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koori0026\Desktop\zaisei\12_財政状況資料集\R01決算\03_結合\"/>
    </mc:Choice>
  </mc:AlternateContent>
  <xr:revisionPtr revIDLastSave="0" documentId="8_{BE7EF9EB-3D51-424B-8DE8-37137BD75CA9}" xr6:coauthVersionLast="45" xr6:coauthVersionMax="45" xr10:uidLastSave="{00000000-0000-0000-0000-000000000000}"/>
  <bookViews>
    <workbookView xWindow="20370" yWindow="-2235" windowWidth="29040" windowHeight="16440" firstSheet="10"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7" i="12" l="1"/>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35" i="10"/>
  <c r="CO34" i="10"/>
  <c r="CO35" i="10" s="1"/>
  <c r="BW34" i="10"/>
  <c r="BW35" i="10" s="1"/>
  <c r="BW36" i="10" s="1"/>
  <c r="BW37" i="10" s="1"/>
  <c r="BW38" i="10" s="1"/>
  <c r="BW39" i="10" s="1"/>
  <c r="BW40" i="10" s="1"/>
  <c r="BW41" i="10" s="1"/>
  <c r="BW42" i="10" s="1"/>
  <c r="BW43" i="10" s="1"/>
  <c r="C34" i="10"/>
  <c r="AM34"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<sst xmlns="http://schemas.openxmlformats.org/spreadsheetml/2006/main" count="1110" uniqueCount="623">
  <si>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</si>
  <si>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</si>
  <si>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</si>
  <si>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</si>
  <si>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</si>
  <si>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</si>
  <si>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</si>
  <si>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</si>
  <si>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</si>
  <si>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</si>
  <si>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</si>
  <si>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</si>
  <si>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</si>
  <si>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</si>
  <si>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</si>
  <si>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</si>
  <si>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</si>
  <si>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</si>
  <si>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</si>
  <si>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</si>
  <si>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</si>
  <si>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</si>
  <si>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</si>
  <si>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</si>
  <si>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</si>
  <si>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</si>
  <si>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</si>
  <si>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</si>
  <si>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</si>
  <si>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</si>
  <si>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</si>
  <si>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</si>
  <si>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</si>
  <si>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</si>
  <si>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</si>
  <si>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</si>
  <si>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</si>
  <si>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</si>
  <si>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</si>
  <si>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</si>
  <si>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</si>
  <si>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</si>
  <si>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</si>
  <si>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</si>
  <si>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</si>
  <si>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</si>
  <si>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</si>
  <si>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</si>
  <si>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</si>
  <si>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</si>
  <si>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</si>
  <si>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</si>
  <si>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</si>
  <si>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</si>
  <si>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</si>
  <si>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</si>
  <si>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</si>
  <si>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</si>
  <si>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</si>
  <si>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</si>
  <si>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</si>
  <si>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</si>
  <si>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</si>
  <si>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</si>
  <si>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</si>
  <si>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</si>
  <si>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</si>
  <si>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</si>
  <si>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</si>
  <si>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</si>
  <si>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</si>
  <si>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</si>
  <si>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</si>
  <si>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</si>
  <si>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</si>
  <si>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</si>
  <si>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</si>
  <si>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</si>
  <si>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</si>
  <si>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</si>
  <si>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</si>
  <si>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</si>
  <si>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</si>
  <si>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</si>
  <si>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</si>
  <si>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Ⅲ－１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</si>
  <si>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</si>
  <si>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</si>
  <si>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</si>
  <si>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</si>
  <si>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</si>
  <si>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</si>
  <si>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</si>
  <si>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</si>
  <si>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</si>
  <si>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</si>
  <si>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</si>
  <si>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</si>
  <si>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桑折町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</si>
  <si>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</si>
  <si>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</si>
  <si>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</si>
  <si>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</si>
  <si>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</si>
  <si>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</si>
  <si>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</si>
  <si>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</si>
  <si>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</si>
  <si>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</si>
  <si>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</si>
  <si>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</si>
  <si>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</si>
  <si>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</si>
  <si>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</si>
  <si>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</si>
  <si>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</si>
  <si>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</si>
  <si>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</si>
  <si>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</si>
  <si>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</si>
  <si>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</si>
  <si>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</si>
  <si>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</si>
  <si>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</si>
  <si>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</si>
  <si>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</si>
  <si>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</si>
  <si>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</si>
  <si>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</si>
  <si>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</si>
  <si>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</si>
  <si>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</si>
  <si>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</si>
  <si>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</si>
  <si>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</si>
  <si>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</si>
  <si>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</si>
  <si>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</si>
  <si>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</si>
  <si>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</si>
  <si>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</si>
  <si>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</si>
  <si>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</si>
  <si>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</si>
  <si>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</si>
  <si>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</si>
  <si>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</si>
  <si>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</si>
  <si>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</si>
  <si>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</si>
  <si>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</si>
  <si>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</si>
  <si>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</si>
  <si>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</si>
  <si>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</si>
  <si>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</si>
  <si>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</si>
  <si>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</si>
  <si>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</si>
  <si>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</si>
  <si>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</si>
  <si>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</si>
  <si>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</si>
  <si>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</si>
  <si>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</si>
  <si>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</si>
  <si>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</si>
  <si>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</si>
  <si>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</si>
  <si>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</si>
  <si>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</si>
  <si>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</si>
  <si>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</si>
  <si>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</si>
  <si>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</si>
  <si>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</si>
  <si>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</si>
  <si>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</si>
  <si>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</si>
  <si>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</si>
  <si>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</si>
  <si>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</si>
  <si>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</si>
  <si>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</si>
  <si>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</si>
  <si>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</si>
  <si>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</si>
  <si>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</si>
  <si>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</si>
  <si>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</si>
  <si>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</si>
  <si>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</si>
  <si>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</si>
  <si>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</si>
  <si>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</si>
  <si>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</si>
  <si>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</si>
  <si>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</si>
  <si>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</si>
  <si>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</si>
  <si>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</si>
  <si>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</si>
  <si>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</si>
  <si>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</si>
  <si>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</si>
  <si>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</si>
  <si>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</si>
  <si>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</si>
  <si>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</si>
  <si>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</si>
  <si>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</si>
  <si>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福島県桑折町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</si>
  <si>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</si>
  <si>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</si>
  <si>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</si>
  <si>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</si>
  <si>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</si>
  <si>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</si>
  <si>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</si>
  <si>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</si>
  <si>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</si>
  <si>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</si>
  <si>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</si>
  <si>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</si>
  <si>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</si>
  <si>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</si>
  <si>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</si>
  <si>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</si>
  <si>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</si>
  <si>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</si>
  <si>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</si>
  <si>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</si>
  <si>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</si>
  <si>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</si>
  <si>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</si>
  <si>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</si>
  <si>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</si>
  <si>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</si>
  <si>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</si>
  <si>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</si>
  <si>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</si>
  <si>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</si>
  <si>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</si>
  <si>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</si>
  <si>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</si>
  <si>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</si>
  <si>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</si>
  <si>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</si>
  <si>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</si>
  <si>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</si>
  <si>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</si>
  <si>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</si>
  <si>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</si>
  <si>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</si>
  <si>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</si>
  <si>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</si>
  <si>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</si>
  <si>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</si>
  <si>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</si>
  <si>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</si>
  <si>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</si>
  <si>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</si>
  <si>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</si>
  <si>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</si>
  <si>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</si>
  <si>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</si>
  <si>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</si>
  <si>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</si>
  <si>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</si>
  <si>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</si>
  <si>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</si>
  <si>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</si>
  <si>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</si>
  <si>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</si>
  <si>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</si>
  <si>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</si>
  <si>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</si>
  <si>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</si>
  <si>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</si>
  <si>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</si>
  <si>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</si>
  <si>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</si>
  <si>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</si>
  <si>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</si>
  <si>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</si>
  <si>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</si>
  <si>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</si>
  <si>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</si>
  <si>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</si>
  <si>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</si>
  <si>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</si>
  <si>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</si>
  <si>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</si>
  <si>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</si>
  <si>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</si>
  <si>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</si>
  <si>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</si>
  <si>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</si>
  <si>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</si>
  <si>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</si>
  <si>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</si>
  <si>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</si>
  <si>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</si>
  <si>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</si>
  <si>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</si>
  <si>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</si>
  <si>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</si>
  <si>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</si>
  <si>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</si>
  <si>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</si>
  <si>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</si>
  <si>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</si>
  <si>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</si>
  <si>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</si>
  <si>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</si>
  <si>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</si>
  <si>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</si>
  <si>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</si>
  <si>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</si>
  <si>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</si>
  <si>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</si>
  <si>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</si>
  <si>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</si>
  <si>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</si>
  <si>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</si>
  <si>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</si>
  <si>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</si>
  <si>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</si>
  <si>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</si>
  <si>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</si>
  <si>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</si>
  <si>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</si>
  <si>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</si>
  <si>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</si>
  <si>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</si>
  <si>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</si>
  <si>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</si>
  <si>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</si>
  <si>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</si>
  <si>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</si>
  <si>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</si>
  <si>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</si>
  <si>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</si>
  <si>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</si>
  <si>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</si>
  <si>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</si>
  <si>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</si>
  <si>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</si>
  <si>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</si>
  <si>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</si>
  <si>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</si>
  <si>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</si>
  <si>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</si>
  <si>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</si>
  <si>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</si>
  <si>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</si>
  <si>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</si>
  <si>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</si>
  <si>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</si>
  <si>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</si>
  <si>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</si>
  <si>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</si>
  <si>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</si>
  <si>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</si>
  <si>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</si>
  <si>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</si>
  <si>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福島県桑折町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</si>
  <si>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</si>
  <si>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</si>
  <si>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</si>
  <si>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</si>
  <si>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</si>
  <si>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</si>
  <si>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</si>
  <si>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</si>
  <si>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</si>
  <si>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</si>
  <si>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</si>
  <si>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</si>
  <si>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</si>
  <si>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</si>
  <si>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</si>
  <si>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</si>
  <si>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</si>
  <si>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</si>
  <si>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</si>
  <si>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</si>
  <si>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</si>
  <si>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</si>
  <si>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</si>
  <si>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</si>
  <si>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</si>
  <si>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</si>
  <si>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</si>
  <si>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</si>
  <si>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</si>
  <si>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</si>
  <si>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</si>
  <si>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</si>
  <si>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</si>
  <si>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</si>
  <si>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</si>
  <si>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介護保険特別会計（保険事業勘定）</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</si>
  <si>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</si>
  <si>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</si>
  <si>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</si>
  <si>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</si>
  <si>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</si>
  <si>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</si>
  <si>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</si>
  <si>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</si>
  <si>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</si>
  <si>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</si>
  <si>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</si>
  <si>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</si>
  <si>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</si>
  <si>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</si>
  <si>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</si>
  <si>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</si>
  <si>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</si>
  <si>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</si>
  <si>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</si>
  <si>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</si>
  <si>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</si>
  <si>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</si>
  <si>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</si>
  <si>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</si>
  <si>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</si>
  <si>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</si>
  <si>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</si>
  <si>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</si>
  <si>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</si>
  <si>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</si>
  <si>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</si>
  <si>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</si>
  <si>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</si>
  <si>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</si>
  <si>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</si>
  <si>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</si>
  <si>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</si>
  <si>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</si>
  <si>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</si>
  <si>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</si>
  <si>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</si>
  <si>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</si>
  <si>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</si>
  <si>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</si>
  <si>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</si>
  <si>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</si>
  <si>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</si>
  <si>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</si>
  <si>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</si>
  <si>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</si>
  <si>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</si>
  <si>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</si>
  <si>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</si>
  <si>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</si>
  <si>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</si>
  <si>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</si>
  <si>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</si>
  <si>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</si>
  <si>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</si>
  <si>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</si>
  <si>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</si>
  <si>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</si>
  <si>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</si>
  <si>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</si>
  <si>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</si>
  <si>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</si>
  <si>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</si>
  <si>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</si>
  <si>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</si>
  <si>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</si>
  <si>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</si>
  <si>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</si>
  <si>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</si>
  <si>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</si>
  <si>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介護保険特別会計（保険事業勘定）</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</si>
  <si>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</si>
  <si>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</si>
  <si>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</si>
  <si>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</si>
  <si>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</si>
  <si>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</si>
  <si>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</si>
  <si>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</si>
  <si>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</si>
  <si>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</si>
  <si>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</si>
  <si>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</si>
  <si>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</si>
  <si>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t>
    <phoneticPr fontId="5"/>
  </si>
  <si>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</si>
  <si>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</si>
  <si>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</si>
  <si>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</si>
  <si>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</si>
  <si>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</si>
  <si>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</si>
  <si>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</si>
  <si>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</si>
  <si>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</si>
  <si>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</si>
  <si>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</si>
  <si>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</si>
  <si>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</si>
  <si>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</si>
  <si>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</si>
  <si>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</si>
  <si>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</si>
  <si>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</si>
  <si>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</si>
  <si>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</si>
  <si>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</si>
  <si>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</si>
  <si>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</si>
  <si>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</si>
  <si>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</si>
  <si>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</si>
  <si>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</si>
  <si>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</si>
  <si>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</si>
  <si>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</si>
  <si>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</si>
  <si>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</si>
  <si>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</si>
  <si>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</si>
  <si>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</si>
  <si>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</si>
  <si>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</si>
  <si>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</si>
  <si>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</si>
  <si>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</si>
  <si>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</si>
  <si>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</si>
  <si>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</si>
  <si>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</si>
  <si>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</si>
  <si>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</si>
  <si>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</si>
  <si>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</si>
  <si>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</si>
  <si>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</si>
  <si>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</si>
  <si>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</si>
  <si>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</si>
  <si>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</si>
  <si>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</si>
  <si>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</si>
  <si>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</si>
  <si>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</si>
  <si>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</si>
  <si>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</si>
  <si>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</si>
  <si>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</si>
  <si>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</si>
  <si>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</si>
  <si>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</si>
  <si>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</si>
  <si>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</si>
  <si>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</si>
  <si>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</si>
  <si>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</si>
  <si>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</si>
  <si>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</si>
  <si>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</si>
  <si>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</si>
  <si>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</si>
  <si>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</si>
  <si>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</si>
  <si>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</si>
  <si>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</si>
  <si>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11.92</t>
  </si>
  <si>
    <t>▲ 8.61</t>
  </si>
  <si>
    <t>▲ 4.20</t>
  </si>
  <si>
    <t>▲ 3.18</t>
  </si>
  <si>
    <t>水道事業会計</t>
  </si>
  <si>
    <t>一般会計</t>
  </si>
  <si>
    <t>国民健康保険特別会計（事業勘定）</t>
  </si>
  <si>
    <t>介護保険特別会計（保険事業勘定）</t>
  </si>
  <si>
    <t>公共下水道事業特別会計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</si>
  <si>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</si>
  <si>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</si>
  <si>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</si>
  <si>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</si>
  <si>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</si>
  <si>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</si>
  <si>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</si>
  <si>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</si>
  <si>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</si>
  <si>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公立藤田病院組合 病院事業会計</t>
    <rPh sb="0" eb="2">
      <t>コウリツ</t>
    </rPh>
    <rPh sb="2" eb="6">
      <t>フジタビョウイン</t>
    </rPh>
    <rPh sb="6" eb="8">
      <t>クミアイ</t>
    </rPh>
    <rPh sb="9" eb="11">
      <t>ビョウイン</t>
    </rPh>
    <rPh sb="11" eb="13">
      <t>ジギョウ</t>
    </rPh>
    <rPh sb="13" eb="15">
      <t>カイケイ</t>
    </rPh>
    <phoneticPr fontId="2"/>
  </si>
  <si>
    <t>伊達地方消防組合 一般会計</t>
    <rPh sb="0" eb="8">
      <t>ダテチホウショウボウクミアイ</t>
    </rPh>
    <rPh sb="9" eb="13">
      <t>イッパンカイケイ</t>
    </rPh>
    <phoneticPr fontId="2"/>
  </si>
  <si>
    <t>伊達地方衛生処理組合 一般会計</t>
    <rPh sb="0" eb="10">
      <t>ダテチホウエイセイショリクミアイ</t>
    </rPh>
    <rPh sb="11" eb="15">
      <t>イッパンカイケイ</t>
    </rPh>
    <phoneticPr fontId="2"/>
  </si>
  <si>
    <t>伊達地方衛生処理組合 し尿処理事業特別会計</t>
    <rPh sb="0" eb="10">
      <t>ダテチホウエイセイショリクミアイ</t>
    </rPh>
    <rPh sb="12" eb="13">
      <t>ニョウ</t>
    </rPh>
    <rPh sb="13" eb="15">
      <t>ショリ</t>
    </rPh>
    <rPh sb="15" eb="17">
      <t>ジギョウ</t>
    </rPh>
    <rPh sb="17" eb="21">
      <t>トクベツカイケイ</t>
    </rPh>
    <phoneticPr fontId="2"/>
  </si>
  <si>
    <t>伊達地方衛生処理組合 ごみ処理事業特別会計</t>
    <rPh sb="0" eb="10">
      <t>ダテチホウエイセイショリクミアイ</t>
    </rPh>
    <rPh sb="13" eb="15">
      <t>ショリ</t>
    </rPh>
    <rPh sb="15" eb="17">
      <t>ジギョウ</t>
    </rPh>
    <rPh sb="17" eb="21">
      <t>トクベツカイケイ</t>
    </rPh>
    <phoneticPr fontId="2"/>
  </si>
  <si>
    <t>福島地方水道用水供給企業団 福島地方水道企業団会計</t>
    <rPh sb="0" eb="13">
      <t>フクシマチホウスイドウヨウミズキョウキュウキギョウダン</t>
    </rPh>
    <rPh sb="14" eb="16">
      <t>フクシマ</t>
    </rPh>
    <rPh sb="16" eb="18">
      <t>チホウ</t>
    </rPh>
    <rPh sb="18" eb="20">
      <t>スイドウ</t>
    </rPh>
    <rPh sb="20" eb="22">
      <t>キギョウ</t>
    </rPh>
    <rPh sb="22" eb="23">
      <t>ダン</t>
    </rPh>
    <rPh sb="23" eb="25">
      <t>カイケイ</t>
    </rPh>
    <phoneticPr fontId="2"/>
  </si>
  <si>
    <t>福島県後期高齢者医療広域連合 一般会計</t>
    <rPh sb="0" eb="3">
      <t>フクシマケン</t>
    </rPh>
    <rPh sb="3" eb="8">
      <t>コウキコウレイシャ</t>
    </rPh>
    <rPh sb="8" eb="10">
      <t>イリョウ</t>
    </rPh>
    <rPh sb="10" eb="14">
      <t>コウイキレンゴウ</t>
    </rPh>
    <rPh sb="15" eb="19">
      <t>イッパンカイケイ</t>
    </rPh>
    <phoneticPr fontId="2"/>
  </si>
  <si>
    <t>福島県後期高齢者医療広域連合 後期高齢者医療特別会計</t>
    <rPh sb="0" eb="3">
      <t>フクシマケン</t>
    </rPh>
    <rPh sb="3" eb="8">
      <t>コウキコウレイシャ</t>
    </rPh>
    <rPh sb="8" eb="10">
      <t>イリョウ</t>
    </rPh>
    <rPh sb="10" eb="14">
      <t>コウイキレンゴウ</t>
    </rPh>
    <rPh sb="15" eb="20">
      <t>コウキコウレイシャ</t>
    </rPh>
    <rPh sb="20" eb="22">
      <t>イリョウ</t>
    </rPh>
    <rPh sb="22" eb="26">
      <t>トクベツカイケイ</t>
    </rPh>
    <phoneticPr fontId="2"/>
  </si>
  <si>
    <t>福島県市町村総合事務組合 一般会計</t>
    <rPh sb="0" eb="3">
      <t>フクシマケン</t>
    </rPh>
    <rPh sb="3" eb="6">
      <t>シチョウソン</t>
    </rPh>
    <rPh sb="6" eb="8">
      <t>ソウゴウ</t>
    </rPh>
    <rPh sb="8" eb="12">
      <t>ジムクミアイ</t>
    </rPh>
    <rPh sb="13" eb="17">
      <t>イッパンカイケイ</t>
    </rPh>
    <phoneticPr fontId="2"/>
  </si>
  <si>
    <t>福島県市町村総合事務組合 消防補償等特別会計</t>
    <rPh sb="0" eb="3">
      <t>フクシマケン</t>
    </rPh>
    <rPh sb="3" eb="6">
      <t>シチョウソン</t>
    </rPh>
    <rPh sb="6" eb="8">
      <t>ソウゴウ</t>
    </rPh>
    <rPh sb="8" eb="12">
      <t>ジムクミアイ</t>
    </rPh>
    <rPh sb="13" eb="15">
      <t>ショウボウ</t>
    </rPh>
    <rPh sb="15" eb="17">
      <t>ホショウ</t>
    </rPh>
    <rPh sb="17" eb="18">
      <t>トウ</t>
    </rPh>
    <rPh sb="18" eb="22">
      <t>トクベツカイケイ</t>
    </rPh>
    <phoneticPr fontId="2"/>
  </si>
  <si>
    <t>福島県市町村総合事務組合 消防賞じゅつ金特別会計</t>
    <rPh sb="0" eb="3">
      <t>フクシマケン</t>
    </rPh>
    <rPh sb="3" eb="6">
      <t>シチョウソン</t>
    </rPh>
    <rPh sb="6" eb="8">
      <t>ソウゴウ</t>
    </rPh>
    <rPh sb="8" eb="12">
      <t>ジムクミアイ</t>
    </rPh>
    <rPh sb="13" eb="15">
      <t>ショウボウ</t>
    </rPh>
    <rPh sb="15" eb="16">
      <t>ショウ</t>
    </rPh>
    <rPh sb="19" eb="20">
      <t>キン</t>
    </rPh>
    <rPh sb="20" eb="24">
      <t>トクベツカイケイ</t>
    </rPh>
    <phoneticPr fontId="2"/>
  </si>
  <si>
    <t>福島県市町村総合事務組合 非常勤職員公務災害補償特別会計</t>
    <rPh sb="0" eb="3">
      <t>フクシマケン</t>
    </rPh>
    <rPh sb="3" eb="6">
      <t>シチョウソン</t>
    </rPh>
    <rPh sb="6" eb="8">
      <t>ソウゴウ</t>
    </rPh>
    <rPh sb="8" eb="12">
      <t>ジムクミアイ</t>
    </rPh>
    <rPh sb="13" eb="16">
      <t>ヒジョウキン</t>
    </rPh>
    <rPh sb="16" eb="18">
      <t>ショクイン</t>
    </rPh>
    <rPh sb="18" eb="22">
      <t>コウムサイガイ</t>
    </rPh>
    <rPh sb="22" eb="24">
      <t>ホショウ</t>
    </rPh>
    <rPh sb="24" eb="28">
      <t>トクベツカイケイ</t>
    </rPh>
    <phoneticPr fontId="2"/>
  </si>
  <si>
    <t>福島県市町村総合事務組合 自治会館管理特別会計</t>
    <rPh sb="0" eb="3">
      <t>フクシマケン</t>
    </rPh>
    <rPh sb="3" eb="6">
      <t>シチョウソン</t>
    </rPh>
    <rPh sb="6" eb="8">
      <t>ソウゴウ</t>
    </rPh>
    <rPh sb="8" eb="12">
      <t>ジムクミアイ</t>
    </rPh>
    <rPh sb="13" eb="17">
      <t>ジチカイカン</t>
    </rPh>
    <rPh sb="17" eb="19">
      <t>カンリ</t>
    </rPh>
    <rPh sb="19" eb="23">
      <t>トクベツカイケイ</t>
    </rPh>
    <phoneticPr fontId="2"/>
  </si>
  <si>
    <t>(一財)桑折町振興公社</t>
    <rPh sb="1" eb="2">
      <t>イチ</t>
    </rPh>
    <rPh sb="2" eb="4">
      <t>ザイ</t>
    </rPh>
    <rPh sb="4" eb="7">
      <t>コオリマチ</t>
    </rPh>
    <rPh sb="7" eb="11">
      <t>シンコウコウシャ</t>
    </rPh>
    <phoneticPr fontId="2"/>
  </si>
  <si>
    <t>福島地方土地開発公社</t>
    <rPh sb="0" eb="10">
      <t>フクシマチホウトチカイハツコウシャ</t>
    </rPh>
    <phoneticPr fontId="2"/>
  </si>
  <si>
    <t>-</t>
    <phoneticPr fontId="2"/>
  </si>
  <si>
    <t>役場庁舎建設基金</t>
  </si>
  <si>
    <t>ふれあい福祉基金</t>
  </si>
  <si>
    <t>文教施設建設基金</t>
  </si>
  <si>
    <t>ふるさと振興基金</t>
    <rPh sb="4" eb="6">
      <t>シンコウ</t>
    </rPh>
    <rPh sb="6" eb="8">
      <t>キキン</t>
    </rPh>
    <phoneticPr fontId="2"/>
  </si>
  <si>
    <t>がんばるふるさと・桑折応援基金</t>
    <rPh sb="9" eb="15">
      <t>コオリオウエンキキン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</si>
  <si>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</si>
  <si>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</si>
  <si>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</si>
  <si>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元年度については、庁舎建設事業の進捗により地方債の借入や基金の取り崩しが進んだことにより、将来負担比率が上昇した。一方で、有形固定資産減価償却率は類似団体よりも高く、上昇傾向にある。これは令和元年度中に町道改良などを行ったものの、それを上回って施設の老朽化が進んできているものと考えられる。
・令和2年度には役場庁舎が完成し供用が開始されることから、有形固定資産減価償却率の改善が見込まれるが、庁舎建設に係る地方債の借入や基金の取り崩しが進むことから将来負担比率は上昇するものと考えられる。</t>
    <rPh sb="1" eb="3">
      <t>レイワ</t>
    </rPh>
    <rPh sb="3" eb="6">
      <t>モトネンド</t>
    </rPh>
    <rPh sb="12" eb="14">
      <t>チョウシャ</t>
    </rPh>
    <rPh sb="14" eb="18">
      <t>ケンセツジギョウ</t>
    </rPh>
    <rPh sb="19" eb="21">
      <t>シンチョク</t>
    </rPh>
    <rPh sb="24" eb="27">
      <t>チホウサイ</t>
    </rPh>
    <rPh sb="28" eb="30">
      <t>カリイレ</t>
    </rPh>
    <rPh sb="31" eb="33">
      <t>キキン</t>
    </rPh>
    <rPh sb="34" eb="35">
      <t>ト</t>
    </rPh>
    <rPh sb="36" eb="37">
      <t>クズ</t>
    </rPh>
    <rPh sb="39" eb="40">
      <t>スス</t>
    </rPh>
    <rPh sb="48" eb="54">
      <t>ショウライフタンヒリツ</t>
    </rPh>
    <rPh sb="55" eb="57">
      <t>ジョウショウ</t>
    </rPh>
    <rPh sb="142" eb="143">
      <t>カンガ</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</si>
  <si>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</si>
  <si>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</si>
  <si>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</si>
  <si>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</si>
  <si>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</si>
  <si>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</si>
  <si>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高いものの、前年度と比べ低くなっている。一方将来負担比率は類似団体と比べ低くなっているものの、前年度と比べ上昇している。これは、庁舎建設事業や令和元年度台風第19号等の災害復旧事業に係る借入により地方債残高が増加したことによって将来負担比率が上昇した一方、その償還開始については次年度となることから実質公債費比率の上昇はなかったものと考えられる。今後は、標準財政規模の変動にもよるが、さらに庁舎建設に係る借入や基金の取り崩しが進むことから、将来負担比率が上昇し、実質公債費比率についても上昇してくるものと想定される。</t>
    <rPh sb="24" eb="27">
      <t>ゼンネンド</t>
    </rPh>
    <rPh sb="28" eb="29">
      <t>クラ</t>
    </rPh>
    <rPh sb="30" eb="31">
      <t>ヒク</t>
    </rPh>
    <rPh sb="38" eb="40">
      <t>イッポウ</t>
    </rPh>
    <rPh sb="47" eb="51">
      <t>ルイジダンタイ</t>
    </rPh>
    <rPh sb="52" eb="53">
      <t>クラ</t>
    </rPh>
    <rPh sb="65" eb="68">
      <t>ゼンネンド</t>
    </rPh>
    <rPh sb="69" eb="70">
      <t>クラ</t>
    </rPh>
    <rPh sb="71" eb="73">
      <t>ジョウショウ</t>
    </rPh>
    <rPh sb="82" eb="84">
      <t>チョウシャ</t>
    </rPh>
    <rPh sb="84" eb="86">
      <t>ケンセツ</t>
    </rPh>
    <rPh sb="86" eb="88">
      <t>ジギョウ</t>
    </rPh>
    <rPh sb="89" eb="91">
      <t>レイワ</t>
    </rPh>
    <rPh sb="91" eb="94">
      <t>ガンネンド</t>
    </rPh>
    <rPh sb="94" eb="96">
      <t>タイフウ</t>
    </rPh>
    <rPh sb="96" eb="97">
      <t>ダイ</t>
    </rPh>
    <rPh sb="99" eb="100">
      <t>ゴウ</t>
    </rPh>
    <rPh sb="100" eb="101">
      <t>ナド</t>
    </rPh>
    <rPh sb="102" eb="104">
      <t>サイガイ</t>
    </rPh>
    <rPh sb="104" eb="106">
      <t>フッキュウ</t>
    </rPh>
    <rPh sb="106" eb="108">
      <t>ジギョウ</t>
    </rPh>
    <rPh sb="109" eb="110">
      <t>カカ</t>
    </rPh>
    <rPh sb="111" eb="113">
      <t>カリイレ</t>
    </rPh>
    <rPh sb="116" eb="119">
      <t>チホウサイ</t>
    </rPh>
    <rPh sb="119" eb="121">
      <t>ザンダカ</t>
    </rPh>
    <rPh sb="122" eb="124">
      <t>ゾウカ</t>
    </rPh>
    <rPh sb="132" eb="134">
      <t>ショウライ</t>
    </rPh>
    <rPh sb="134" eb="136">
      <t>フタン</t>
    </rPh>
    <rPh sb="136" eb="138">
      <t>ヒリツ</t>
    </rPh>
    <rPh sb="139" eb="141">
      <t>ジョウショウ</t>
    </rPh>
    <rPh sb="143" eb="145">
      <t>イッポウ</t>
    </rPh>
    <rPh sb="148" eb="150">
      <t>ショウカン</t>
    </rPh>
    <rPh sb="150" eb="152">
      <t>カイシ</t>
    </rPh>
    <rPh sb="157" eb="160">
      <t>ジネンド</t>
    </rPh>
    <rPh sb="167" eb="169">
      <t>ジッシツ</t>
    </rPh>
    <rPh sb="169" eb="174">
      <t>コウサイヒヒリツ</t>
    </rPh>
    <rPh sb="175" eb="177">
      <t>ジョウショウ</t>
    </rPh>
    <rPh sb="185" eb="186">
      <t>カンガ</t>
    </rPh>
    <rPh sb="191" eb="193">
      <t>コンゴ</t>
    </rPh>
    <rPh sb="195" eb="197">
      <t>ヒョウジュン</t>
    </rPh>
    <rPh sb="197" eb="201">
      <t>ザイセイキボ</t>
    </rPh>
    <rPh sb="202" eb="204">
      <t>ヘンドウ</t>
    </rPh>
    <rPh sb="213" eb="217">
      <t>チョウシャケンセツ</t>
    </rPh>
    <rPh sb="218" eb="219">
      <t>カカ</t>
    </rPh>
    <rPh sb="220" eb="222">
      <t>カリイレ</t>
    </rPh>
    <rPh sb="223" eb="225">
      <t>キキン</t>
    </rPh>
    <rPh sb="226" eb="227">
      <t>ト</t>
    </rPh>
    <rPh sb="228" eb="229">
      <t>クズ</t>
    </rPh>
    <rPh sb="231" eb="232">
      <t>スス</t>
    </rPh>
    <rPh sb="245" eb="247">
      <t>ジョウショウ</t>
    </rPh>
    <rPh sb="261" eb="263">
      <t>ジョウショウ</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</si>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</sst>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E95E875-8350-4AD5-831A-97C66542930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106092</c:v>
                </c:pt>
                <c:pt idx="1">
                  <c:v>78903</c:v>
                </c:pt>
                <c:pt idx="2">
                  <c:v>82993</c:v>
                </c:pt>
                <c:pt idx="3">
                  <c:v>108252</c:v>
                </c:pt>
                <c:pt idx="4">
                  <c:v>93492</c:v>
                </c:pt>
              </c:numCache>
            </c:numRef>
          </c:val>
          <c:smooth val="0"/>
          <c:extLst>
            <c:ext xmlns:c16="http://schemas.microsoft.com/office/drawing/2014/chart" uri="{C3380CC4-5D6E-409C-BE32-E72D297353CC}">
              <c16:uniqueId val="{00000000-D67E-412F-AD27-A554893195D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218309</c:v>
                </c:pt>
                <c:pt idx="1">
                  <c:v>149238</c:v>
                </c:pt>
                <c:pt idx="2">
                  <c:v>53745</c:v>
                </c:pt>
                <c:pt idx="3">
                  <c:v>45108</c:v>
                </c:pt>
                <c:pt idx="4">
                  <c:v>105575</c:v>
                </c:pt>
              </c:numCache>
            </c:numRef>
          </c:val>
          <c:smooth val="0"/>
          <c:extLst>
            <c:ext xmlns:c16="http://schemas.microsoft.com/office/drawing/2014/chart" uri="{C3380CC4-5D6E-409C-BE32-E72D297353CC}">
              <c16:uniqueId val="{00000001-D67E-412F-AD27-A554893195D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14.79</c:v>
                </c:pt>
                <c:pt idx="1">
                  <c:v>8.89</c:v>
                </c:pt>
                <c:pt idx="2">
                  <c:v>6.28</c:v>
                </c:pt>
                <c:pt idx="3">
                  <c:v>7.94</c:v>
                </c:pt>
                <c:pt idx="4">
                  <c:v>9.11</c:v>
                </c:pt>
              </c:numCache>
            </c:numRef>
          </c:val>
          <c:extLst>
            <c:ext xmlns:c16="http://schemas.microsoft.com/office/drawing/2014/chart" uri="{C3380CC4-5D6E-409C-BE32-E72D297353CC}">
              <c16:uniqueId val="{00000000-9B13-40FD-BEE2-E852EFB32C2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26.04</c:v>
                </c:pt>
                <c:pt idx="1">
                  <c:v>28.39</c:v>
                </c:pt>
                <c:pt idx="2">
                  <c:v>27.69</c:v>
                </c:pt>
                <c:pt idx="3">
                  <c:v>25.13</c:v>
                </c:pt>
                <c:pt idx="4">
                  <c:v>24.84</c:v>
                </c:pt>
              </c:numCache>
            </c:numRef>
          </c:val>
          <c:extLst>
            <c:ext xmlns:c16="http://schemas.microsoft.com/office/drawing/2014/chart" uri="{C3380CC4-5D6E-409C-BE32-E72D297353CC}">
              <c16:uniqueId val="{00000001-9B13-40FD-BEE2-E852EFB32C2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2.9</c:v>
                </c:pt>
                <c:pt idx="1">
                  <c:v>-11.92</c:v>
                </c:pt>
                <c:pt idx="2">
                  <c:v>-8.61</c:v>
                </c:pt>
                <c:pt idx="3">
                  <c:v>-4.2</c:v>
                </c:pt>
                <c:pt idx="4">
                  <c:v>-3.18</c:v>
                </c:pt>
              </c:numCache>
            </c:numRef>
          </c:val>
          <c:smooth val="0"/>
          <c:extLst>
            <c:ext xmlns:c16="http://schemas.microsoft.com/office/drawing/2014/chart" uri="{C3380CC4-5D6E-409C-BE32-E72D297353CC}">
              <c16:uniqueId val="{00000002-9B13-40FD-BEE2-E852EFB32C2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0B7-45F0-A315-DA8BFF9AB9C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0B7-45F0-A315-DA8BFF9AB9C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0B7-45F0-A315-DA8BFF9AB9C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0B7-45F0-A315-DA8BFF9AB9C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4-C0B7-45F0-A315-DA8BFF9AB9C9}"/>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0.24</c:v>
                </c:pt>
                <c:pt idx="2">
                  <c:v>#N/A</c:v>
                </c:pt>
                <c:pt idx="3">
                  <c:v>0.28000000000000003</c:v>
                </c:pt>
                <c:pt idx="4">
                  <c:v>#N/A</c:v>
                </c:pt>
                <c:pt idx="5">
                  <c:v>0.13</c:v>
                </c:pt>
                <c:pt idx="6">
                  <c:v>#N/A</c:v>
                </c:pt>
                <c:pt idx="7">
                  <c:v>0.14000000000000001</c:v>
                </c:pt>
                <c:pt idx="8">
                  <c:v>#N/A</c:v>
                </c:pt>
                <c:pt idx="9">
                  <c:v>0.12</c:v>
                </c:pt>
              </c:numCache>
            </c:numRef>
          </c:val>
          <c:extLst>
            <c:ext xmlns:c16="http://schemas.microsoft.com/office/drawing/2014/chart" uri="{C3380CC4-5D6E-409C-BE32-E72D297353CC}">
              <c16:uniqueId val="{00000005-C0B7-45F0-A315-DA8BFF9AB9C9}"/>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1.33</c:v>
                </c:pt>
                <c:pt idx="2">
                  <c:v>#N/A</c:v>
                </c:pt>
                <c:pt idx="3">
                  <c:v>1.52</c:v>
                </c:pt>
                <c:pt idx="4">
                  <c:v>#N/A</c:v>
                </c:pt>
                <c:pt idx="5">
                  <c:v>1.84</c:v>
                </c:pt>
                <c:pt idx="6">
                  <c:v>#N/A</c:v>
                </c:pt>
                <c:pt idx="7">
                  <c:v>2.19</c:v>
                </c:pt>
                <c:pt idx="8">
                  <c:v>#N/A</c:v>
                </c:pt>
                <c:pt idx="9">
                  <c:v>1.1100000000000001</c:v>
                </c:pt>
              </c:numCache>
            </c:numRef>
          </c:val>
          <c:extLst>
            <c:ext xmlns:c16="http://schemas.microsoft.com/office/drawing/2014/chart" uri="{C3380CC4-5D6E-409C-BE32-E72D297353CC}">
              <c16:uniqueId val="{00000006-C0B7-45F0-A315-DA8BFF9AB9C9}"/>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2.29</c:v>
                </c:pt>
                <c:pt idx="2">
                  <c:v>#N/A</c:v>
                </c:pt>
                <c:pt idx="3">
                  <c:v>1.1000000000000001</c:v>
                </c:pt>
                <c:pt idx="4">
                  <c:v>#N/A</c:v>
                </c:pt>
                <c:pt idx="5">
                  <c:v>2.29</c:v>
                </c:pt>
                <c:pt idx="6">
                  <c:v>#N/A</c:v>
                </c:pt>
                <c:pt idx="7">
                  <c:v>1.65</c:v>
                </c:pt>
                <c:pt idx="8">
                  <c:v>#N/A</c:v>
                </c:pt>
                <c:pt idx="9">
                  <c:v>1.23</c:v>
                </c:pt>
              </c:numCache>
            </c:numRef>
          </c:val>
          <c:extLst>
            <c:ext xmlns:c16="http://schemas.microsoft.com/office/drawing/2014/chart" uri="{C3380CC4-5D6E-409C-BE32-E72D297353CC}">
              <c16:uniqueId val="{00000007-C0B7-45F0-A315-DA8BFF9AB9C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14.78</c:v>
                </c:pt>
                <c:pt idx="2">
                  <c:v>#N/A</c:v>
                </c:pt>
                <c:pt idx="3">
                  <c:v>8.89</c:v>
                </c:pt>
                <c:pt idx="4">
                  <c:v>#N/A</c:v>
                </c:pt>
                <c:pt idx="5">
                  <c:v>6.28</c:v>
                </c:pt>
                <c:pt idx="6">
                  <c:v>#N/A</c:v>
                </c:pt>
                <c:pt idx="7">
                  <c:v>7.93</c:v>
                </c:pt>
                <c:pt idx="8">
                  <c:v>#N/A</c:v>
                </c:pt>
                <c:pt idx="9">
                  <c:v>10.96</c:v>
                </c:pt>
              </c:numCache>
            </c:numRef>
          </c:val>
          <c:extLst>
            <c:ext xmlns:c16="http://schemas.microsoft.com/office/drawing/2014/chart" uri="{C3380CC4-5D6E-409C-BE32-E72D297353CC}">
              <c16:uniqueId val="{00000008-C0B7-45F0-A315-DA8BFF9AB9C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8.9</c:v>
                </c:pt>
                <c:pt idx="2">
                  <c:v>#N/A</c:v>
                </c:pt>
                <c:pt idx="3">
                  <c:v>11.28</c:v>
                </c:pt>
                <c:pt idx="4">
                  <c:v>#N/A</c:v>
                </c:pt>
                <c:pt idx="5">
                  <c:v>11.62</c:v>
                </c:pt>
                <c:pt idx="6">
                  <c:v>#N/A</c:v>
                </c:pt>
                <c:pt idx="7">
                  <c:v>13.09</c:v>
                </c:pt>
                <c:pt idx="8">
                  <c:v>#N/A</c:v>
                </c:pt>
                <c:pt idx="9">
                  <c:v>15.9</c:v>
                </c:pt>
              </c:numCache>
            </c:numRef>
          </c:val>
          <c:extLst>
            <c:ext xmlns:c16="http://schemas.microsoft.com/office/drawing/2014/chart" uri="{C3380CC4-5D6E-409C-BE32-E72D297353CC}">
              <c16:uniqueId val="{00000009-C0B7-45F0-A315-DA8BFF9AB9C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358</c:v>
                </c:pt>
                <c:pt idx="5">
                  <c:v>373</c:v>
                </c:pt>
                <c:pt idx="8">
                  <c:v>380</c:v>
                </c:pt>
                <c:pt idx="11">
                  <c:v>368</c:v>
                </c:pt>
                <c:pt idx="14">
                  <c:v>364</c:v>
                </c:pt>
              </c:numCache>
            </c:numRef>
          </c:val>
          <c:extLst>
            <c:ext xmlns:c16="http://schemas.microsoft.com/office/drawing/2014/chart" uri="{C3380CC4-5D6E-409C-BE32-E72D297353CC}">
              <c16:uniqueId val="{00000000-5345-4CB3-85D6-6774634DF36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345-4CB3-85D6-6774634DF36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104</c:v>
                </c:pt>
                <c:pt idx="3">
                  <c:v>134</c:v>
                </c:pt>
                <c:pt idx="6">
                  <c:v>88</c:v>
                </c:pt>
                <c:pt idx="9">
                  <c:v>35</c:v>
                </c:pt>
                <c:pt idx="12">
                  <c:v>0</c:v>
                </c:pt>
              </c:numCache>
            </c:numRef>
          </c:val>
          <c:extLst>
            <c:ext xmlns:c16="http://schemas.microsoft.com/office/drawing/2014/chart" uri="{C3380CC4-5D6E-409C-BE32-E72D297353CC}">
              <c16:uniqueId val="{00000002-5345-4CB3-85D6-6774634DF36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55</c:v>
                </c:pt>
                <c:pt idx="3">
                  <c:v>69</c:v>
                </c:pt>
                <c:pt idx="6">
                  <c:v>81</c:v>
                </c:pt>
                <c:pt idx="9">
                  <c:v>85</c:v>
                </c:pt>
                <c:pt idx="12">
                  <c:v>95</c:v>
                </c:pt>
              </c:numCache>
            </c:numRef>
          </c:val>
          <c:extLst>
            <c:ext xmlns:c16="http://schemas.microsoft.com/office/drawing/2014/chart" uri="{C3380CC4-5D6E-409C-BE32-E72D297353CC}">
              <c16:uniqueId val="{00000003-5345-4CB3-85D6-6774634DF36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124</c:v>
                </c:pt>
                <c:pt idx="3">
                  <c:v>130</c:v>
                </c:pt>
                <c:pt idx="6">
                  <c:v>132</c:v>
                </c:pt>
                <c:pt idx="9">
                  <c:v>141</c:v>
                </c:pt>
                <c:pt idx="12">
                  <c:v>142</c:v>
                </c:pt>
              </c:numCache>
            </c:numRef>
          </c:val>
          <c:extLst>
            <c:ext xmlns:c16="http://schemas.microsoft.com/office/drawing/2014/chart" uri="{C3380CC4-5D6E-409C-BE32-E72D297353CC}">
              <c16:uniqueId val="{00000004-5345-4CB3-85D6-6774634DF36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345-4CB3-85D6-6774634DF36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345-4CB3-85D6-6774634DF36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420</c:v>
                </c:pt>
                <c:pt idx="3">
                  <c:v>430</c:v>
                </c:pt>
                <c:pt idx="6">
                  <c:v>432</c:v>
                </c:pt>
                <c:pt idx="9">
                  <c:v>416</c:v>
                </c:pt>
                <c:pt idx="12">
                  <c:v>424</c:v>
                </c:pt>
              </c:numCache>
            </c:numRef>
          </c:val>
          <c:extLst>
            <c:ext xmlns:c16="http://schemas.microsoft.com/office/drawing/2014/chart" uri="{C3380CC4-5D6E-409C-BE32-E72D297353CC}">
              <c16:uniqueId val="{00000007-5345-4CB3-85D6-6774634DF36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345</c:v>
                </c:pt>
                <c:pt idx="2">
                  <c:v>#N/A</c:v>
                </c:pt>
                <c:pt idx="3">
                  <c:v>#N/A</c:v>
                </c:pt>
                <c:pt idx="4">
                  <c:v>390</c:v>
                </c:pt>
                <c:pt idx="5">
                  <c:v>#N/A</c:v>
                </c:pt>
                <c:pt idx="6">
                  <c:v>#N/A</c:v>
                </c:pt>
                <c:pt idx="7">
                  <c:v>353</c:v>
                </c:pt>
                <c:pt idx="8">
                  <c:v>#N/A</c:v>
                </c:pt>
                <c:pt idx="9">
                  <c:v>#N/A</c:v>
                </c:pt>
                <c:pt idx="10">
                  <c:v>309</c:v>
                </c:pt>
                <c:pt idx="11">
                  <c:v>#N/A</c:v>
                </c:pt>
                <c:pt idx="12">
                  <c:v>#N/A</c:v>
                </c:pt>
                <c:pt idx="13">
                  <c:v>297</c:v>
                </c:pt>
                <c:pt idx="14">
                  <c:v>#N/A</c:v>
                </c:pt>
              </c:numCache>
            </c:numRef>
          </c:val>
          <c:smooth val="0"/>
          <c:extLst>
            <c:ext xmlns:c16="http://schemas.microsoft.com/office/drawing/2014/chart" uri="{C3380CC4-5D6E-409C-BE32-E72D297353CC}">
              <c16:uniqueId val="{00000008-5345-4CB3-85D6-6774634DF36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4356</c:v>
                </c:pt>
                <c:pt idx="5">
                  <c:v>4445</c:v>
                </c:pt>
                <c:pt idx="8">
                  <c:v>4364</c:v>
                </c:pt>
                <c:pt idx="11">
                  <c:v>4263</c:v>
                </c:pt>
                <c:pt idx="14">
                  <c:v>4206</c:v>
                </c:pt>
              </c:numCache>
            </c:numRef>
          </c:val>
          <c:extLst>
            <c:ext xmlns:c16="http://schemas.microsoft.com/office/drawing/2014/chart" uri="{C3380CC4-5D6E-409C-BE32-E72D297353CC}">
              <c16:uniqueId val="{00000000-792F-43CB-B4A3-D64BE6AACF0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54</c:v>
                </c:pt>
                <c:pt idx="5">
                  <c:v>38</c:v>
                </c:pt>
                <c:pt idx="8">
                  <c:v>20</c:v>
                </c:pt>
                <c:pt idx="11">
                  <c:v>12</c:v>
                </c:pt>
                <c:pt idx="14">
                  <c:v>11</c:v>
                </c:pt>
              </c:numCache>
            </c:numRef>
          </c:val>
          <c:extLst>
            <c:ext xmlns:c16="http://schemas.microsoft.com/office/drawing/2014/chart" uri="{C3380CC4-5D6E-409C-BE32-E72D297353CC}">
              <c16:uniqueId val="{00000001-792F-43CB-B4A3-D64BE6AACF0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2901</c:v>
                </c:pt>
                <c:pt idx="5">
                  <c:v>3137</c:v>
                </c:pt>
                <c:pt idx="8">
                  <c:v>3010</c:v>
                </c:pt>
                <c:pt idx="11">
                  <c:v>2933</c:v>
                </c:pt>
                <c:pt idx="14">
                  <c:v>2651</c:v>
                </c:pt>
              </c:numCache>
            </c:numRef>
          </c:val>
          <c:extLst>
            <c:ext xmlns:c16="http://schemas.microsoft.com/office/drawing/2014/chart" uri="{C3380CC4-5D6E-409C-BE32-E72D297353CC}">
              <c16:uniqueId val="{00000002-792F-43CB-B4A3-D64BE6AACF0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92F-43CB-B4A3-D64BE6AACF0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92F-43CB-B4A3-D64BE6AACF0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92F-43CB-B4A3-D64BE6AACF0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810</c:v>
                </c:pt>
                <c:pt idx="3">
                  <c:v>740</c:v>
                </c:pt>
                <c:pt idx="6">
                  <c:v>685</c:v>
                </c:pt>
                <c:pt idx="9">
                  <c:v>638</c:v>
                </c:pt>
                <c:pt idx="12">
                  <c:v>593</c:v>
                </c:pt>
              </c:numCache>
            </c:numRef>
          </c:val>
          <c:extLst>
            <c:ext xmlns:c16="http://schemas.microsoft.com/office/drawing/2014/chart" uri="{C3380CC4-5D6E-409C-BE32-E72D297353CC}">
              <c16:uniqueId val="{00000006-792F-43CB-B4A3-D64BE6AACF0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1019</c:v>
                </c:pt>
                <c:pt idx="3">
                  <c:v>977</c:v>
                </c:pt>
                <c:pt idx="6">
                  <c:v>903</c:v>
                </c:pt>
                <c:pt idx="9">
                  <c:v>843</c:v>
                </c:pt>
                <c:pt idx="12">
                  <c:v>784</c:v>
                </c:pt>
              </c:numCache>
            </c:numRef>
          </c:val>
          <c:extLst>
            <c:ext xmlns:c16="http://schemas.microsoft.com/office/drawing/2014/chart" uri="{C3380CC4-5D6E-409C-BE32-E72D297353CC}">
              <c16:uniqueId val="{00000007-792F-43CB-B4A3-D64BE6AACF0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1305</c:v>
                </c:pt>
                <c:pt idx="3">
                  <c:v>1370</c:v>
                </c:pt>
                <c:pt idx="6">
                  <c:v>1343</c:v>
                </c:pt>
                <c:pt idx="9">
                  <c:v>1311</c:v>
                </c:pt>
                <c:pt idx="12">
                  <c:v>1274</c:v>
                </c:pt>
              </c:numCache>
            </c:numRef>
          </c:val>
          <c:extLst>
            <c:ext xmlns:c16="http://schemas.microsoft.com/office/drawing/2014/chart" uri="{C3380CC4-5D6E-409C-BE32-E72D297353CC}">
              <c16:uniqueId val="{00000008-792F-43CB-B4A3-D64BE6AACF0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388</c:v>
                </c:pt>
                <c:pt idx="3">
                  <c:v>352</c:v>
                </c:pt>
                <c:pt idx="6">
                  <c:v>264</c:v>
                </c:pt>
                <c:pt idx="9">
                  <c:v>236</c:v>
                </c:pt>
                <c:pt idx="12">
                  <c:v>201</c:v>
                </c:pt>
              </c:numCache>
            </c:numRef>
          </c:val>
          <c:extLst>
            <c:ext xmlns:c16="http://schemas.microsoft.com/office/drawing/2014/chart" uri="{C3380CC4-5D6E-409C-BE32-E72D297353CC}">
              <c16:uniqueId val="{00000009-792F-43CB-B4A3-D64BE6AACF0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4291</c:v>
                </c:pt>
                <c:pt idx="3">
                  <c:v>4497</c:v>
                </c:pt>
                <c:pt idx="6">
                  <c:v>4424</c:v>
                </c:pt>
                <c:pt idx="9">
                  <c:v>4290</c:v>
                </c:pt>
                <c:pt idx="12">
                  <c:v>4457</c:v>
                </c:pt>
              </c:numCache>
            </c:numRef>
          </c:val>
          <c:extLst>
            <c:ext xmlns:c16="http://schemas.microsoft.com/office/drawing/2014/chart" uri="{C3380CC4-5D6E-409C-BE32-E72D297353CC}">
              <c16:uniqueId val="{0000000A-792F-43CB-B4A3-D64BE6AACF0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502</c:v>
                </c:pt>
                <c:pt idx="2">
                  <c:v>#N/A</c:v>
                </c:pt>
                <c:pt idx="3">
                  <c:v>#N/A</c:v>
                </c:pt>
                <c:pt idx="4">
                  <c:v>316</c:v>
                </c:pt>
                <c:pt idx="5">
                  <c:v>#N/A</c:v>
                </c:pt>
                <c:pt idx="6">
                  <c:v>#N/A</c:v>
                </c:pt>
                <c:pt idx="7">
                  <c:v>226</c:v>
                </c:pt>
                <c:pt idx="8">
                  <c:v>#N/A</c:v>
                </c:pt>
                <c:pt idx="9">
                  <c:v>#N/A</c:v>
                </c:pt>
                <c:pt idx="10">
                  <c:v>111</c:v>
                </c:pt>
                <c:pt idx="11">
                  <c:v>#N/A</c:v>
                </c:pt>
                <c:pt idx="12">
                  <c:v>#N/A</c:v>
                </c:pt>
                <c:pt idx="13">
                  <c:v>441</c:v>
                </c:pt>
                <c:pt idx="14">
                  <c:v>#N/A</c:v>
                </c:pt>
              </c:numCache>
            </c:numRef>
          </c:val>
          <c:smooth val="0"/>
          <c:extLst>
            <c:ext xmlns:c16="http://schemas.microsoft.com/office/drawing/2014/chart" uri="{C3380CC4-5D6E-409C-BE32-E72D297353CC}">
              <c16:uniqueId val="{0000000B-792F-43CB-B4A3-D64BE6AACF0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944</c:v>
                </c:pt>
                <c:pt idx="1">
                  <c:v>855</c:v>
                </c:pt>
                <c:pt idx="2">
                  <c:v>847</c:v>
                </c:pt>
              </c:numCache>
            </c:numRef>
          </c:val>
          <c:extLst>
            <c:ext xmlns:c16="http://schemas.microsoft.com/office/drawing/2014/chart" uri="{C3380CC4-5D6E-409C-BE32-E72D297353CC}">
              <c16:uniqueId val="{00000000-F6A7-4F66-A261-808F5243591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134</c:v>
                </c:pt>
                <c:pt idx="1">
                  <c:v>134</c:v>
                </c:pt>
                <c:pt idx="2">
                  <c:v>134</c:v>
                </c:pt>
              </c:numCache>
            </c:numRef>
          </c:val>
          <c:extLst>
            <c:ext xmlns:c16="http://schemas.microsoft.com/office/drawing/2014/chart" uri="{C3380CC4-5D6E-409C-BE32-E72D297353CC}">
              <c16:uniqueId val="{00000001-F6A7-4F66-A261-808F5243591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1860</c:v>
                </c:pt>
                <c:pt idx="1">
                  <c:v>1766</c:v>
                </c:pt>
                <c:pt idx="2">
                  <c:v>1330</c:v>
                </c:pt>
              </c:numCache>
            </c:numRef>
          </c:val>
          <c:extLst>
            <c:ext xmlns:c16="http://schemas.microsoft.com/office/drawing/2014/chart" uri="{C3380CC4-5D6E-409C-BE32-E72D297353CC}">
              <c16:uniqueId val="{00000002-F6A7-4F66-A261-808F5243591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{2C42B8BC-13A3-4129-8A38-58A3128574E1}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5A2-4C16-99EA-EBEAD1E96D5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{AAA976DD-CEC8-49CA-A878-44E92CC9C5DF}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5A2-4C16-99EA-EBEAD1E96D5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{4846FE0A-50DF-4405-A85A-1A86400F30C5}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5A2-4C16-99EA-EBEAD1E96D5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{389F8F5B-31E0-4E02-BDB4-0CC776CFF347}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5A2-4C16-99EA-EBEAD1E96D5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{7ECFA5AC-7676-42C0-A5B1-89FEB40F8050}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5A2-4C16-99EA-EBEAD1E96D5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{2FA3C501-8DF5-4D89-B4BA-09C9B93ECCEE}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5A2-4C16-99EA-EBEAD1E96D5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{9B4158EE-5A14-4242-B9BE-190C59CD4D5F}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5A2-4C16-99EA-EBEAD1E96D5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{0633ABC2-17DE-48BF-A196-29C8FE81041B}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5A2-4C16-99EA-EBEAD1E96D5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{AD951714-B1ED-451F-8041-546058F44A4D}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5A2-4C16-99EA-EBEAD1E96D5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c:v>
                </c:pt>
                <c:pt idx="16">
                  <c:v>58.2</c:v>
                </c:pt>
                <c:pt idx="24">
                  <c:v>59.8</c:v>
                </c:pt>
                <c:pt idx="32">
                  <c:v>61.7</c:v>
                </c:pt>
              </c:numCache>
            </c:numRef>
          </c:xVal>
          <c:yVal>
            <c:numRef>
              <c:f>公会計指標分析・財政指標組合せ分析表!$BP$51:$DC$51</c:f>
              <c:numCache>
                <c:formatCode>#,##0.0;"▲ "#,##0.0</c:formatCode>
                <c:ptCount val="40"/>
                <c:pt idx="8">
                  <c:v>10.1</c:v>
                </c:pt>
                <c:pt idx="16">
                  <c:v>7.4</c:v>
                </c:pt>
                <c:pt idx="24">
                  <c:v>3.6</c:v>
                </c:pt>
                <c:pt idx="32">
                  <c:v>14.4</c:v>
                </c:pt>
              </c:numCache>
            </c:numRef>
          </c:yVal>
          <c:smooth val="0"/>
          <c:extLst>
            <c:ext xmlns:c16="http://schemas.microsoft.com/office/drawing/2014/chart" uri="{C3380CC4-5D6E-409C-BE32-E72D297353CC}">
              <c16:uniqueId val="{00000009-05A2-4C16-99EA-EBEAD1E96D5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{8F47BE71-3073-47CC-9586-D8DE34ABFDA4}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5A2-4C16-99EA-EBEAD1E96D5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{363054BD-DC9C-4F9E-AC02-1E759D3B6264}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5A2-4C16-99EA-EBEAD1E96D5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{C471379F-62F2-4BA8-8B69-9ECFABC73AFE}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5A2-4C16-99EA-EBEAD1E96D5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{72071A06-CC9C-4355-8859-A0CF963A6F8E}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5A2-4C16-99EA-EBEAD1E96D5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{665B677A-46E3-451B-B61C-5D0C2816EDED}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5A2-4C16-99EA-EBEAD1E96D5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{D5CECD15-7CF7-4DC2-945D-46B8DB9BEC91}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5A2-4C16-99EA-EBEAD1E96D5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{203A1411-D79B-4D5F-9D80-452E2334D038}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5A2-4C16-99EA-EBEAD1E96D5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{FC41D81D-2E43-4687-92BB-C0FFF4B8AA2B}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5A2-4C16-99EA-EBEAD1E96D5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{0B2621EA-B17C-49F6-AFB4-C25ECB405298}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5A2-4C16-99EA-EBEAD1E96D5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57.6</c:v>
                </c:pt>
                <c:pt idx="16">
                  <c:v>58.9</c:v>
                </c:pt>
                <c:pt idx="24">
                  <c:v>60.5</c:v>
                </c:pt>
                <c:pt idx="32">
                  <c:v>61.2</c:v>
                </c:pt>
              </c:numCache>
            </c:numRef>
          </c:xVal>
          <c:yVal>
            <c:numRef>
              <c:f>公会計指標分析・財政指標組合せ分析表!$BP$55:$DC$55</c:f>
              <c:numCache>
                <c:formatCode>#,##0.0;"▲ "#,##0.0</c:formatCode>
                <c:ptCount val="40"/>
                <c:pt idx="8">
                  <c:v>38.5</c:v>
                </c:pt>
                <c:pt idx="16">
                  <c:v>32.799999999999997</c:v>
                </c:pt>
                <c:pt idx="24">
                  <c:v>20.9</c:v>
                </c:pt>
                <c:pt idx="32">
                  <c:v>21</c:v>
                </c:pt>
              </c:numCache>
            </c:numRef>
          </c:yVal>
          <c:smooth val="0"/>
          <c:extLst>
            <c:ext xmlns:c16="http://schemas.microsoft.com/office/drawing/2014/chart" uri="{C3380CC4-5D6E-409C-BE32-E72D297353CC}">
              <c16:uniqueId val="{00000013-05A2-4C16-99EA-EBEAD1E96D52}"/>
            </c:ext>
          </c:extLst>
        </c:ser>
        <c:dLbls>
          <c:showLegendKey val="0"/>
          <c:showVal val="1"/>
          <c:showCatName val="0"/>
          <c:showSerName val="0"/>
          <c:showPercent val="0"/>
          <c:showBubbleSize val="0"/>
        </c:dLbls>
        <c:axId val="46179840"/>
        <c:axId val="46181760"/>
      </c:scatterChart>
      <c:valAx>
        <c:axId val="46179840"/>
        <c:scaling>
          <c:orientation val="minMax"/>
          <c:max val="62.1"/>
          <c:min val="57.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5.62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096530706953748E-2"/>
                  <c:y val="-7.0083231329118909E-2"/>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{A2EB55BF-C2C5-4F86-9E6A-6AA4755770B5}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CD74-41C1-ABAA-FE58F095FD2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{F28ED641-B39E-4316-9038-DFFEB8AD2FD6}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D74-41C1-ABAA-FE58F095FD2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{158B4CAD-7C19-4F38-9D7C-F4F5B890D1F0}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D74-41C1-ABAA-FE58F095FD2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{EE4F95B1-5C45-4C34-8963-948CE6D30017}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D74-41C1-ABAA-FE58F095FD2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{2E9F7F48-D73F-46F4-8C49-9EB3BFD5B1E9}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D74-41C1-ABAA-FE58F095FD28}"/>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{606A52AD-B704-4DCE-9408-5A53A7F09035}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CD74-41C1-ABAA-FE58F095FD28}"/>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{1CFF0DB1-5729-45B6-ADFE-DF6A3A1F09DE}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CD74-41C1-ABAA-FE58F095FD28}"/>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{E3555681-4203-4707-90B7-7DE5B8971D20}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CD74-41C1-ABAA-FE58F095FD28}"/>
                </c:ext>
              </c:extLst>
            </c:dLbl>
            <c:dLbl>
              <c:idx val="32"/>
              <c:layout>
                <c:manualLayout>
                  <c:x val="-1.8171803637232403E-2"/>
                  <c:y val="-5.475006284646907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{945B8FFF-F231-481D-A27F-8745E2BC3E68}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CD74-41C1-ABAA-FE58F095FD2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10.4</c:v>
                </c:pt>
                <c:pt idx="8">
                  <c:v>11</c:v>
                </c:pt>
                <c:pt idx="16">
                  <c:v>11.6</c:v>
                </c:pt>
                <c:pt idx="24">
                  <c:v>11.4</c:v>
                </c:pt>
                <c:pt idx="32">
                  <c:v>10.4</c:v>
                </c:pt>
              </c:numCache>
            </c:numRef>
          </c:xVal>
          <c:yVal>
            <c:numRef>
              <c:f>公会計指標分析・財政指標組合せ分析表!$BP$73:$DC$73</c:f>
              <c:numCache>
                <c:formatCode>#,##0.0;"▲ "#,##0.0</c:formatCode>
                <c:ptCount val="40"/>
                <c:pt idx="0">
                  <c:v>15.7</c:v>
                </c:pt>
                <c:pt idx="8">
                  <c:v>10.1</c:v>
                </c:pt>
                <c:pt idx="16">
                  <c:v>7.4</c:v>
                </c:pt>
                <c:pt idx="24">
                  <c:v>3.6</c:v>
                </c:pt>
                <c:pt idx="32">
                  <c:v>14.4</c:v>
                </c:pt>
              </c:numCache>
            </c:numRef>
          </c:yVal>
          <c:smooth val="0"/>
          <c:extLst>
            <c:ext xmlns:c16="http://schemas.microsoft.com/office/drawing/2014/chart" uri="{C3380CC4-5D6E-409C-BE32-E72D297353CC}">
              <c16:uniqueId val="{00000009-CD74-41C1-ABAA-FE58F095FD2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{E64298FD-B0D6-455B-9023-0D4D88486CB2}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CD74-41C1-ABAA-FE58F095FD2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{8B2F6047-DF79-4C72-8C9C-6834709EE781}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D74-41C1-ABAA-FE58F095FD2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{DC321615-2139-4CE2-AE79-E54626C428F9}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D74-41C1-ABAA-FE58F095FD2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{D27496F4-122B-4D2E-AE57-8080408B7818}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D74-41C1-ABAA-FE58F095FD2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{3A062CAF-179B-41BD-9846-90126B043060}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D74-41C1-ABAA-FE58F095FD28}"/>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{AF79C425-4EBF-4260-BEC0-EE06483D5CDE}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CD74-41C1-ABAA-FE58F095FD28}"/>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{CB411E7E-3912-4B46-BE9A-C229807FDFD4}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CD74-41C1-ABAA-FE58F095FD28}"/>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{02E38D3C-603C-4E70-A7D4-683B211BC422}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CD74-41C1-ABAA-FE58F095FD28}"/>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{801CAF70-3CE3-4000-93B5-3CACFC19A480}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CD74-41C1-ABAA-FE58F095FD2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9.3000000000000007</c:v>
                </c:pt>
                <c:pt idx="8">
                  <c:v>9.1999999999999993</c:v>
                </c:pt>
                <c:pt idx="16">
                  <c:v>9.1</c:v>
                </c:pt>
                <c:pt idx="24">
                  <c:v>9.1</c:v>
                </c:pt>
                <c:pt idx="32">
                  <c:v>9.1999999999999993</c:v>
                </c:pt>
              </c:numCache>
            </c:numRef>
          </c:xVal>
          <c:yVal>
            <c:numRef>
              <c:f>公会計指標分析・財政指標組合せ分析表!$BP$77:$DC$77</c:f>
              <c:numCache>
                <c:formatCode>#,##0.0;"▲ "#,##0.0</c:formatCode>
                <c:ptCount val="40"/>
                <c:pt idx="0">
                  <c:v>20.2</c:v>
                </c:pt>
                <c:pt idx="8">
                  <c:v>38.5</c:v>
                </c:pt>
                <c:pt idx="16">
                  <c:v>32.799999999999997</c:v>
                </c:pt>
                <c:pt idx="24">
                  <c:v>20.9</c:v>
                </c:pt>
                <c:pt idx="32">
                  <c:v>21</c:v>
                </c:pt>
              </c:numCache>
            </c:numRef>
          </c:yVal>
          <c:smooth val="0"/>
          <c:extLst>
            <c:ext xmlns:c16="http://schemas.microsoft.com/office/drawing/2014/chart" uri="{C3380CC4-5D6E-409C-BE32-E72D297353CC}">
              <c16:uniqueId val="{00000013-CD74-41C1-ABAA-FE58F095FD28}"/>
            </c:ext>
          </c:extLst>
        </c:ser>
        <c:dLbls>
          <c:showLegendKey val="0"/>
          <c:showVal val="1"/>
          <c:showCatName val="0"/>
          <c:showSerName val="0"/>
          <c:showPercent val="0"/>
          <c:showBubbleSize val="0"/>
        </c:dLbls>
        <c:axId val="84219776"/>
        <c:axId val="84234240"/>
      </c:scatterChart>
      <c:valAx>
        <c:axId val="84219776"/>
        <c:scaling>
          <c:orientation val="minMax"/>
          <c:max val="11.9"/>
          <c:min val="8.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5.6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福島県桑折町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11,733
11,699
42.97
6,412,115
6,087,642
310,433
3,408,575
4,456,819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人口の減少、高齢化率の上昇、復興事業や原発事故災害補償金の終了による個人・法人関係税の減収などから、類似団体を下回る結果となっており、近年はほぼ横這いで推移している。</a:t>
          </a:r>
          <a:endParaRPr lang="ja-JP" altLang="ja-JP" sz="1400">
            <a:effectLst/>
          </a:endParaRPr>
        </a:p>
        <a:p>
          <a:r>
            <a:rPr kumimoji="1" lang="ja-JP" altLang="ja-JP" sz="1100">
              <a:solidFill>
                <a:schemeClr val="dk1"/>
              </a:solidFill>
              <a:effectLst/>
              <a:latin typeface="+mn-lt"/>
              <a:ea typeface="+mn-ea"/>
              <a:cs typeface="+mn-cs"/>
            </a:rPr>
            <a:t>税収の確保など、さらなる歳入の確保に努めるとともに、事務事業の見直し効率化を進め、重点事業の峻別など、歳出抑制に取り組み、財政基盤の強化を図っていく。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161290</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33490"/>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76217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161290</xdr:rowOff>
    </xdr:from>
    <xdr:to>
      <xdr:col>24</xdr:col>
      <xdr:colOff>12700</xdr:colOff>
      <xdr:row>36</xdr:row>
      <xdr:rowOff>161290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55033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168081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197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151554</xdr:rowOff>
    </xdr:from>
    <xdr:to>
      <xdr:col>23</xdr:col>
      <xdr:colOff>184150</xdr:colOff>
      <xdr:row>43</xdr:row>
      <xdr:rowOff>81704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55033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99923</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55033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99923</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55033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107967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107967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経常収支比率は前年度と比較し</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た一方</a:t>
          </a:r>
          <a:r>
            <a:rPr kumimoji="1" lang="ja-JP" altLang="ja-JP" sz="1100">
              <a:solidFill>
                <a:schemeClr val="dk1"/>
              </a:solidFill>
              <a:effectLst/>
              <a:latin typeface="+mn-lt"/>
              <a:ea typeface="+mn-ea"/>
              <a:cs typeface="+mn-cs"/>
            </a:rPr>
            <a:t>、類似団体平均値を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物件費を中心に震災以降増加している傾向にある一方で、</a:t>
          </a:r>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町税等の一般財源が減少している現状にあり、</a:t>
          </a:r>
          <a:r>
            <a:rPr kumimoji="1" lang="ja-JP" altLang="ja-JP" sz="1100">
              <a:solidFill>
                <a:schemeClr val="dk1"/>
              </a:solidFill>
              <a:effectLst/>
              <a:latin typeface="+mn-lt"/>
              <a:ea typeface="+mn-ea"/>
              <a:cs typeface="+mn-cs"/>
            </a:rPr>
            <a:t>依然として高い水準で推移している。引き続き事務事業の見直しを進め、経常経費の縮減と自主財源の確保を図り、健全な財政運営に努める。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58420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228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30497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58420</xdr:rowOff>
    </xdr:from>
    <xdr:to>
      <xdr:col>24</xdr:col>
      <xdr:colOff>12700</xdr:colOff>
      <xdr:row>66</xdr:row>
      <xdr:rowOff>58420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132927</xdr:rowOff>
    </xdr:from>
    <xdr:to>
      <xdr:col>23</xdr:col>
      <xdr:colOff>133350</xdr:colOff>
      <xdr:row>62</xdr:row>
      <xdr:rowOff>157056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76282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18221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47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1694</xdr:rowOff>
    </xdr:from>
    <xdr:to>
      <xdr:col>23</xdr:col>
      <xdr:colOff>184150</xdr:colOff>
      <xdr:row>62</xdr:row>
      <xdr:rowOff>103294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132927</xdr:rowOff>
    </xdr:from>
    <xdr:to>
      <xdr:col>19</xdr:col>
      <xdr:colOff>133350</xdr:colOff>
      <xdr:row>62</xdr:row>
      <xdr:rowOff>157056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76282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143510</xdr:rowOff>
    </xdr:from>
    <xdr:to>
      <xdr:col>15</xdr:col>
      <xdr:colOff>82550</xdr:colOff>
      <xdr:row>62</xdr:row>
      <xdr:rowOff>132927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60196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108796</xdr:rowOff>
    </xdr:from>
    <xdr:to>
      <xdr:col>15</xdr:col>
      <xdr:colOff>133350</xdr:colOff>
      <xdr:row>62</xdr:row>
      <xdr:rowOff>38946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49123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46990</xdr:rowOff>
    </xdr:from>
    <xdr:to>
      <xdr:col>11</xdr:col>
      <xdr:colOff>31750</xdr:colOff>
      <xdr:row>61</xdr:row>
      <xdr:rowOff>143510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50544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20320</xdr:rowOff>
    </xdr:from>
    <xdr:to>
      <xdr:col>11</xdr:col>
      <xdr:colOff>82550</xdr:colOff>
      <xdr:row>61</xdr:row>
      <xdr:rowOff>121920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132097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134637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54204</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8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106256</xdr:rowOff>
    </xdr:from>
    <xdr:to>
      <xdr:col>19</xdr:col>
      <xdr:colOff>184150</xdr:colOff>
      <xdr:row>63</xdr:row>
      <xdr:rowOff>36406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21183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822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82127</xdr:rowOff>
    </xdr:from>
    <xdr:to>
      <xdr:col>15</xdr:col>
      <xdr:colOff>133350</xdr:colOff>
      <xdr:row>63</xdr:row>
      <xdr:rowOff>12277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168504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92710</xdr:rowOff>
    </xdr:from>
    <xdr:to>
      <xdr:col>11</xdr:col>
      <xdr:colOff>82550</xdr:colOff>
      <xdr:row>62</xdr:row>
      <xdr:rowOff>22860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7637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167640</xdr:rowOff>
    </xdr:from>
    <xdr:to>
      <xdr:col>7</xdr:col>
      <xdr:colOff>31750</xdr:colOff>
      <xdr:row>61</xdr:row>
      <xdr:rowOff>97790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82567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[171,202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2,875</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、類似団体平均値を下回った。これは人件費が、職員の基本給</a:t>
          </a:r>
          <a:r>
            <a:rPr kumimoji="1" lang="ja-JP" altLang="en-US" sz="1100">
              <a:solidFill>
                <a:schemeClr val="dk1"/>
              </a:solidFill>
              <a:effectLst/>
              <a:latin typeface="+mn-lt"/>
              <a:ea typeface="+mn-ea"/>
              <a:cs typeface="+mn-cs"/>
            </a:rPr>
            <a:t>削減や普通建設事業費支弁</a:t>
          </a:r>
          <a:r>
            <a:rPr kumimoji="1" lang="ja-JP" altLang="ja-JP" sz="1100">
              <a:solidFill>
                <a:schemeClr val="dk1"/>
              </a:solidFill>
              <a:effectLst/>
              <a:latin typeface="+mn-lt"/>
              <a:ea typeface="+mn-ea"/>
              <a:cs typeface="+mn-cs"/>
            </a:rPr>
            <a:t>等により</a:t>
          </a:r>
          <a:r>
            <a:rPr kumimoji="1" lang="en-US" altLang="ja-JP" sz="1100">
              <a:solidFill>
                <a:schemeClr val="dk1"/>
              </a:solidFill>
              <a:effectLst/>
              <a:latin typeface="+mn-lt"/>
              <a:ea typeface="+mn-ea"/>
              <a:cs typeface="+mn-cs"/>
            </a:rPr>
            <a:t>53,702</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(5.2%)</a:t>
          </a:r>
          <a:r>
            <a:rPr kumimoji="1" lang="ja-JP" altLang="en-US" sz="1100">
              <a:solidFill>
                <a:schemeClr val="dk1"/>
              </a:solidFill>
              <a:effectLst/>
              <a:latin typeface="+mn-lt"/>
              <a:ea typeface="+mn-ea"/>
              <a:cs typeface="+mn-cs"/>
            </a:rPr>
            <a:t>減少した一方</a:t>
          </a:r>
          <a:r>
            <a:rPr kumimoji="1" lang="ja-JP" altLang="ja-JP" sz="1100">
              <a:solidFill>
                <a:schemeClr val="dk1"/>
              </a:solidFill>
              <a:effectLst/>
              <a:latin typeface="+mn-lt"/>
              <a:ea typeface="+mn-ea"/>
              <a:cs typeface="+mn-cs"/>
            </a:rPr>
            <a:t>、物件費については、</a:t>
          </a:r>
          <a:r>
            <a:rPr kumimoji="1" lang="ja-JP" altLang="en-US" sz="1100">
              <a:solidFill>
                <a:schemeClr val="dk1"/>
              </a:solidFill>
              <a:effectLst/>
              <a:latin typeface="+mn-lt"/>
              <a:ea typeface="+mn-ea"/>
              <a:cs typeface="+mn-cs"/>
            </a:rPr>
            <a:t>道路維持管理費の増</a:t>
          </a:r>
          <a:r>
            <a:rPr kumimoji="1" lang="ja-JP" altLang="ja-JP" sz="1100">
              <a:solidFill>
                <a:schemeClr val="dk1"/>
              </a:solidFill>
              <a:effectLst/>
              <a:latin typeface="+mn-lt"/>
              <a:ea typeface="+mn-ea"/>
              <a:cs typeface="+mn-cs"/>
            </a:rPr>
            <a:t>により前年度対比で</a:t>
          </a:r>
          <a:r>
            <a:rPr kumimoji="1" lang="en-US" altLang="ja-JP" sz="1100">
              <a:solidFill>
                <a:schemeClr val="dk1"/>
              </a:solidFill>
              <a:effectLst/>
              <a:latin typeface="+mn-lt"/>
              <a:ea typeface="+mn-ea"/>
              <a:cs typeface="+mn-cs"/>
            </a:rPr>
            <a:t>35,129</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増加した</a:t>
          </a:r>
          <a:r>
            <a:rPr kumimoji="1" lang="ja-JP" altLang="en-US" sz="1100">
              <a:solidFill>
                <a:schemeClr val="dk1"/>
              </a:solidFill>
              <a:effectLst/>
              <a:latin typeface="+mn-lt"/>
              <a:ea typeface="+mn-ea"/>
              <a:cs typeface="+mn-cs"/>
            </a:rPr>
            <a:t>こと</a:t>
          </a:r>
          <a:r>
            <a:rPr kumimoji="1" lang="ja-JP" altLang="ja-JP" sz="1100">
              <a:solidFill>
                <a:schemeClr val="dk1"/>
              </a:solidFill>
              <a:effectLst/>
              <a:latin typeface="+mn-lt"/>
              <a:ea typeface="+mn-ea"/>
              <a:cs typeface="+mn-cs"/>
            </a:rPr>
            <a:t>によるものである。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117182</xdr:rowOff>
    </xdr:from>
    <xdr:to>
      <xdr:col>23</xdr:col>
      <xdr:colOff>133350</xdr:colOff>
      <xdr:row>89</xdr:row>
      <xdr:rowOff>48583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833182"/>
          <a:ext cx="0" cy="14744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20660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7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48583</xdr:rowOff>
    </xdr:from>
    <xdr:to>
      <xdr:col>24</xdr:col>
      <xdr:colOff>12700</xdr:colOff>
      <xdr:row>89</xdr:row>
      <xdr:rowOff>48583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07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32109</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57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117182</xdr:rowOff>
    </xdr:from>
    <xdr:to>
      <xdr:col>24</xdr:col>
      <xdr:colOff>12700</xdr:colOff>
      <xdr:row>80</xdr:row>
      <xdr:rowOff>117182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833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16556</xdr:rowOff>
    </xdr:from>
    <xdr:to>
      <xdr:col>23</xdr:col>
      <xdr:colOff>133350</xdr:colOff>
      <xdr:row>82</xdr:row>
      <xdr:rowOff>28118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075456"/>
          <a:ext cx="838200" cy="1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15149</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074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43072</xdr:rowOff>
    </xdr:from>
    <xdr:to>
      <xdr:col>23</xdr:col>
      <xdr:colOff>184150</xdr:colOff>
      <xdr:row>82</xdr:row>
      <xdr:rowOff>144672</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16556</xdr:rowOff>
    </xdr:from>
    <xdr:to>
      <xdr:col>19</xdr:col>
      <xdr:colOff>133350</xdr:colOff>
      <xdr:row>82</xdr:row>
      <xdr:rowOff>17676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4075456"/>
          <a:ext cx="8890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160623</xdr:rowOff>
    </xdr:from>
    <xdr:to>
      <xdr:col>19</xdr:col>
      <xdr:colOff>184150</xdr:colOff>
      <xdr:row>82</xdr:row>
      <xdr:rowOff>90773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75550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134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17676</xdr:rowOff>
    </xdr:from>
    <xdr:to>
      <xdr:col>15</xdr:col>
      <xdr:colOff>82550</xdr:colOff>
      <xdr:row>82</xdr:row>
      <xdr:rowOff>99084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076576"/>
          <a:ext cx="889000" cy="8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161745</xdr:rowOff>
    </xdr:from>
    <xdr:to>
      <xdr:col>15</xdr:col>
      <xdr:colOff>133350</xdr:colOff>
      <xdr:row>82</xdr:row>
      <xdr:rowOff>91895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76672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13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99084</xdr:rowOff>
    </xdr:from>
    <xdr:to>
      <xdr:col>11</xdr:col>
      <xdr:colOff>31750</xdr:colOff>
      <xdr:row>87</xdr:row>
      <xdr:rowOff>93450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4157984"/>
          <a:ext cx="889000" cy="85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157514</xdr:rowOff>
    </xdr:from>
    <xdr:to>
      <xdr:col>11</xdr:col>
      <xdr:colOff>82550</xdr:colOff>
      <xdr:row>82</xdr:row>
      <xdr:rowOff>87664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97841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81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164323</xdr:rowOff>
    </xdr:from>
    <xdr:to>
      <xdr:col>7</xdr:col>
      <xdr:colOff>31750</xdr:colOff>
      <xdr:row>82</xdr:row>
      <xdr:rowOff>94473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104650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820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148768</xdr:rowOff>
    </xdr:from>
    <xdr:to>
      <xdr:col>23</xdr:col>
      <xdr:colOff>184150</xdr:colOff>
      <xdr:row>82</xdr:row>
      <xdr:rowOff>78918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03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165295</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881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137206</xdr:rowOff>
    </xdr:from>
    <xdr:to>
      <xdr:col>19</xdr:col>
      <xdr:colOff>184150</xdr:colOff>
      <xdr:row>82</xdr:row>
      <xdr:rowOff>67356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02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77533</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793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138326</xdr:rowOff>
    </xdr:from>
    <xdr:to>
      <xdr:col>15</xdr:col>
      <xdr:colOff>133350</xdr:colOff>
      <xdr:row>82</xdr:row>
      <xdr:rowOff>68476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02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78653</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79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48284</xdr:rowOff>
    </xdr:from>
    <xdr:to>
      <xdr:col>11</xdr:col>
      <xdr:colOff>82550</xdr:colOff>
      <xdr:row>82</xdr:row>
      <xdr:rowOff>149884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10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134661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19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42650</xdr:rowOff>
    </xdr:from>
    <xdr:to>
      <xdr:col>7</xdr:col>
      <xdr:colOff>31750</xdr:colOff>
      <xdr:row>87</xdr:row>
      <xdr:rowOff>144250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9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129027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50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昨年に引き続き町独自の給与削減措置を実施している。今後も国及び地方公共団体の給与状況を踏まえながら、給与の適正化に努める。</a:t>
          </a:r>
          <a:endParaRPr lang="ja-JP" altLang="ja-JP" sz="16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35379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15571"/>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34471</xdr:rowOff>
    </xdr:from>
    <xdr:to>
      <xdr:col>81</xdr:col>
      <xdr:colOff>44450</xdr:colOff>
      <xdr:row>88</xdr:row>
      <xdr:rowOff>34471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51220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55836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62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34471</xdr:rowOff>
    </xdr:from>
    <xdr:to>
      <xdr:col>77</xdr:col>
      <xdr:colOff>44450</xdr:colOff>
      <xdr:row>88</xdr:row>
      <xdr:rowOff>149377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5122071"/>
          <a:ext cx="889000" cy="11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149377</xdr:rowOff>
    </xdr:from>
    <xdr:to>
      <xdr:col>72</xdr:col>
      <xdr:colOff>203200</xdr:colOff>
      <xdr:row>88</xdr:row>
      <xdr:rowOff>160866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5236977"/>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39309</xdr:rowOff>
    </xdr:from>
    <xdr:to>
      <xdr:col>73</xdr:col>
      <xdr:colOff>44450</xdr:colOff>
      <xdr:row>86</xdr:row>
      <xdr:rowOff>140909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151086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160866</xdr:rowOff>
    </xdr:from>
    <xdr:to>
      <xdr:col>68</xdr:col>
      <xdr:colOff>152400</xdr:colOff>
      <xdr:row>88</xdr:row>
      <xdr:rowOff>160866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52484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139595</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155121</xdr:rowOff>
    </xdr:from>
    <xdr:to>
      <xdr:col>81</xdr:col>
      <xdr:colOff>95250</xdr:colOff>
      <xdr:row>88</xdr:row>
      <xdr:rowOff>85271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127198</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50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155121</xdr:rowOff>
    </xdr:from>
    <xdr:to>
      <xdr:col>77</xdr:col>
      <xdr:colOff>95250</xdr:colOff>
      <xdr:row>88</xdr:row>
      <xdr:rowOff>85271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70048</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157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98577</xdr:rowOff>
    </xdr:from>
    <xdr:to>
      <xdr:col>73</xdr:col>
      <xdr:colOff>44450</xdr:colOff>
      <xdr:row>89</xdr:row>
      <xdr:rowOff>28727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13504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110066</xdr:rowOff>
    </xdr:from>
    <xdr:to>
      <xdr:col>68</xdr:col>
      <xdr:colOff>203200</xdr:colOff>
      <xdr:row>89</xdr:row>
      <xdr:rowOff>40216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24993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110066</xdr:rowOff>
    </xdr:from>
    <xdr:to>
      <xdr:col>64</xdr:col>
      <xdr:colOff>152400</xdr:colOff>
      <xdr:row>89</xdr:row>
      <xdr:rowOff>40216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24993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前年より</a:t>
          </a:r>
          <a:r>
            <a:rPr kumimoji="1" lang="en-US" altLang="ja-JP" sz="1200">
              <a:solidFill>
                <a:schemeClr val="dk1"/>
              </a:solidFill>
              <a:effectLst/>
              <a:latin typeface="+mn-lt"/>
              <a:ea typeface="+mn-ea"/>
              <a:cs typeface="+mn-cs"/>
            </a:rPr>
            <a:t>0.43</a:t>
          </a:r>
          <a:r>
            <a:rPr kumimoji="1" lang="ja-JP" altLang="ja-JP" sz="1200">
              <a:solidFill>
                <a:schemeClr val="dk1"/>
              </a:solidFill>
              <a:effectLst/>
              <a:latin typeface="+mn-lt"/>
              <a:ea typeface="+mn-ea"/>
              <a:cs typeface="+mn-cs"/>
            </a:rPr>
            <a:t>人増加、類似団体と比較して</a:t>
          </a:r>
          <a:r>
            <a:rPr kumimoji="1" lang="en-US" altLang="ja-JP" sz="1200">
              <a:solidFill>
                <a:schemeClr val="dk1"/>
              </a:solidFill>
              <a:effectLst/>
              <a:latin typeface="+mn-lt"/>
              <a:ea typeface="+mn-ea"/>
              <a:cs typeface="+mn-cs"/>
            </a:rPr>
            <a:t>0.79</a:t>
          </a:r>
          <a:r>
            <a:rPr kumimoji="1" lang="ja-JP" altLang="ja-JP" sz="1200">
              <a:solidFill>
                <a:schemeClr val="dk1"/>
              </a:solidFill>
              <a:effectLst/>
              <a:latin typeface="+mn-lt"/>
              <a:ea typeface="+mn-ea"/>
              <a:cs typeface="+mn-cs"/>
            </a:rPr>
            <a:t>人少ない状況となっている。今後も事務事業の見直し・整理を進め、定員の適正化に努めていく。</a:t>
          </a:r>
          <a:endParaRPr lang="ja-JP" altLang="ja-JP" sz="16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133434</xdr:rowOff>
    </xdr:from>
    <xdr:to>
      <xdr:col>81</xdr:col>
      <xdr:colOff>44450</xdr:colOff>
      <xdr:row>67</xdr:row>
      <xdr:rowOff>164465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77534"/>
          <a:ext cx="0" cy="1574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48361</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133434</xdr:rowOff>
    </xdr:from>
    <xdr:to>
      <xdr:col>81</xdr:col>
      <xdr:colOff>133350</xdr:colOff>
      <xdr:row>58</xdr:row>
      <xdr:rowOff>133434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55160</xdr:rowOff>
    </xdr:from>
    <xdr:to>
      <xdr:col>81</xdr:col>
      <xdr:colOff>44450</xdr:colOff>
      <xdr:row>60</xdr:row>
      <xdr:rowOff>89746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342160"/>
          <a:ext cx="838200" cy="3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74566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61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102489</xdr:rowOff>
    </xdr:from>
    <xdr:to>
      <xdr:col>81</xdr:col>
      <xdr:colOff>95250</xdr:colOff>
      <xdr:row>61</xdr:row>
      <xdr:rowOff>32639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8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46313</xdr:rowOff>
    </xdr:from>
    <xdr:to>
      <xdr:col>77</xdr:col>
      <xdr:colOff>44450</xdr:colOff>
      <xdr:row>60</xdr:row>
      <xdr:rowOff>55160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333313"/>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85598</xdr:rowOff>
    </xdr:from>
    <xdr:to>
      <xdr:col>77</xdr:col>
      <xdr:colOff>95250</xdr:colOff>
      <xdr:row>61</xdr:row>
      <xdr:rowOff>15748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525</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58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39074</xdr:rowOff>
    </xdr:from>
    <xdr:to>
      <xdr:col>72</xdr:col>
      <xdr:colOff>203200</xdr:colOff>
      <xdr:row>60</xdr:row>
      <xdr:rowOff>46313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32607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76750</xdr:rowOff>
    </xdr:from>
    <xdr:to>
      <xdr:col>73</xdr:col>
      <xdr:colOff>44450</xdr:colOff>
      <xdr:row>61</xdr:row>
      <xdr:rowOff>6900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163127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5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39074</xdr:rowOff>
    </xdr:from>
    <xdr:to>
      <xdr:col>68</xdr:col>
      <xdr:colOff>152400</xdr:colOff>
      <xdr:row>60</xdr:row>
      <xdr:rowOff>50334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326074"/>
          <a:ext cx="8890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70316</xdr:rowOff>
    </xdr:from>
    <xdr:to>
      <xdr:col>68</xdr:col>
      <xdr:colOff>203200</xdr:colOff>
      <xdr:row>61</xdr:row>
      <xdr:rowOff>466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156693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4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38946</xdr:rowOff>
    </xdr:from>
    <xdr:to>
      <xdr:col>64</xdr:col>
      <xdr:colOff>152400</xdr:colOff>
      <xdr:row>60</xdr:row>
      <xdr:rowOff>140546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125323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38946</xdr:rowOff>
    </xdr:from>
    <xdr:to>
      <xdr:col>81</xdr:col>
      <xdr:colOff>95250</xdr:colOff>
      <xdr:row>60</xdr:row>
      <xdr:rowOff>140546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55473</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17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4360</xdr:rowOff>
    </xdr:from>
    <xdr:to>
      <xdr:col>77</xdr:col>
      <xdr:colOff>95250</xdr:colOff>
      <xdr:row>60</xdr:row>
      <xdr:rowOff>105960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29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116137</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060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166963</xdr:rowOff>
    </xdr:from>
    <xdr:to>
      <xdr:col>73</xdr:col>
      <xdr:colOff>44450</xdr:colOff>
      <xdr:row>60</xdr:row>
      <xdr:rowOff>97113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28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107290</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05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159724</xdr:rowOff>
    </xdr:from>
    <xdr:to>
      <xdr:col>68</xdr:col>
      <xdr:colOff>203200</xdr:colOff>
      <xdr:row>60</xdr:row>
      <xdr:rowOff>89874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27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100051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044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170984</xdr:rowOff>
    </xdr:from>
    <xdr:to>
      <xdr:col>64</xdr:col>
      <xdr:colOff>152400</xdr:colOff>
      <xdr:row>60</xdr:row>
      <xdr:rowOff>101134</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28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111311</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05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分子については、土地開発公社に対する工業団地の売却損失について、公社に対する損失補償として追加したことにより準公債費が減少したことにより、減となった。</a:t>
          </a:r>
        </a:p>
        <a:p>
          <a:r>
            <a:rPr kumimoji="1" lang="ja-JP" altLang="en-US" sz="1200">
              <a:latin typeface="+mn-ea"/>
              <a:ea typeface="+mn-ea"/>
            </a:rPr>
            <a:t>また分母については標準税収入額等が増加したことにより、増となった。結果、分子が減、分母が増となり、前年度比で</a:t>
          </a:r>
          <a:r>
            <a:rPr kumimoji="1" lang="en-US" altLang="ja-JP" sz="1200">
              <a:latin typeface="+mn-ea"/>
              <a:ea typeface="+mn-ea"/>
            </a:rPr>
            <a:t>1.0</a:t>
          </a:r>
          <a:r>
            <a:rPr kumimoji="1" lang="ja-JP" altLang="en-US" sz="1200">
              <a:latin typeface="+mn-ea"/>
              <a:ea typeface="+mn-ea"/>
            </a:rPr>
            <a:t>ポイントの減となった。</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45</xdr:row>
      <xdr:rowOff>108555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72590"/>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80632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108555</xdr:rowOff>
    </xdr:from>
    <xdr:to>
      <xdr:col>81</xdr:col>
      <xdr:colOff>133350</xdr:colOff>
      <xdr:row>45</xdr:row>
      <xdr:rowOff>108555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115509</xdr:rowOff>
    </xdr:from>
    <xdr:to>
      <xdr:col>81</xdr:col>
      <xdr:colOff>44450</xdr:colOff>
      <xdr:row>41</xdr:row>
      <xdr:rowOff>58965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6973509"/>
          <a:ext cx="838200" cy="11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114801</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629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98274</xdr:rowOff>
    </xdr:from>
    <xdr:to>
      <xdr:col>81</xdr:col>
      <xdr:colOff>95250</xdr:colOff>
      <xdr:row>40</xdr:row>
      <xdr:rowOff>28424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58965</xdr:rowOff>
    </xdr:from>
    <xdr:to>
      <xdr:col>77</xdr:col>
      <xdr:colOff>44450</xdr:colOff>
      <xdr:row>41</xdr:row>
      <xdr:rowOff>81945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708841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13002</xdr:rowOff>
    </xdr:from>
    <xdr:to>
      <xdr:col>72</xdr:col>
      <xdr:colOff>203200</xdr:colOff>
      <xdr:row>41</xdr:row>
      <xdr:rowOff>81945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704245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115509</xdr:rowOff>
    </xdr:from>
    <xdr:to>
      <xdr:col>68</xdr:col>
      <xdr:colOff>152400</xdr:colOff>
      <xdr:row>41</xdr:row>
      <xdr:rowOff>13002</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6973509"/>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98274</xdr:rowOff>
    </xdr:from>
    <xdr:to>
      <xdr:col>68</xdr:col>
      <xdr:colOff>203200</xdr:colOff>
      <xdr:row>40</xdr:row>
      <xdr:rowOff>28424</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38601</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109765</xdr:rowOff>
    </xdr:from>
    <xdr:to>
      <xdr:col>64</xdr:col>
      <xdr:colOff>152400</xdr:colOff>
      <xdr:row>40</xdr:row>
      <xdr:rowOff>39915</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50092</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64709</xdr:rowOff>
    </xdr:from>
    <xdr:to>
      <xdr:col>81</xdr:col>
      <xdr:colOff>95250</xdr:colOff>
      <xdr:row>40</xdr:row>
      <xdr:rowOff>166309</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36786</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894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8165</xdr:rowOff>
    </xdr:from>
    <xdr:to>
      <xdr:col>77</xdr:col>
      <xdr:colOff>95250</xdr:colOff>
      <xdr:row>41</xdr:row>
      <xdr:rowOff>109765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31145</xdr:rowOff>
    </xdr:from>
    <xdr:to>
      <xdr:col>73</xdr:col>
      <xdr:colOff>44450</xdr:colOff>
      <xdr:row>41</xdr:row>
      <xdr:rowOff>132745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117522</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133652</xdr:rowOff>
    </xdr:from>
    <xdr:to>
      <xdr:col>68</xdr:col>
      <xdr:colOff>203200</xdr:colOff>
      <xdr:row>41</xdr:row>
      <xdr:rowOff>63802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48579</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64709</xdr:rowOff>
    </xdr:from>
    <xdr:to>
      <xdr:col>64</xdr:col>
      <xdr:colOff>152400</xdr:colOff>
      <xdr:row>40</xdr:row>
      <xdr:rowOff>166309</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151086</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00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新庁舎建設事業に伴う地方債の借入や充当可能基金の取崩しなどにより、前年度比で</a:t>
          </a:r>
          <a:r>
            <a:rPr lang="en-US" altLang="ja-JP" sz="1200">
              <a:solidFill>
                <a:schemeClr val="dk1"/>
              </a:solidFill>
              <a:effectLst/>
              <a:latin typeface="+mn-lt"/>
              <a:ea typeface="+mn-ea"/>
              <a:cs typeface="+mn-cs"/>
            </a:rPr>
            <a:t>10.8</a:t>
          </a:r>
          <a:r>
            <a:rPr lang="ja-JP" altLang="en-US" sz="1200">
              <a:solidFill>
                <a:schemeClr val="dk1"/>
              </a:solidFill>
              <a:effectLst/>
              <a:latin typeface="+mn-lt"/>
              <a:ea typeface="+mn-ea"/>
              <a:cs typeface="+mn-cs"/>
            </a:rPr>
            <a:t>ポイント増加した</a:t>
          </a:r>
          <a:r>
            <a:rPr lang="ja-JP" altLang="ja-JP" sz="1200">
              <a:solidFill>
                <a:schemeClr val="dk1"/>
              </a:solidFill>
              <a:effectLst/>
              <a:latin typeface="+mn-lt"/>
              <a:ea typeface="+mn-ea"/>
              <a:cs typeface="+mn-cs"/>
            </a:rPr>
            <a:t>。</a:t>
          </a:r>
          <a:endParaRPr lang="ja-JP" altLang="ja-JP" sz="1600">
            <a:effectLst/>
          </a:endParaRPr>
        </a:p>
        <a:p>
          <a:r>
            <a:rPr lang="ja-JP" altLang="ja-JP" sz="1200">
              <a:solidFill>
                <a:schemeClr val="dk1"/>
              </a:solidFill>
              <a:effectLst/>
              <a:latin typeface="+mn-lt"/>
              <a:ea typeface="+mn-ea"/>
              <a:cs typeface="+mn-cs"/>
            </a:rPr>
            <a:t>今後の見通しとしては、新庁舎建設事業の進捗に伴い、</a:t>
          </a:r>
          <a:r>
            <a:rPr lang="ja-JP" altLang="en-US" sz="1200">
              <a:solidFill>
                <a:schemeClr val="dk1"/>
              </a:solidFill>
              <a:effectLst/>
              <a:latin typeface="+mn-lt"/>
              <a:ea typeface="+mn-ea"/>
              <a:cs typeface="+mn-cs"/>
            </a:rPr>
            <a:t>さらに</a:t>
          </a:r>
          <a:r>
            <a:rPr lang="ja-JP" altLang="ja-JP" sz="1200">
              <a:solidFill>
                <a:schemeClr val="dk1"/>
              </a:solidFill>
              <a:effectLst/>
              <a:latin typeface="+mn-lt"/>
              <a:ea typeface="+mn-ea"/>
              <a:cs typeface="+mn-cs"/>
            </a:rPr>
            <a:t>地方債借入額の増加や、充当可能基金の取崩しなどにより、将来負担比率は上昇していくと考えられる。</a:t>
          </a:r>
          <a:endParaRPr lang="ja-JP" altLang="ja-JP" sz="1600">
            <a:effectLst/>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148832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607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120909</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89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148832</xdr:rowOff>
    </xdr:from>
    <xdr:to>
      <xdr:col>81</xdr:col>
      <xdr:colOff>133350</xdr:colOff>
      <xdr:row>22</xdr:row>
      <xdr:rowOff>148832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92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125730</xdr:rowOff>
    </xdr:from>
    <xdr:to>
      <xdr:col>81</xdr:col>
      <xdr:colOff>44450</xdr:colOff>
      <xdr:row>14</xdr:row>
      <xdr:rowOff>78377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179800" y="2354580"/>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75491</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475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103414</xdr:rowOff>
    </xdr:from>
    <xdr:to>
      <xdr:col>81</xdr:col>
      <xdr:colOff>95250</xdr:colOff>
      <xdr:row>15</xdr:row>
      <xdr:rowOff>33564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125730</xdr:rowOff>
    </xdr:from>
    <xdr:to>
      <xdr:col>77</xdr:col>
      <xdr:colOff>44450</xdr:colOff>
      <xdr:row>13</xdr:row>
      <xdr:rowOff>169394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5290800" y="2354580"/>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102265</xdr:rowOff>
    </xdr:from>
    <xdr:to>
      <xdr:col>77</xdr:col>
      <xdr:colOff>95250</xdr:colOff>
      <xdr:row>15</xdr:row>
      <xdr:rowOff>32415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17192</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588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169394</xdr:rowOff>
    </xdr:from>
    <xdr:to>
      <xdr:col>72</xdr:col>
      <xdr:colOff>203200</xdr:colOff>
      <xdr:row>14</xdr:row>
      <xdr:rowOff>28968</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4401800" y="239824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67552</xdr:rowOff>
    </xdr:from>
    <xdr:to>
      <xdr:col>73</xdr:col>
      <xdr:colOff>44450</xdr:colOff>
      <xdr:row>15</xdr:row>
      <xdr:rowOff>169152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153929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72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28968</xdr:rowOff>
    </xdr:from>
    <xdr:to>
      <xdr:col>68</xdr:col>
      <xdr:colOff>152400</xdr:colOff>
      <xdr:row>14</xdr:row>
      <xdr:rowOff>93315</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3512800" y="2429268"/>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133048</xdr:rowOff>
    </xdr:from>
    <xdr:to>
      <xdr:col>68</xdr:col>
      <xdr:colOff>203200</xdr:colOff>
      <xdr:row>16</xdr:row>
      <xdr:rowOff>63198</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47975</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79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94222</xdr:rowOff>
    </xdr:from>
    <xdr:to>
      <xdr:col>64</xdr:col>
      <xdr:colOff>152400</xdr:colOff>
      <xdr:row>15</xdr:row>
      <xdr:rowOff>24372</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9149</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58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27577</xdr:rowOff>
    </xdr:from>
    <xdr:to>
      <xdr:col>81</xdr:col>
      <xdr:colOff>95250</xdr:colOff>
      <xdr:row>14</xdr:row>
      <xdr:rowOff>129177</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42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44104</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27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74930</xdr:rowOff>
    </xdr:from>
    <xdr:to>
      <xdr:col>77</xdr:col>
      <xdr:colOff>95250</xdr:colOff>
      <xdr:row>14</xdr:row>
      <xdr:rowOff>5080</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230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15257</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2072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118594</xdr:rowOff>
    </xdr:from>
    <xdr:to>
      <xdr:col>73</xdr:col>
      <xdr:colOff>44450</xdr:colOff>
      <xdr:row>14</xdr:row>
      <xdr:rowOff>48744</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234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58921</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211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149618</xdr:rowOff>
    </xdr:from>
    <xdr:to>
      <xdr:col>68</xdr:col>
      <xdr:colOff>203200</xdr:colOff>
      <xdr:row>14</xdr:row>
      <xdr:rowOff>79768</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237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89945</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214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42515</xdr:rowOff>
    </xdr:from>
    <xdr:to>
      <xdr:col>64</xdr:col>
      <xdr:colOff>152400</xdr:colOff>
      <xdr:row>14</xdr:row>
      <xdr:rowOff>144115</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24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154292</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2211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福島県桑折町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11,733
11,699
42.97
6,412,115
6,087,642
310,433
3,408,575
4,456,819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職員の基本給</a:t>
          </a:r>
          <a:r>
            <a:rPr kumimoji="1" lang="ja-JP" altLang="en-US" sz="1200">
              <a:solidFill>
                <a:schemeClr val="dk1"/>
              </a:solidFill>
              <a:effectLst/>
              <a:latin typeface="+mn-lt"/>
              <a:ea typeface="+mn-ea"/>
              <a:cs typeface="+mn-cs"/>
            </a:rPr>
            <a:t>削減措置</a:t>
          </a:r>
          <a:r>
            <a:rPr kumimoji="1" lang="ja-JP" altLang="ja-JP" sz="1200">
              <a:solidFill>
                <a:schemeClr val="dk1"/>
              </a:solidFill>
              <a:effectLst/>
              <a:latin typeface="+mn-lt"/>
              <a:ea typeface="+mn-ea"/>
              <a:cs typeface="+mn-cs"/>
            </a:rPr>
            <a:t>を引き続き実施しており、前年度対比で</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ポイント減少したが、類似団体を上回っている現状にある。</a:t>
          </a:r>
          <a:endParaRPr lang="ja-JP" altLang="ja-JP" sz="1600">
            <a:effectLst/>
          </a:endParaRPr>
        </a:p>
        <a:p>
          <a:r>
            <a:rPr kumimoji="1" lang="ja-JP" altLang="ja-JP" sz="1200">
              <a:solidFill>
                <a:schemeClr val="dk1"/>
              </a:solidFill>
              <a:effectLst/>
              <a:latin typeface="+mn-lt"/>
              <a:ea typeface="+mn-ea"/>
              <a:cs typeface="+mn-cs"/>
            </a:rPr>
            <a:t>東日本大震災以降の復旧復興事業・地方創生事業により事務が増加している現状にあるが、事業の進捗により減少しくてくものと考えている。今後も人件費全体の適正化に努めていく。</a:t>
          </a:r>
          <a:endParaRPr lang="ja-JP" altLang="ja-JP" sz="16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88900</xdr:rowOff>
    </xdr:from>
    <xdr:to>
      <xdr:col>24</xdr:col>
      <xdr:colOff>25400</xdr:colOff>
      <xdr:row>37</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611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0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77470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13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22860</xdr:rowOff>
    </xdr:from>
    <xdr:to>
      <xdr:col>20</xdr:col>
      <xdr:colOff>38100</xdr:colOff>
      <xdr:row>36</xdr:row>
      <xdr:rowOff>124460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134637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77470</xdr:rowOff>
    </xdr:from>
    <xdr:to>
      <xdr:col>15</xdr:col>
      <xdr:colOff>98425</xdr:colOff>
      <xdr:row>38</xdr:row>
      <xdr:rowOff>88900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211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43180</xdr:rowOff>
    </xdr:from>
    <xdr:to>
      <xdr:col>11</xdr:col>
      <xdr:colOff>9525</xdr:colOff>
      <xdr:row>38</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58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148590</xdr:rowOff>
    </xdr:from>
    <xdr:to>
      <xdr:col>11</xdr:col>
      <xdr:colOff>60325</xdr:colOff>
      <xdr:row>36</xdr:row>
      <xdr:rowOff>78740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88917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26670</xdr:rowOff>
    </xdr:from>
    <xdr:to>
      <xdr:col>15</xdr:col>
      <xdr:colOff>149225</xdr:colOff>
      <xdr:row>37</xdr:row>
      <xdr:rowOff>128270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113047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38100</xdr:rowOff>
    </xdr:from>
    <xdr:to>
      <xdr:col>11</xdr:col>
      <xdr:colOff>60325</xdr:colOff>
      <xdr:row>38</xdr:row>
      <xdr:rowOff>139700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124477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163830</xdr:rowOff>
    </xdr:from>
    <xdr:to>
      <xdr:col>6</xdr:col>
      <xdr:colOff>171450</xdr:colOff>
      <xdr:row>38</xdr:row>
      <xdr:rowOff>93980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78757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前年度対比</a:t>
          </a:r>
          <a:r>
            <a:rPr kumimoji="1" lang="en-US" altLang="ja-JP" sz="1200">
              <a:solidFill>
                <a:schemeClr val="dk1"/>
              </a:solidFill>
              <a:effectLst/>
              <a:latin typeface="+mn-lt"/>
              <a:ea typeface="+mn-ea"/>
              <a:cs typeface="+mn-cs"/>
            </a:rPr>
            <a:t>2.1</a:t>
          </a:r>
          <a:r>
            <a:rPr kumimoji="1" lang="ja-JP" altLang="ja-JP" sz="1200">
              <a:solidFill>
                <a:schemeClr val="dk1"/>
              </a:solidFill>
              <a:effectLst/>
              <a:latin typeface="+mn-lt"/>
              <a:ea typeface="+mn-ea"/>
              <a:cs typeface="+mn-cs"/>
            </a:rPr>
            <a:t>ポイント増加し、依然として類似団体平均値より 高い水準で推移している。</a:t>
          </a:r>
          <a:endParaRPr lang="ja-JP" altLang="ja-JP" sz="1600">
            <a:effectLst/>
          </a:endParaRPr>
        </a:p>
        <a:p>
          <a:r>
            <a:rPr kumimoji="1" lang="ja-JP" altLang="en-US" sz="1200">
              <a:solidFill>
                <a:schemeClr val="dk1"/>
              </a:solidFill>
              <a:effectLst/>
              <a:latin typeface="+mn-lt"/>
              <a:ea typeface="+mn-ea"/>
              <a:cs typeface="+mn-cs"/>
            </a:rPr>
            <a:t>インフラ及び</a:t>
          </a:r>
          <a:r>
            <a:rPr kumimoji="1" lang="ja-JP" altLang="ja-JP" sz="1200">
              <a:solidFill>
                <a:schemeClr val="dk1"/>
              </a:solidFill>
              <a:effectLst/>
              <a:latin typeface="+mn-lt"/>
              <a:ea typeface="+mn-ea"/>
              <a:cs typeface="+mn-cs"/>
            </a:rPr>
            <a:t>公共施設の維持管理に係る委託費や、臨時職員雇用に係る賃金が増加している。</a:t>
          </a:r>
          <a:endParaRPr lang="ja-JP" altLang="ja-JP" sz="1600">
            <a:effectLst/>
          </a:endParaRPr>
        </a:p>
        <a:p>
          <a:r>
            <a:rPr kumimoji="1" lang="ja-JP" altLang="ja-JP" sz="1200">
              <a:solidFill>
                <a:schemeClr val="dk1"/>
              </a:solidFill>
              <a:effectLst/>
              <a:latin typeface="+mn-lt"/>
              <a:ea typeface="+mn-ea"/>
              <a:cs typeface="+mn-cs"/>
            </a:rPr>
            <a:t>今後も、指定管理者制度導入や事務事業の整理統廃合を進め、経費の削減に努める。</a:t>
          </a:r>
          <a:endParaRPr lang="ja-JP" altLang="ja-JP" sz="16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42418</xdr:rowOff>
    </xdr:from>
    <xdr:to>
      <xdr:col>82</xdr:col>
      <xdr:colOff>107950</xdr:colOff>
      <xdr:row>21</xdr:row>
      <xdr:rowOff>133858</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71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105935</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0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133858</xdr:rowOff>
    </xdr:from>
    <xdr:to>
      <xdr:col>82</xdr:col>
      <xdr:colOff>196850</xdr:colOff>
      <xdr:row>21</xdr:row>
      <xdr:rowOff>133858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3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128795</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42418</xdr:rowOff>
    </xdr:from>
    <xdr:to>
      <xdr:col>82</xdr:col>
      <xdr:colOff>196850</xdr:colOff>
      <xdr:row>13</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44704</xdr:rowOff>
    </xdr:from>
    <xdr:to>
      <xdr:col>82</xdr:col>
      <xdr:colOff>107950</xdr:colOff>
      <xdr:row>19</xdr:row>
      <xdr:rowOff>65278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130804"/>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42435</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14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25908</xdr:rowOff>
    </xdr:from>
    <xdr:to>
      <xdr:col>82</xdr:col>
      <xdr:colOff>158750</xdr:colOff>
      <xdr:row>16</xdr:row>
      <xdr:rowOff>127508</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161290</xdr:rowOff>
    </xdr:from>
    <xdr:to>
      <xdr:col>78</xdr:col>
      <xdr:colOff>69850</xdr:colOff>
      <xdr:row>18</xdr:row>
      <xdr:rowOff>44704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0759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115062</xdr:rowOff>
    </xdr:from>
    <xdr:to>
      <xdr:col>78</xdr:col>
      <xdr:colOff>120650</xdr:colOff>
      <xdr:row>16</xdr:row>
      <xdr:rowOff>45212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55389</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5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168148</xdr:rowOff>
    </xdr:from>
    <xdr:to>
      <xdr:col>73</xdr:col>
      <xdr:colOff>180975</xdr:colOff>
      <xdr:row>17</xdr:row>
      <xdr:rowOff>161290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91134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69342</xdr:rowOff>
    </xdr:from>
    <xdr:to>
      <xdr:col>74</xdr:col>
      <xdr:colOff>31750</xdr:colOff>
      <xdr:row>15</xdr:row>
      <xdr:rowOff>170942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9669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94996</xdr:rowOff>
    </xdr:from>
    <xdr:to>
      <xdr:col>69</xdr:col>
      <xdr:colOff>92075</xdr:colOff>
      <xdr:row>16</xdr:row>
      <xdr:rowOff>168148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381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51054</xdr:rowOff>
    </xdr:from>
    <xdr:to>
      <xdr:col>69</xdr:col>
      <xdr:colOff>142875</xdr:colOff>
      <xdr:row>15</xdr:row>
      <xdr:rowOff>152654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162831</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xdr:rowOff>
    </xdr:from>
    <xdr:to>
      <xdr:col>65</xdr:col>
      <xdr:colOff>53975</xdr:colOff>
      <xdr:row>15</xdr:row>
      <xdr:rowOff>106934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117111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14478</xdr:rowOff>
    </xdr:from>
    <xdr:to>
      <xdr:col>82</xdr:col>
      <xdr:colOff>158750</xdr:colOff>
      <xdr:row>19</xdr:row>
      <xdr:rowOff>116078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27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158005</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24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165354</xdr:rowOff>
    </xdr:from>
    <xdr:to>
      <xdr:col>78</xdr:col>
      <xdr:colOff>120650</xdr:colOff>
      <xdr:row>18</xdr:row>
      <xdr:rowOff>95504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80281</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6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110490</xdr:rowOff>
    </xdr:from>
    <xdr:to>
      <xdr:col>74</xdr:col>
      <xdr:colOff>31750</xdr:colOff>
      <xdr:row>18</xdr:row>
      <xdr:rowOff>40640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25417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117348</xdr:rowOff>
    </xdr:from>
    <xdr:to>
      <xdr:col>69</xdr:col>
      <xdr:colOff>142875</xdr:colOff>
      <xdr:row>17</xdr:row>
      <xdr:rowOff>47498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32275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44196</xdr:rowOff>
    </xdr:from>
    <xdr:to>
      <xdr:col>65</xdr:col>
      <xdr:colOff>53975</xdr:colOff>
      <xdr:row>16</xdr:row>
      <xdr:rowOff>145796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130573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前年度対比で</a:t>
          </a:r>
          <a:r>
            <a:rPr kumimoji="1" lang="ja-JP" altLang="en-US" sz="1200">
              <a:solidFill>
                <a:schemeClr val="dk1"/>
              </a:solidFill>
              <a:effectLst/>
              <a:latin typeface="+mn-lt"/>
              <a:ea typeface="+mn-ea"/>
              <a:cs typeface="+mn-cs"/>
            </a:rPr>
            <a:t>ほぼ</a:t>
          </a:r>
          <a:r>
            <a:rPr kumimoji="1" lang="ja-JP" altLang="ja-JP" sz="1200">
              <a:solidFill>
                <a:schemeClr val="dk1"/>
              </a:solidFill>
              <a:effectLst/>
              <a:latin typeface="+mn-lt"/>
              <a:ea typeface="+mn-ea"/>
              <a:cs typeface="+mn-cs"/>
            </a:rPr>
            <a:t>横ばいだが、類似団体を上回っている。</a:t>
          </a:r>
          <a:endParaRPr lang="ja-JP" altLang="ja-JP" sz="1600">
            <a:effectLst/>
          </a:endParaRPr>
        </a:p>
        <a:p>
          <a:r>
            <a:rPr kumimoji="1" lang="ja-JP" altLang="ja-JP" sz="1200">
              <a:solidFill>
                <a:schemeClr val="dk1"/>
              </a:solidFill>
              <a:effectLst/>
              <a:latin typeface="+mn-lt"/>
              <a:ea typeface="+mn-ea"/>
              <a:cs typeface="+mn-cs"/>
            </a:rPr>
            <a:t>国の社会保障費や類似団体と同様に増加傾向にあり、多くの要望がある福祉行政のサービス低下にならないよう、適正な運営に取り組み、歳入の確保に努める。</a:t>
          </a:r>
          <a:endParaRPr lang="ja-JP" altLang="ja-JP" sz="16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62</xdr:row>
      <xdr:rowOff>25400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34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158750</xdr:rowOff>
    </xdr:from>
    <xdr:to>
      <xdr:col>24</xdr:col>
      <xdr:colOff>25400</xdr:colOff>
      <xdr:row>58</xdr:row>
      <xdr:rowOff>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931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0</xdr:rowOff>
    </xdr:from>
    <xdr:to>
      <xdr:col>19</xdr:col>
      <xdr:colOff>187325</xdr:colOff>
      <xdr:row>58</xdr:row>
      <xdr:rowOff>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94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95250</xdr:rowOff>
    </xdr:from>
    <xdr:to>
      <xdr:col>15</xdr:col>
      <xdr:colOff>98425</xdr:colOff>
      <xdr:row>58</xdr:row>
      <xdr:rowOff>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867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127000</xdr:rowOff>
    </xdr:from>
    <xdr:to>
      <xdr:col>15</xdr:col>
      <xdr:colOff>149225</xdr:colOff>
      <xdr:row>57</xdr:row>
      <xdr:rowOff>57150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95250</xdr:rowOff>
    </xdr:from>
    <xdr:to>
      <xdr:col>11</xdr:col>
      <xdr:colOff>9525</xdr:colOff>
      <xdr:row>57</xdr:row>
      <xdr:rowOff>95250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867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107950</xdr:rowOff>
    </xdr:from>
    <xdr:to>
      <xdr:col>24</xdr:col>
      <xdr:colOff>76200</xdr:colOff>
      <xdr:row>58</xdr:row>
      <xdr:rowOff>38100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80027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120650</xdr:rowOff>
    </xdr:from>
    <xdr:to>
      <xdr:col>20</xdr:col>
      <xdr:colOff>38100</xdr:colOff>
      <xdr:row>58</xdr:row>
      <xdr:rowOff>50800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35577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97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120650</xdr:rowOff>
    </xdr:from>
    <xdr:to>
      <xdr:col>15</xdr:col>
      <xdr:colOff>149225</xdr:colOff>
      <xdr:row>58</xdr:row>
      <xdr:rowOff>50800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44450</xdr:rowOff>
    </xdr:from>
    <xdr:to>
      <xdr:col>11</xdr:col>
      <xdr:colOff>60325</xdr:colOff>
      <xdr:row>57</xdr:row>
      <xdr:rowOff>146050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前年度対比</a:t>
          </a:r>
          <a:r>
            <a:rPr kumimoji="1" lang="en-US" altLang="ja-JP" sz="1200">
              <a:solidFill>
                <a:schemeClr val="dk1"/>
              </a:solidFill>
              <a:effectLst/>
              <a:latin typeface="+mn-lt"/>
              <a:ea typeface="+mn-ea"/>
              <a:cs typeface="+mn-cs"/>
            </a:rPr>
            <a:t>1.1</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し</a:t>
          </a:r>
          <a:r>
            <a:rPr kumimoji="1" lang="ja-JP" altLang="en-US" sz="1200">
              <a:solidFill>
                <a:schemeClr val="dk1"/>
              </a:solidFill>
              <a:effectLst/>
              <a:latin typeface="+mn-lt"/>
              <a:ea typeface="+mn-ea"/>
              <a:cs typeface="+mn-cs"/>
            </a:rPr>
            <a:t>た</a:t>
          </a:r>
          <a:r>
            <a:rPr kumimoji="1" lang="ja-JP" altLang="ja-JP" sz="1200">
              <a:solidFill>
                <a:schemeClr val="dk1"/>
              </a:solidFill>
              <a:effectLst/>
              <a:latin typeface="+mn-lt"/>
              <a:ea typeface="+mn-ea"/>
              <a:cs typeface="+mn-cs"/>
            </a:rPr>
            <a:t>。その主な要因としては、</a:t>
          </a:r>
          <a:r>
            <a:rPr kumimoji="1" lang="en-US" altLang="ja-JP" sz="1200" baseline="0">
              <a:solidFill>
                <a:schemeClr val="dk1"/>
              </a:solidFill>
              <a:effectLst/>
              <a:latin typeface="+mn-lt"/>
              <a:ea typeface="+mn-ea"/>
              <a:cs typeface="+mn-cs"/>
            </a:rPr>
            <a:t> </a:t>
          </a:r>
          <a:r>
            <a:rPr kumimoji="1" lang="ja-JP" altLang="en-US" sz="1200" baseline="0">
              <a:solidFill>
                <a:schemeClr val="dk1"/>
              </a:solidFill>
              <a:effectLst/>
              <a:latin typeface="+mn-lt"/>
              <a:ea typeface="+mn-ea"/>
              <a:cs typeface="+mn-cs"/>
            </a:rPr>
            <a:t>インフラ及び公共施設等の維持補修費の減であり、今後も優先順位に基づく計画的な維持補修を</a:t>
          </a:r>
          <a:r>
            <a:rPr kumimoji="1" lang="ja-JP" altLang="ja-JP" sz="1200">
              <a:solidFill>
                <a:schemeClr val="dk1"/>
              </a:solidFill>
              <a:effectLst/>
              <a:latin typeface="+mn-lt"/>
              <a:ea typeface="+mn-ea"/>
              <a:cs typeface="+mn-cs"/>
            </a:rPr>
            <a:t>進めていく必要がある</a:t>
          </a:r>
          <a:r>
            <a:rPr kumimoji="1" lang="ja-JP" altLang="en-US" sz="1200">
              <a:solidFill>
                <a:schemeClr val="dk1"/>
              </a:solidFill>
              <a:effectLst/>
              <a:latin typeface="+mn-lt"/>
              <a:ea typeface="+mn-ea"/>
              <a:cs typeface="+mn-cs"/>
            </a:rPr>
            <a:t>。</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20320</xdr:rowOff>
    </xdr:from>
    <xdr:to>
      <xdr:col>82</xdr:col>
      <xdr:colOff>107950</xdr:colOff>
      <xdr:row>61</xdr:row>
      <xdr:rowOff>8890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2786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106697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902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20320</xdr:rowOff>
    </xdr:from>
    <xdr:to>
      <xdr:col>82</xdr:col>
      <xdr:colOff>196850</xdr:colOff>
      <xdr:row>54</xdr:row>
      <xdr:rowOff>20320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278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123190</xdr:rowOff>
    </xdr:from>
    <xdr:to>
      <xdr:col>82</xdr:col>
      <xdr:colOff>107950</xdr:colOff>
      <xdr:row>58</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8958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20337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27940</xdr:rowOff>
    </xdr:from>
    <xdr:to>
      <xdr:col>78</xdr:col>
      <xdr:colOff>69850</xdr:colOff>
      <xdr:row>58</xdr:row>
      <xdr:rowOff>35560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972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123190</xdr:rowOff>
    </xdr:from>
    <xdr:to>
      <xdr:col>73</xdr:col>
      <xdr:colOff>180975</xdr:colOff>
      <xdr:row>58</xdr:row>
      <xdr:rowOff>27940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8958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92710</xdr:rowOff>
    </xdr:from>
    <xdr:to>
      <xdr:col>69</xdr:col>
      <xdr:colOff>92075</xdr:colOff>
      <xdr:row>57</xdr:row>
      <xdr:rowOff>123190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865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44467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156210</xdr:rowOff>
    </xdr:from>
    <xdr:to>
      <xdr:col>78</xdr:col>
      <xdr:colOff>120650</xdr:colOff>
      <xdr:row>58</xdr:row>
      <xdr:rowOff>86360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71137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148590</xdr:rowOff>
    </xdr:from>
    <xdr:to>
      <xdr:col>74</xdr:col>
      <xdr:colOff>31750</xdr:colOff>
      <xdr:row>58</xdr:row>
      <xdr:rowOff>78740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63517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72390</xdr:rowOff>
    </xdr:from>
    <xdr:to>
      <xdr:col>69</xdr:col>
      <xdr:colOff>142875</xdr:colOff>
      <xdr:row>58</xdr:row>
      <xdr:rowOff>2540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158767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前年度対比</a:t>
          </a:r>
          <a:r>
            <a:rPr kumimoji="1" lang="en-US" altLang="ja-JP" sz="1200">
              <a:solidFill>
                <a:schemeClr val="dk1"/>
              </a:solidFill>
              <a:effectLst/>
              <a:latin typeface="+mn-lt"/>
              <a:ea typeface="+mn-ea"/>
              <a:cs typeface="+mn-cs"/>
            </a:rPr>
            <a:t>0.4</a:t>
          </a:r>
          <a:r>
            <a:rPr kumimoji="1" lang="ja-JP" altLang="ja-JP" sz="1200">
              <a:solidFill>
                <a:schemeClr val="dk1"/>
              </a:solidFill>
              <a:effectLst/>
              <a:latin typeface="+mn-lt"/>
              <a:ea typeface="+mn-ea"/>
              <a:cs typeface="+mn-cs"/>
            </a:rPr>
            <a:t>ポイント増加し</a:t>
          </a:r>
          <a:r>
            <a:rPr kumimoji="1" lang="ja-JP" altLang="en-US" sz="1200">
              <a:solidFill>
                <a:schemeClr val="dk1"/>
              </a:solidFill>
              <a:effectLst/>
              <a:latin typeface="+mn-lt"/>
              <a:ea typeface="+mn-ea"/>
              <a:cs typeface="+mn-cs"/>
            </a:rPr>
            <a:t>た</a:t>
          </a:r>
          <a:r>
            <a:rPr kumimoji="1" lang="ja-JP" altLang="ja-JP" sz="1200">
              <a:solidFill>
                <a:schemeClr val="dk1"/>
              </a:solidFill>
              <a:effectLst/>
              <a:latin typeface="+mn-lt"/>
              <a:ea typeface="+mn-ea"/>
              <a:cs typeface="+mn-cs"/>
            </a:rPr>
            <a:t>。その主な要因としては、</a:t>
          </a:r>
          <a:r>
            <a:rPr kumimoji="1" lang="en-US" altLang="ja-JP" sz="1200" baseline="0">
              <a:solidFill>
                <a:schemeClr val="dk1"/>
              </a:solidFill>
              <a:effectLst/>
              <a:latin typeface="+mn-lt"/>
              <a:ea typeface="+mn-ea"/>
              <a:cs typeface="+mn-cs"/>
            </a:rPr>
            <a:t> </a:t>
          </a:r>
          <a:r>
            <a:rPr kumimoji="1" lang="ja-JP" altLang="ja-JP" sz="1200" baseline="0">
              <a:solidFill>
                <a:schemeClr val="dk1"/>
              </a:solidFill>
              <a:effectLst/>
              <a:latin typeface="+mn-lt"/>
              <a:ea typeface="+mn-ea"/>
              <a:cs typeface="+mn-cs"/>
            </a:rPr>
            <a:t>公立藤田総合病院に対する</a:t>
          </a:r>
          <a:r>
            <a:rPr kumimoji="1" lang="ja-JP" altLang="en-US" sz="1200" baseline="0">
              <a:solidFill>
                <a:schemeClr val="dk1"/>
              </a:solidFill>
              <a:effectLst/>
              <a:latin typeface="+mn-lt"/>
              <a:ea typeface="+mn-ea"/>
              <a:cs typeface="+mn-cs"/>
            </a:rPr>
            <a:t>負担金及び補助金</a:t>
          </a:r>
          <a:r>
            <a:rPr kumimoji="1" lang="ja-JP" altLang="ja-JP" sz="1200" baseline="0">
              <a:solidFill>
                <a:schemeClr val="dk1"/>
              </a:solidFill>
              <a:effectLst/>
              <a:latin typeface="+mn-lt"/>
              <a:ea typeface="+mn-ea"/>
              <a:cs typeface="+mn-cs"/>
            </a:rPr>
            <a:t>の</a:t>
          </a:r>
          <a:r>
            <a:rPr kumimoji="1" lang="ja-JP" altLang="ja-JP" sz="1200">
              <a:solidFill>
                <a:schemeClr val="dk1"/>
              </a:solidFill>
              <a:effectLst/>
              <a:latin typeface="+mn-lt"/>
              <a:ea typeface="+mn-ea"/>
              <a:cs typeface="+mn-cs"/>
            </a:rPr>
            <a:t>増加であり、構成市町によるより実情に合わせた負担割合変更の協議を進めていく必要がある</a:t>
          </a:r>
          <a:r>
            <a:rPr kumimoji="1" lang="ja-JP" altLang="en-US" sz="1200">
              <a:solidFill>
                <a:schemeClr val="dk1"/>
              </a:solidFill>
              <a:effectLst/>
              <a:latin typeface="+mn-lt"/>
              <a:ea typeface="+mn-ea"/>
              <a:cs typeface="+mn-cs"/>
            </a:rPr>
            <a:t>。</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40</xdr:row>
      <xdr:rowOff>26416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914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40132</xdr:rowOff>
    </xdr:from>
    <xdr:to>
      <xdr:col>82</xdr:col>
      <xdr:colOff>107950</xdr:colOff>
      <xdr:row>36</xdr:row>
      <xdr:rowOff>58420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2123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26416</xdr:rowOff>
    </xdr:from>
    <xdr:to>
      <xdr:col>78</xdr:col>
      <xdr:colOff>69850</xdr:colOff>
      <xdr:row>36</xdr:row>
      <xdr:rowOff>40132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1986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161290</xdr:rowOff>
    </xdr:from>
    <xdr:to>
      <xdr:col>73</xdr:col>
      <xdr:colOff>180975</xdr:colOff>
      <xdr:row>36</xdr:row>
      <xdr:rowOff>26416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1620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161290</xdr:rowOff>
    </xdr:from>
    <xdr:to>
      <xdr:col>69</xdr:col>
      <xdr:colOff>92075</xdr:colOff>
      <xdr:row>36</xdr:row>
      <xdr:rowOff>44704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1620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45991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24147</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160782</xdr:rowOff>
    </xdr:from>
    <xdr:to>
      <xdr:col>78</xdr:col>
      <xdr:colOff>120650</xdr:colOff>
      <xdr:row>36</xdr:row>
      <xdr:rowOff>90932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147066</xdr:rowOff>
    </xdr:from>
    <xdr:to>
      <xdr:col>74</xdr:col>
      <xdr:colOff>31750</xdr:colOff>
      <xdr:row>36</xdr:row>
      <xdr:rowOff>77216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87393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110490</xdr:rowOff>
    </xdr:from>
    <xdr:to>
      <xdr:col>69</xdr:col>
      <xdr:colOff>142875</xdr:colOff>
      <xdr:row>36</xdr:row>
      <xdr:rowOff>40640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50817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165354</xdr:rowOff>
    </xdr:from>
    <xdr:to>
      <xdr:col>65</xdr:col>
      <xdr:colOff>53975</xdr:colOff>
      <xdr:row>36</xdr:row>
      <xdr:rowOff>95504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105681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類似団体より</a:t>
          </a:r>
          <a:r>
            <a:rPr kumimoji="1" lang="en-US" altLang="ja-JP" sz="1200">
              <a:solidFill>
                <a:schemeClr val="dk1"/>
              </a:solidFill>
              <a:effectLst/>
              <a:latin typeface="+mn-lt"/>
              <a:ea typeface="+mn-ea"/>
              <a:cs typeface="+mn-cs"/>
            </a:rPr>
            <a:t>3.8</a:t>
          </a:r>
          <a:r>
            <a:rPr kumimoji="1" lang="ja-JP" altLang="ja-JP" sz="1200">
              <a:solidFill>
                <a:schemeClr val="dk1"/>
              </a:solidFill>
              <a:effectLst/>
              <a:latin typeface="+mn-lt"/>
              <a:ea typeface="+mn-ea"/>
              <a:cs typeface="+mn-cs"/>
            </a:rPr>
            <a:t>ポイント下回って</a:t>
          </a:r>
          <a:r>
            <a:rPr kumimoji="1" lang="ja-JP" altLang="en-US" sz="1200">
              <a:solidFill>
                <a:schemeClr val="dk1"/>
              </a:solidFill>
              <a:effectLst/>
              <a:latin typeface="+mn-lt"/>
              <a:ea typeface="+mn-ea"/>
              <a:cs typeface="+mn-cs"/>
            </a:rPr>
            <a:t>いるが</a:t>
          </a:r>
          <a:r>
            <a:rPr kumimoji="1" lang="ja-JP" altLang="ja-JP" sz="1200">
              <a:solidFill>
                <a:schemeClr val="dk1"/>
              </a:solidFill>
              <a:effectLst/>
              <a:latin typeface="+mn-lt"/>
              <a:ea typeface="+mn-ea"/>
              <a:cs typeface="+mn-cs"/>
            </a:rPr>
            <a:t>、前年度比</a:t>
          </a:r>
          <a:r>
            <a:rPr kumimoji="1" lang="ja-JP" altLang="en-US" sz="1200">
              <a:solidFill>
                <a:schemeClr val="dk1"/>
              </a:solidFill>
              <a:effectLst/>
              <a:latin typeface="+mn-lt"/>
              <a:ea typeface="+mn-ea"/>
              <a:cs typeface="+mn-cs"/>
            </a:rPr>
            <a:t>で</a:t>
          </a:r>
          <a:r>
            <a:rPr kumimoji="1" lang="en-US" altLang="ja-JP" sz="1200">
              <a:solidFill>
                <a:schemeClr val="dk1"/>
              </a:solidFill>
              <a:effectLst/>
              <a:latin typeface="+mn-lt"/>
              <a:ea typeface="+mn-ea"/>
              <a:cs typeface="+mn-cs"/>
            </a:rPr>
            <a:t>0.4</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増加</a:t>
          </a:r>
          <a:r>
            <a:rPr kumimoji="1" lang="ja-JP" altLang="ja-JP" sz="1200">
              <a:solidFill>
                <a:schemeClr val="dk1"/>
              </a:solidFill>
              <a:effectLst/>
              <a:latin typeface="+mn-lt"/>
              <a:ea typeface="+mn-ea"/>
              <a:cs typeface="+mn-cs"/>
            </a:rPr>
            <a:t>した。</a:t>
          </a:r>
          <a:endParaRPr kumimoji="1" lang="en-US" altLang="ja-JP" sz="1200">
            <a:solidFill>
              <a:schemeClr val="dk1"/>
            </a:solidFill>
            <a:effectLst/>
            <a:latin typeface="+mn-lt"/>
            <a:ea typeface="+mn-ea"/>
            <a:cs typeface="+mn-cs"/>
          </a:endParaRPr>
        </a:p>
        <a:p>
          <a:pPr eaLnBrk="1" fontAlgn="auto" latinLnBrk="0" hangingPunct="1"/>
          <a:r>
            <a:rPr kumimoji="1" lang="ja-JP" altLang="en-US" sz="1200">
              <a:solidFill>
                <a:schemeClr val="dk1"/>
              </a:solidFill>
              <a:effectLst/>
              <a:latin typeface="+mn-lt"/>
              <a:ea typeface="+mn-ea"/>
              <a:cs typeface="+mn-cs"/>
            </a:rPr>
            <a:t>これは新庁舎建設事業に伴う地方債の償還などによるもので、今後も事業の進捗により更なる</a:t>
          </a:r>
          <a:r>
            <a:rPr kumimoji="1" lang="ja-JP" altLang="ja-JP" sz="1200">
              <a:solidFill>
                <a:schemeClr val="dk1"/>
              </a:solidFill>
              <a:effectLst/>
              <a:latin typeface="+mn-lt"/>
              <a:ea typeface="+mn-ea"/>
              <a:cs typeface="+mn-cs"/>
            </a:rPr>
            <a:t>地方債の発行が見込まれるため、充当可能基金の活用など検討し、適正な管理に努める。</a:t>
          </a:r>
          <a:endParaRPr lang="ja-JP" altLang="ja-JP" sz="16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77470</xdr:rowOff>
    </xdr:from>
    <xdr:to>
      <xdr:col>24</xdr:col>
      <xdr:colOff>25400</xdr:colOff>
      <xdr:row>81</xdr:row>
      <xdr:rowOff>161289</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593320"/>
          <a:ext cx="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133366</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161289</xdr:rowOff>
    </xdr:from>
    <xdr:to>
      <xdr:col>24</xdr:col>
      <xdr:colOff>114300</xdr:colOff>
      <xdr:row>81</xdr:row>
      <xdr:rowOff>161289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163847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77470</xdr:rowOff>
    </xdr:from>
    <xdr:to>
      <xdr:col>24</xdr:col>
      <xdr:colOff>114300</xdr:colOff>
      <xdr:row>73</xdr:row>
      <xdr:rowOff>77470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153670</xdr:rowOff>
    </xdr:from>
    <xdr:to>
      <xdr:col>24</xdr:col>
      <xdr:colOff>25400</xdr:colOff>
      <xdr:row>76</xdr:row>
      <xdr:rowOff>12700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0124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52088</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2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80011</xdr:rowOff>
    </xdr:from>
    <xdr:to>
      <xdr:col>24</xdr:col>
      <xdr:colOff>76200</xdr:colOff>
      <xdr:row>78</xdr:row>
      <xdr:rowOff>10161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153670</xdr:rowOff>
    </xdr:from>
    <xdr:to>
      <xdr:col>19</xdr:col>
      <xdr:colOff>187325</xdr:colOff>
      <xdr:row>76</xdr:row>
      <xdr:rowOff>27939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0124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27939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0429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138430</xdr:rowOff>
    </xdr:from>
    <xdr:to>
      <xdr:col>11</xdr:col>
      <xdr:colOff>9525</xdr:colOff>
      <xdr:row>76</xdr:row>
      <xdr:rowOff>12700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2997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149877</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102870</xdr:rowOff>
    </xdr:from>
    <xdr:to>
      <xdr:col>20</xdr:col>
      <xdr:colOff>38100</xdr:colOff>
      <xdr:row>76</xdr:row>
      <xdr:rowOff>33020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43197</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73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148589</xdr:rowOff>
    </xdr:from>
    <xdr:to>
      <xdr:col>15</xdr:col>
      <xdr:colOff>149225</xdr:colOff>
      <xdr:row>76</xdr:row>
      <xdr:rowOff>78739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88917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133350</xdr:rowOff>
    </xdr:from>
    <xdr:to>
      <xdr:col>11</xdr:col>
      <xdr:colOff>60325</xdr:colOff>
      <xdr:row>76</xdr:row>
      <xdr:rowOff>63500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87630</xdr:rowOff>
    </xdr:from>
    <xdr:to>
      <xdr:col>6</xdr:col>
      <xdr:colOff>171450</xdr:colOff>
      <xdr:row>76</xdr:row>
      <xdr:rowOff>17780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27957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公債費以外の経常経費が類似団体平均値を上回る要因としては、物件費、人件費の経常収支比率が高いことが上げられる。</a:t>
          </a:r>
          <a:endParaRPr lang="ja-JP" altLang="ja-JP" sz="1600">
            <a:effectLst/>
          </a:endParaRPr>
        </a:p>
        <a:p>
          <a:r>
            <a:rPr kumimoji="1" lang="ja-JP" altLang="ja-JP" sz="1200">
              <a:solidFill>
                <a:schemeClr val="dk1"/>
              </a:solidFill>
              <a:effectLst/>
              <a:latin typeface="+mn-lt"/>
              <a:ea typeface="+mn-ea"/>
              <a:cs typeface="+mn-cs"/>
            </a:rPr>
            <a:t>今後も、コスト削減や事務事業の整理統廃合による経費削減に努め、さらなる適正化、合理化を図っていく。</a:t>
          </a:r>
          <a:endParaRPr lang="ja-JP" altLang="ja-JP" sz="1600">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80</xdr:row>
      <xdr:rowOff>26415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695428"/>
          <a:ext cx="0" cy="1046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17272</xdr:rowOff>
    </xdr:from>
    <xdr:to>
      <xdr:col>82</xdr:col>
      <xdr:colOff>107950</xdr:colOff>
      <xdr:row>78</xdr:row>
      <xdr:rowOff>49276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3903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106442</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2965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8128</xdr:rowOff>
    </xdr:from>
    <xdr:to>
      <xdr:col>78</xdr:col>
      <xdr:colOff>69850</xdr:colOff>
      <xdr:row>78</xdr:row>
      <xdr:rowOff>49276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3812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97282</xdr:rowOff>
    </xdr:from>
    <xdr:to>
      <xdr:col>73</xdr:col>
      <xdr:colOff>180975</xdr:colOff>
      <xdr:row>78</xdr:row>
      <xdr:rowOff>8128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2989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160545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69850</xdr:rowOff>
    </xdr:from>
    <xdr:to>
      <xdr:col>69</xdr:col>
      <xdr:colOff>92075</xdr:colOff>
      <xdr:row>77</xdr:row>
      <xdr:rowOff>97282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2715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147065</xdr:rowOff>
    </xdr:from>
    <xdr:to>
      <xdr:col>69</xdr:col>
      <xdr:colOff>142875</xdr:colOff>
      <xdr:row>76</xdr:row>
      <xdr:rowOff>77215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87393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109999</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169926</xdr:rowOff>
    </xdr:from>
    <xdr:to>
      <xdr:col>78</xdr:col>
      <xdr:colOff>120650</xdr:colOff>
      <xdr:row>78</xdr:row>
      <xdr:rowOff>100076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84853</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128778</xdr:rowOff>
    </xdr:from>
    <xdr:to>
      <xdr:col>74</xdr:col>
      <xdr:colOff>31750</xdr:colOff>
      <xdr:row>78</xdr:row>
      <xdr:rowOff>58928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43705</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46482</xdr:rowOff>
    </xdr:from>
    <xdr:to>
      <xdr:col>69</xdr:col>
      <xdr:colOff>142875</xdr:colOff>
      <xdr:row>77</xdr:row>
      <xdr:rowOff>148082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福島県桑折町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166761</xdr:rowOff>
    </xdr:from>
    <xdr:to>
      <xdr:col>29</xdr:col>
      <xdr:colOff>127000</xdr:colOff>
      <xdr:row>20</xdr:row>
      <xdr:rowOff>6878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00336"/>
          <a:ext cx="0" cy="1383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150405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5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6878</xdr:rowOff>
    </xdr:from>
    <xdr:to>
      <xdr:col>30</xdr:col>
      <xdr:colOff>25400</xdr:colOff>
      <xdr:row>20</xdr:row>
      <xdr:rowOff>6878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35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81688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166761</xdr:rowOff>
    </xdr:from>
    <xdr:to>
      <xdr:col>30</xdr:col>
      <xdr:colOff>25400</xdr:colOff>
      <xdr:row>11</xdr:row>
      <xdr:rowOff>166761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00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83254</xdr:rowOff>
    </xdr:from>
    <xdr:to>
      <xdr:col>29</xdr:col>
      <xdr:colOff>127000</xdr:colOff>
      <xdr:row>17</xdr:row>
      <xdr:rowOff>93777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45529"/>
          <a:ext cx="647700" cy="10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68030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30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62057</xdr:rowOff>
    </xdr:from>
    <xdr:to>
      <xdr:col>29</xdr:col>
      <xdr:colOff>177800</xdr:colOff>
      <xdr:row>17</xdr:row>
      <xdr:rowOff>163657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93777</xdr:rowOff>
    </xdr:from>
    <xdr:to>
      <xdr:col>26</xdr:col>
      <xdr:colOff>50800</xdr:colOff>
      <xdr:row>17</xdr:row>
      <xdr:rowOff>116263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56052"/>
          <a:ext cx="698500" cy="22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85016</xdr:rowOff>
    </xdr:from>
    <xdr:to>
      <xdr:col>26</xdr:col>
      <xdr:colOff>101600</xdr:colOff>
      <xdr:row>18</xdr:row>
      <xdr:rowOff>15166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171393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3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116263</xdr:rowOff>
    </xdr:from>
    <xdr:to>
      <xdr:col>22</xdr:col>
      <xdr:colOff>114300</xdr:colOff>
      <xdr:row>17</xdr:row>
      <xdr:rowOff>169123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78538"/>
          <a:ext cx="698500" cy="52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100119</xdr:rowOff>
    </xdr:from>
    <xdr:to>
      <xdr:col>22</xdr:col>
      <xdr:colOff>165100</xdr:colOff>
      <xdr:row>18</xdr:row>
      <xdr:rowOff>30269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15046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4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169123</xdr:rowOff>
    </xdr:from>
    <xdr:to>
      <xdr:col>18</xdr:col>
      <xdr:colOff>177800</xdr:colOff>
      <xdr:row>18</xdr:row>
      <xdr:rowOff>5667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31398"/>
          <a:ext cx="698500" cy="7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114894</xdr:rowOff>
    </xdr:from>
    <xdr:to>
      <xdr:col>19</xdr:col>
      <xdr:colOff>38100</xdr:colOff>
      <xdr:row>18</xdr:row>
      <xdr:rowOff>45044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55221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130218</xdr:rowOff>
    </xdr:from>
    <xdr:to>
      <xdr:col>15</xdr:col>
      <xdr:colOff>101600</xdr:colOff>
      <xdr:row>18</xdr:row>
      <xdr:rowOff>60368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45145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32454</xdr:rowOff>
    </xdr:from>
    <xdr:to>
      <xdr:col>29</xdr:col>
      <xdr:colOff>177800</xdr:colOff>
      <xdr:row>17</xdr:row>
      <xdr:rowOff>134054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94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48981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3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42977</xdr:rowOff>
    </xdr:from>
    <xdr:to>
      <xdr:col>26</xdr:col>
      <xdr:colOff>101600</xdr:colOff>
      <xdr:row>17</xdr:row>
      <xdr:rowOff>144577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05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154754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77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65463</xdr:rowOff>
    </xdr:from>
    <xdr:to>
      <xdr:col>22</xdr:col>
      <xdr:colOff>165100</xdr:colOff>
      <xdr:row>17</xdr:row>
      <xdr:rowOff>167063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27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5790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96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118323</xdr:rowOff>
    </xdr:from>
    <xdr:to>
      <xdr:col>19</xdr:col>
      <xdr:colOff>38100</xdr:colOff>
      <xdr:row>18</xdr:row>
      <xdr:rowOff>48473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80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33250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66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126317</xdr:rowOff>
    </xdr:from>
    <xdr:to>
      <xdr:col>15</xdr:col>
      <xdr:colOff>101600</xdr:colOff>
      <xdr:row>18</xdr:row>
      <xdr:rowOff>56467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88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66644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5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263341</xdr:rowOff>
    </xdr:from>
    <xdr:to>
      <xdr:col>29</xdr:col>
      <xdr:colOff>127000</xdr:colOff>
      <xdr:row>37</xdr:row>
      <xdr:rowOff>218230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87891"/>
          <a:ext cx="0" cy="1155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190307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1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218230</xdr:rowOff>
    </xdr:from>
    <xdr:to>
      <xdr:col>30</xdr:col>
      <xdr:colOff>25400</xdr:colOff>
      <xdr:row>37</xdr:row>
      <xdr:rowOff>218230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42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6818</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3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263341</xdr:rowOff>
    </xdr:from>
    <xdr:to>
      <xdr:col>30</xdr:col>
      <xdr:colOff>25400</xdr:colOff>
      <xdr:row>33</xdr:row>
      <xdr:rowOff>263341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8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109474</xdr:rowOff>
    </xdr:from>
    <xdr:to>
      <xdr:col>29</xdr:col>
      <xdr:colOff>127000</xdr:colOff>
      <xdr:row>36</xdr:row>
      <xdr:rowOff>121666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062724"/>
          <a:ext cx="647700" cy="12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220877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3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32900</xdr:rowOff>
    </xdr:from>
    <xdr:to>
      <xdr:col>29</xdr:col>
      <xdr:colOff>177800</xdr:colOff>
      <xdr:row>36</xdr:row>
      <xdr:rowOff>134500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861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46742</xdr:rowOff>
    </xdr:from>
    <xdr:to>
      <xdr:col>26</xdr:col>
      <xdr:colOff>50800</xdr:colOff>
      <xdr:row>36</xdr:row>
      <xdr:rowOff>109474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999992"/>
          <a:ext cx="698500" cy="62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51473</xdr:rowOff>
    </xdr:from>
    <xdr:to>
      <xdr:col>26</xdr:col>
      <xdr:colOff>101600</xdr:colOff>
      <xdr:row>36</xdr:row>
      <xdr:rowOff>153073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163250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73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339274</xdr:rowOff>
    </xdr:from>
    <xdr:to>
      <xdr:col>22</xdr:col>
      <xdr:colOff>114300</xdr:colOff>
      <xdr:row>36</xdr:row>
      <xdr:rowOff>46742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949624"/>
          <a:ext cx="698500" cy="50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42348</xdr:rowOff>
    </xdr:from>
    <xdr:to>
      <xdr:col>22</xdr:col>
      <xdr:colOff>165100</xdr:colOff>
      <xdr:row>36</xdr:row>
      <xdr:rowOff>143948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128725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81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339274</xdr:rowOff>
    </xdr:from>
    <xdr:to>
      <xdr:col>18</xdr:col>
      <xdr:colOff>177800</xdr:colOff>
      <xdr:row>36</xdr:row>
      <xdr:rowOff>72574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949624"/>
          <a:ext cx="698500" cy="76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47054</xdr:rowOff>
    </xdr:from>
    <xdr:to>
      <xdr:col>19</xdr:col>
      <xdr:colOff>38100</xdr:colOff>
      <xdr:row>36</xdr:row>
      <xdr:rowOff>148654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133431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8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84944</xdr:rowOff>
    </xdr:from>
    <xdr:to>
      <xdr:col>15</xdr:col>
      <xdr:colOff>101600</xdr:colOff>
      <xdr:row>37</xdr:row>
      <xdr:rowOff>15094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171321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2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70866</xdr:rowOff>
    </xdr:from>
    <xdr:to>
      <xdr:col>29</xdr:col>
      <xdr:colOff>177800</xdr:colOff>
      <xdr:row>37</xdr:row>
      <xdr:rowOff>1016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24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42943</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9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58674</xdr:rowOff>
    </xdr:from>
    <xdr:to>
      <xdr:col>26</xdr:col>
      <xdr:colOff>101600</xdr:colOff>
      <xdr:row>36</xdr:row>
      <xdr:rowOff>160274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11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145051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98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338842</xdr:rowOff>
    </xdr:from>
    <xdr:to>
      <xdr:col>22</xdr:col>
      <xdr:colOff>165100</xdr:colOff>
      <xdr:row>36</xdr:row>
      <xdr:rowOff>97542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49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107719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7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288474</xdr:rowOff>
    </xdr:from>
    <xdr:to>
      <xdr:col>19</xdr:col>
      <xdr:colOff>38100</xdr:colOff>
      <xdr:row>36</xdr:row>
      <xdr:rowOff>47174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98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57351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6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21774</xdr:rowOff>
    </xdr:from>
    <xdr:to>
      <xdr:col>15</xdr:col>
      <xdr:colOff>101600</xdr:colOff>
      <xdr:row>36</xdr:row>
      <xdr:rowOff>123374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75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133551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74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福島県桑折町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11,733
11,699
42.97
6,412,115
6,087,642
310,433
3,408,575
4,456,819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137268</xdr:rowOff>
    </xdr:from>
    <xdr:to>
      <xdr:col>24</xdr:col>
      <xdr:colOff>62865</xdr:colOff>
      <xdr:row>38</xdr:row>
      <xdr:rowOff>155628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80768"/>
          <a:ext cx="1270" cy="1389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159455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7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155628</xdr:rowOff>
    </xdr:from>
    <xdr:to>
      <xdr:col>24</xdr:col>
      <xdr:colOff>152400</xdr:colOff>
      <xdr:row>38</xdr:row>
      <xdr:rowOff>155628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7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83945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137268</xdr:rowOff>
    </xdr:from>
    <xdr:to>
      <xdr:col>24</xdr:col>
      <xdr:colOff>152400</xdr:colOff>
      <xdr:row>30</xdr:row>
      <xdr:rowOff>137268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8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148195</xdr:rowOff>
    </xdr:from>
    <xdr:to>
      <xdr:col>24</xdr:col>
      <xdr:colOff>63500</xdr:colOff>
      <xdr:row>37</xdr:row>
      <xdr:rowOff>4094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320395"/>
          <a:ext cx="838200" cy="2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97503</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98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74626</xdr:rowOff>
    </xdr:from>
    <xdr:to>
      <xdr:col>24</xdr:col>
      <xdr:colOff>114300</xdr:colOff>
      <xdr:row>37</xdr:row>
      <xdr:rowOff>4776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4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148195</xdr:rowOff>
    </xdr:from>
    <xdr:to>
      <xdr:col>19</xdr:col>
      <xdr:colOff>177800</xdr:colOff>
      <xdr:row>36</xdr:row>
      <xdr:rowOff>170012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320395"/>
          <a:ext cx="889000" cy="2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87702</xdr:rowOff>
    </xdr:from>
    <xdr:to>
      <xdr:col>20</xdr:col>
      <xdr:colOff>38100</xdr:colOff>
      <xdr:row>37</xdr:row>
      <xdr:rowOff>17852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34379</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03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170012</xdr:rowOff>
    </xdr:from>
    <xdr:to>
      <xdr:col>15</xdr:col>
      <xdr:colOff>50800</xdr:colOff>
      <xdr:row>37</xdr:row>
      <xdr:rowOff>15716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342212"/>
          <a:ext cx="889000" cy="1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94057</xdr:rowOff>
    </xdr:from>
    <xdr:to>
      <xdr:col>15</xdr:col>
      <xdr:colOff>101600</xdr:colOff>
      <xdr:row>37</xdr:row>
      <xdr:rowOff>24207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40734</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04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5978</xdr:rowOff>
    </xdr:from>
    <xdr:to>
      <xdr:col>10</xdr:col>
      <xdr:colOff>114300</xdr:colOff>
      <xdr:row>37</xdr:row>
      <xdr:rowOff>15716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349628"/>
          <a:ext cx="889000" cy="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110388</xdr:rowOff>
    </xdr:from>
    <xdr:to>
      <xdr:col>10</xdr:col>
      <xdr:colOff>165100</xdr:colOff>
      <xdr:row>37</xdr:row>
      <xdr:rowOff>40538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57065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121462</xdr:rowOff>
    </xdr:from>
    <xdr:to>
      <xdr:col>6</xdr:col>
      <xdr:colOff>38100</xdr:colOff>
      <xdr:row>37</xdr:row>
      <xdr:rowOff>51612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68139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06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124744</xdr:rowOff>
    </xdr:from>
    <xdr:to>
      <xdr:col>24</xdr:col>
      <xdr:colOff>114300</xdr:colOff>
      <xdr:row>37</xdr:row>
      <xdr:rowOff>54894</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29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103171</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27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97395</xdr:rowOff>
    </xdr:from>
    <xdr:to>
      <xdr:col>20</xdr:col>
      <xdr:colOff>38100</xdr:colOff>
      <xdr:row>37</xdr:row>
      <xdr:rowOff>27545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26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18672</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36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119212</xdr:rowOff>
    </xdr:from>
    <xdr:to>
      <xdr:col>15</xdr:col>
      <xdr:colOff>101600</xdr:colOff>
      <xdr:row>37</xdr:row>
      <xdr:rowOff>49362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29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40489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38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136366</xdr:rowOff>
    </xdr:from>
    <xdr:to>
      <xdr:col>10</xdr:col>
      <xdr:colOff>165100</xdr:colOff>
      <xdr:row>37</xdr:row>
      <xdr:rowOff>66516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30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57643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40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126628</xdr:rowOff>
    </xdr:from>
    <xdr:to>
      <xdr:col>6</xdr:col>
      <xdr:colOff>38100</xdr:colOff>
      <xdr:row>37</xdr:row>
      <xdr:rowOff>56778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2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47905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39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26612</xdr:rowOff>
    </xdr:from>
    <xdr:to>
      <xdr:col>24</xdr:col>
      <xdr:colOff>62865</xdr:colOff>
      <xdr:row>57</xdr:row>
      <xdr:rowOff>100422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770562"/>
          <a:ext cx="1270" cy="110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104249</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987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100422</xdr:rowOff>
    </xdr:from>
    <xdr:to>
      <xdr:col>24</xdr:col>
      <xdr:colOff>152400</xdr:colOff>
      <xdr:row>57</xdr:row>
      <xdr:rowOff>100422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987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144739</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54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26612</xdr:rowOff>
    </xdr:from>
    <xdr:to>
      <xdr:col>24</xdr:col>
      <xdr:colOff>152400</xdr:colOff>
      <xdr:row>51</xdr:row>
      <xdr:rowOff>26612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77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88013</xdr:rowOff>
    </xdr:from>
    <xdr:to>
      <xdr:col>24</xdr:col>
      <xdr:colOff>63500</xdr:colOff>
      <xdr:row>56</xdr:row>
      <xdr:rowOff>108555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689213"/>
          <a:ext cx="838200" cy="2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7476</xdr:rowOff>
    </xdr:from>
    <xdr:ext cx="534377"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437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156049</xdr:rowOff>
    </xdr:from>
    <xdr:to>
      <xdr:col>24</xdr:col>
      <xdr:colOff>114300</xdr:colOff>
      <xdr:row>56</xdr:row>
      <xdr:rowOff>86199</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108555</xdr:rowOff>
    </xdr:from>
    <xdr:to>
      <xdr:col>19</xdr:col>
      <xdr:colOff>177800</xdr:colOff>
      <xdr:row>56</xdr:row>
      <xdr:rowOff>119099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709755"/>
          <a:ext cx="889000" cy="1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39898</xdr:rowOff>
    </xdr:from>
    <xdr:to>
      <xdr:col>20</xdr:col>
      <xdr:colOff>38100</xdr:colOff>
      <xdr:row>56</xdr:row>
      <xdr:rowOff>141498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158025</xdr:rowOff>
    </xdr:from>
    <xdr:ext cx="534377"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530111" y="94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169322</xdr:rowOff>
    </xdr:from>
    <xdr:to>
      <xdr:col>15</xdr:col>
      <xdr:colOff>50800</xdr:colOff>
      <xdr:row>56</xdr:row>
      <xdr:rowOff>119099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019300" y="9599072"/>
          <a:ext cx="889000" cy="1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41671</xdr:rowOff>
    </xdr:from>
    <xdr:to>
      <xdr:col>15</xdr:col>
      <xdr:colOff>101600</xdr:colOff>
      <xdr:row>56</xdr:row>
      <xdr:rowOff>143271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159798</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41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60513</xdr:rowOff>
    </xdr:from>
    <xdr:to>
      <xdr:col>10</xdr:col>
      <xdr:colOff>114300</xdr:colOff>
      <xdr:row>55</xdr:row>
      <xdr:rowOff>169322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1130300" y="8633013"/>
          <a:ext cx="889000" cy="96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32052</xdr:rowOff>
    </xdr:from>
    <xdr:to>
      <xdr:col>10</xdr:col>
      <xdr:colOff>165100</xdr:colOff>
      <xdr:row>56</xdr:row>
      <xdr:rowOff>133652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124779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52111" y="972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10709</xdr:rowOff>
    </xdr:from>
    <xdr:to>
      <xdr:col>6</xdr:col>
      <xdr:colOff>38100</xdr:colOff>
      <xdr:row>56</xdr:row>
      <xdr:rowOff>112309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103436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63111" y="970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37213</xdr:rowOff>
    </xdr:from>
    <xdr:to>
      <xdr:col>24</xdr:col>
      <xdr:colOff>114300</xdr:colOff>
      <xdr:row>56</xdr:row>
      <xdr:rowOff>138813</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63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15640</xdr:rowOff>
    </xdr:from>
    <xdr:ext cx="534377"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61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57755</xdr:rowOff>
    </xdr:from>
    <xdr:to>
      <xdr:col>20</xdr:col>
      <xdr:colOff>38100</xdr:colOff>
      <xdr:row>56</xdr:row>
      <xdr:rowOff>159355</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65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150482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530111" y="975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68299</xdr:rowOff>
    </xdr:from>
    <xdr:to>
      <xdr:col>15</xdr:col>
      <xdr:colOff>101600</xdr:colOff>
      <xdr:row>56</xdr:row>
      <xdr:rowOff>169899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66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161026</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41111" y="976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118522</xdr:rowOff>
    </xdr:from>
    <xdr:to>
      <xdr:col>10</xdr:col>
      <xdr:colOff>165100</xdr:colOff>
      <xdr:row>56</xdr:row>
      <xdr:rowOff>48672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54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65199</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19795" y="9323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9713</xdr:rowOff>
    </xdr:from>
    <xdr:to>
      <xdr:col>6</xdr:col>
      <xdr:colOff>38100</xdr:colOff>
      <xdr:row>50</xdr:row>
      <xdr:rowOff>111313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858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48</xdr:row>
      <xdr:rowOff>127840</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30795" y="8357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106667</xdr:rowOff>
    </xdr:from>
    <xdr:to>
      <xdr:col>24</xdr:col>
      <xdr:colOff>62865</xdr:colOff>
      <xdr:row>79</xdr:row>
      <xdr:rowOff>13512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279617"/>
          <a:ext cx="1270" cy="1278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17339</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1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13512</xdr:rowOff>
    </xdr:from>
    <xdr:to>
      <xdr:col>24</xdr:col>
      <xdr:colOff>152400</xdr:colOff>
      <xdr:row>79</xdr:row>
      <xdr:rowOff>13512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5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53344</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106667</xdr:rowOff>
    </xdr:from>
    <xdr:to>
      <xdr:col>24</xdr:col>
      <xdr:colOff>152400</xdr:colOff>
      <xdr:row>71</xdr:row>
      <xdr:rowOff>106667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27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67424</xdr:rowOff>
    </xdr:from>
    <xdr:to>
      <xdr:col>24</xdr:col>
      <xdr:colOff>63500</xdr:colOff>
      <xdr:row>78</xdr:row>
      <xdr:rowOff>165188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440524"/>
          <a:ext cx="838200" cy="9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125607</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155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102730</xdr:rowOff>
    </xdr:from>
    <xdr:to>
      <xdr:col>24</xdr:col>
      <xdr:colOff>114300</xdr:colOff>
      <xdr:row>78</xdr:row>
      <xdr:rowOff>32880</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36830</xdr:rowOff>
    </xdr:from>
    <xdr:to>
      <xdr:col>19</xdr:col>
      <xdr:colOff>177800</xdr:colOff>
      <xdr:row>78</xdr:row>
      <xdr:rowOff>67424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238480"/>
          <a:ext cx="889000" cy="20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79108</xdr:rowOff>
    </xdr:from>
    <xdr:to>
      <xdr:col>20</xdr:col>
      <xdr:colOff>38100</xdr:colOff>
      <xdr:row>78</xdr:row>
      <xdr:rowOff>9258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8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25785</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05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36830</xdr:rowOff>
    </xdr:from>
    <xdr:to>
      <xdr:col>15</xdr:col>
      <xdr:colOff>50800</xdr:colOff>
      <xdr:row>77</xdr:row>
      <xdr:rowOff>131356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238480"/>
          <a:ext cx="889000" cy="9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4508</xdr:rowOff>
    </xdr:from>
    <xdr:to>
      <xdr:col>15</xdr:col>
      <xdr:colOff>101600</xdr:colOff>
      <xdr:row>77</xdr:row>
      <xdr:rowOff>106108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20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97235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29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131356</xdr:rowOff>
    </xdr:from>
    <xdr:to>
      <xdr:col>10</xdr:col>
      <xdr:colOff>114300</xdr:colOff>
      <xdr:row>77</xdr:row>
      <xdr:rowOff>138937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333006"/>
          <a:ext cx="889000" cy="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56896</xdr:rowOff>
    </xdr:from>
    <xdr:to>
      <xdr:col>10</xdr:col>
      <xdr:colOff>165100</xdr:colOff>
      <xdr:row>77</xdr:row>
      <xdr:rowOff>158496</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3573</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03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49001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42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114388</xdr:rowOff>
    </xdr:from>
    <xdr:to>
      <xdr:col>24</xdr:col>
      <xdr:colOff>114300</xdr:colOff>
      <xdr:row>79</xdr:row>
      <xdr:rowOff>44538</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48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29315</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40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16624</xdr:rowOff>
    </xdr:from>
    <xdr:to>
      <xdr:col>20</xdr:col>
      <xdr:colOff>38100</xdr:colOff>
      <xdr:row>78</xdr:row>
      <xdr:rowOff>118224</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38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109351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48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157480</xdr:rowOff>
    </xdr:from>
    <xdr:to>
      <xdr:col>15</xdr:col>
      <xdr:colOff>101600</xdr:colOff>
      <xdr:row>77</xdr:row>
      <xdr:rowOff>87630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18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104157</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296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80556</xdr:rowOff>
    </xdr:from>
    <xdr:to>
      <xdr:col>10</xdr:col>
      <xdr:colOff>165100</xdr:colOff>
      <xdr:row>78</xdr:row>
      <xdr:rowOff>10706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28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1833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374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88137</xdr:rowOff>
    </xdr:from>
    <xdr:to>
      <xdr:col>6</xdr:col>
      <xdr:colOff>38100</xdr:colOff>
      <xdr:row>78</xdr:row>
      <xdr:rowOff>18287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28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34814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065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64196</xdr:rowOff>
    </xdr:from>
    <xdr:to>
      <xdr:col>24</xdr:col>
      <xdr:colOff>62865</xdr:colOff>
      <xdr:row>99</xdr:row>
      <xdr:rowOff>79840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66146"/>
          <a:ext cx="1270" cy="138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83667</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5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79840</xdr:rowOff>
    </xdr:from>
    <xdr:to>
      <xdr:col>24</xdr:col>
      <xdr:colOff>152400</xdr:colOff>
      <xdr:row>99</xdr:row>
      <xdr:rowOff>79840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5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10873</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4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64196</xdr:rowOff>
    </xdr:from>
    <xdr:to>
      <xdr:col>24</xdr:col>
      <xdr:colOff>152400</xdr:colOff>
      <xdr:row>91</xdr:row>
      <xdr:rowOff>64196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66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122881</xdr:rowOff>
    </xdr:from>
    <xdr:to>
      <xdr:col>24</xdr:col>
      <xdr:colOff>63500</xdr:colOff>
      <xdr:row>98</xdr:row>
      <xdr:rowOff>135961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924981"/>
          <a:ext cx="838200" cy="1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49418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508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26541</xdr:rowOff>
    </xdr:from>
    <xdr:to>
      <xdr:col>24</xdr:col>
      <xdr:colOff>114300</xdr:colOff>
      <xdr:row>97</xdr:row>
      <xdr:rowOff>128141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117117</xdr:rowOff>
    </xdr:from>
    <xdr:to>
      <xdr:col>19</xdr:col>
      <xdr:colOff>177800</xdr:colOff>
      <xdr:row>98</xdr:row>
      <xdr:rowOff>135961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919217"/>
          <a:ext cx="889000" cy="1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43180</xdr:rowOff>
    </xdr:from>
    <xdr:to>
      <xdr:col>20</xdr:col>
      <xdr:colOff>38100</xdr:colOff>
      <xdr:row>97</xdr:row>
      <xdr:rowOff>144780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161307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4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88509</xdr:rowOff>
    </xdr:from>
    <xdr:to>
      <xdr:col>15</xdr:col>
      <xdr:colOff>50800</xdr:colOff>
      <xdr:row>98</xdr:row>
      <xdr:rowOff>117117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890609"/>
          <a:ext cx="889000" cy="2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44780</xdr:rowOff>
    </xdr:from>
    <xdr:to>
      <xdr:col>15</xdr:col>
      <xdr:colOff>101600</xdr:colOff>
      <xdr:row>97</xdr:row>
      <xdr:rowOff>146380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67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162907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45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88509</xdr:rowOff>
    </xdr:from>
    <xdr:to>
      <xdr:col>10</xdr:col>
      <xdr:colOff>114300</xdr:colOff>
      <xdr:row>98</xdr:row>
      <xdr:rowOff>162984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890609"/>
          <a:ext cx="889000" cy="7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61713</xdr:rowOff>
    </xdr:from>
    <xdr:to>
      <xdr:col>10</xdr:col>
      <xdr:colOff>165100</xdr:colOff>
      <xdr:row>97</xdr:row>
      <xdr:rowOff>163313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9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8390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46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106045</xdr:rowOff>
    </xdr:from>
    <xdr:to>
      <xdr:col>6</xdr:col>
      <xdr:colOff>38100</xdr:colOff>
      <xdr:row>98</xdr:row>
      <xdr:rowOff>36195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52722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1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72081</xdr:rowOff>
    </xdr:from>
    <xdr:to>
      <xdr:col>24</xdr:col>
      <xdr:colOff>114300</xdr:colOff>
      <xdr:row>99</xdr:row>
      <xdr:rowOff>2231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7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50508</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85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85161</xdr:rowOff>
    </xdr:from>
    <xdr:to>
      <xdr:col>20</xdr:col>
      <xdr:colOff>38100</xdr:colOff>
      <xdr:row>99</xdr:row>
      <xdr:rowOff>15311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8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6438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97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66317</xdr:rowOff>
    </xdr:from>
    <xdr:to>
      <xdr:col>15</xdr:col>
      <xdr:colOff>101600</xdr:colOff>
      <xdr:row>98</xdr:row>
      <xdr:rowOff>167917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6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159044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96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37709</xdr:rowOff>
    </xdr:from>
    <xdr:to>
      <xdr:col>10</xdr:col>
      <xdr:colOff>165100</xdr:colOff>
      <xdr:row>98</xdr:row>
      <xdr:rowOff>139309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3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130436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3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112184</xdr:rowOff>
    </xdr:from>
    <xdr:to>
      <xdr:col>6</xdr:col>
      <xdr:colOff>38100</xdr:colOff>
      <xdr:row>99</xdr:row>
      <xdr:rowOff>42334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91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33461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700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154079</xdr:rowOff>
    </xdr:from>
    <xdr:to>
      <xdr:col>54</xdr:col>
      <xdr:colOff>189865</xdr:colOff>
      <xdr:row>38</xdr:row>
      <xdr:rowOff>143475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26129"/>
          <a:ext cx="1270" cy="153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147302</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6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143475</xdr:rowOff>
    </xdr:from>
    <xdr:to>
      <xdr:col>55</xdr:col>
      <xdr:colOff>88900</xdr:colOff>
      <xdr:row>38</xdr:row>
      <xdr:rowOff>143475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100756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0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154079</xdr:rowOff>
    </xdr:from>
    <xdr:to>
      <xdr:col>55</xdr:col>
      <xdr:colOff>88900</xdr:colOff>
      <xdr:row>29</xdr:row>
      <xdr:rowOff>154079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2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65000</xdr:rowOff>
    </xdr:from>
    <xdr:to>
      <xdr:col>55</xdr:col>
      <xdr:colOff>0</xdr:colOff>
      <xdr:row>38</xdr:row>
      <xdr:rowOff>107409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580100"/>
          <a:ext cx="838200" cy="4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107838</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80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84961</xdr:rowOff>
    </xdr:from>
    <xdr:to>
      <xdr:col>55</xdr:col>
      <xdr:colOff>50800</xdr:colOff>
      <xdr:row>38</xdr:row>
      <xdr:rowOff>15111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107409</xdr:rowOff>
    </xdr:from>
    <xdr:to>
      <xdr:col>50</xdr:col>
      <xdr:colOff>114300</xdr:colOff>
      <xdr:row>38</xdr:row>
      <xdr:rowOff>125938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622509"/>
          <a:ext cx="889000" cy="1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100516</xdr:rowOff>
    </xdr:from>
    <xdr:to>
      <xdr:col>50</xdr:col>
      <xdr:colOff>165100</xdr:colOff>
      <xdr:row>38</xdr:row>
      <xdr:rowOff>30666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47193</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21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125938</xdr:rowOff>
    </xdr:from>
    <xdr:to>
      <xdr:col>45</xdr:col>
      <xdr:colOff>177800</xdr:colOff>
      <xdr:row>38</xdr:row>
      <xdr:rowOff>143129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641038"/>
          <a:ext cx="889000" cy="1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135495</xdr:rowOff>
    </xdr:from>
    <xdr:to>
      <xdr:col>46</xdr:col>
      <xdr:colOff>38100</xdr:colOff>
      <xdr:row>38</xdr:row>
      <xdr:rowOff>65646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82172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2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101540</xdr:rowOff>
    </xdr:from>
    <xdr:to>
      <xdr:col>41</xdr:col>
      <xdr:colOff>50800</xdr:colOff>
      <xdr:row>38</xdr:row>
      <xdr:rowOff>143129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616640"/>
          <a:ext cx="889000" cy="4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130584</xdr:rowOff>
    </xdr:from>
    <xdr:to>
      <xdr:col>41</xdr:col>
      <xdr:colOff>101600</xdr:colOff>
      <xdr:row>38</xdr:row>
      <xdr:rowOff>60734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77261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24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135534</xdr:rowOff>
    </xdr:from>
    <xdr:to>
      <xdr:col>36</xdr:col>
      <xdr:colOff>165100</xdr:colOff>
      <xdr:row>38</xdr:row>
      <xdr:rowOff>65684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82211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14200</xdr:rowOff>
    </xdr:from>
    <xdr:to>
      <xdr:col>55</xdr:col>
      <xdr:colOff>50800</xdr:colOff>
      <xdr:row>38</xdr:row>
      <xdr:rowOff>115800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5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100577</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4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56609</xdr:rowOff>
    </xdr:from>
    <xdr:to>
      <xdr:col>50</xdr:col>
      <xdr:colOff>165100</xdr:colOff>
      <xdr:row>38</xdr:row>
      <xdr:rowOff>158209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7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149336</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66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75138</xdr:rowOff>
    </xdr:from>
    <xdr:to>
      <xdr:col>46</xdr:col>
      <xdr:colOff>38100</xdr:colOff>
      <xdr:row>39</xdr:row>
      <xdr:rowOff>5288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9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167865</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68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92329</xdr:rowOff>
    </xdr:from>
    <xdr:to>
      <xdr:col>41</xdr:col>
      <xdr:colOff>101600</xdr:colOff>
      <xdr:row>39</xdr:row>
      <xdr:rowOff>22479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60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13606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70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50740</xdr:rowOff>
    </xdr:from>
    <xdr:to>
      <xdr:col>36</xdr:col>
      <xdr:colOff>165100</xdr:colOff>
      <xdr:row>38</xdr:row>
      <xdr:rowOff>152340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6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143467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65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90159</xdr:rowOff>
    </xdr:from>
    <xdr:to>
      <xdr:col>54</xdr:col>
      <xdr:colOff>189865</xdr:colOff>
      <xdr:row>59</xdr:row>
      <xdr:rowOff>3591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34109"/>
          <a:ext cx="1270" cy="128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7418</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2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3591</xdr:rowOff>
    </xdr:from>
    <xdr:to>
      <xdr:col>55</xdr:col>
      <xdr:colOff>88900</xdr:colOff>
      <xdr:row>59</xdr:row>
      <xdr:rowOff>3591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1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36836</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60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90159</xdr:rowOff>
    </xdr:from>
    <xdr:to>
      <xdr:col>55</xdr:col>
      <xdr:colOff>88900</xdr:colOff>
      <xdr:row>51</xdr:row>
      <xdr:rowOff>90159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3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14780</xdr:rowOff>
    </xdr:from>
    <xdr:to>
      <xdr:col>55</xdr:col>
      <xdr:colOff>0</xdr:colOff>
      <xdr:row>58</xdr:row>
      <xdr:rowOff>129970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958880"/>
          <a:ext cx="838200" cy="11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136875</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09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158448</xdr:rowOff>
    </xdr:from>
    <xdr:to>
      <xdr:col>55</xdr:col>
      <xdr:colOff>50800</xdr:colOff>
      <xdr:row>58</xdr:row>
      <xdr:rowOff>88598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3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113516</xdr:rowOff>
    </xdr:from>
    <xdr:to>
      <xdr:col>50</xdr:col>
      <xdr:colOff>114300</xdr:colOff>
      <xdr:row>58</xdr:row>
      <xdr:rowOff>129970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57616"/>
          <a:ext cx="889000" cy="1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130330</xdr:rowOff>
    </xdr:from>
    <xdr:to>
      <xdr:col>50</xdr:col>
      <xdr:colOff>165100</xdr:colOff>
      <xdr:row>58</xdr:row>
      <xdr:rowOff>60480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0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77007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67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103052</xdr:rowOff>
    </xdr:from>
    <xdr:to>
      <xdr:col>45</xdr:col>
      <xdr:colOff>177800</xdr:colOff>
      <xdr:row>58</xdr:row>
      <xdr:rowOff>113516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875702"/>
          <a:ext cx="889000" cy="1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6998</xdr:rowOff>
    </xdr:from>
    <xdr:to>
      <xdr:col>46</xdr:col>
      <xdr:colOff>38100</xdr:colOff>
      <xdr:row>58</xdr:row>
      <xdr:rowOff>108598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125125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7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142922</xdr:rowOff>
    </xdr:from>
    <xdr:to>
      <xdr:col>41</xdr:col>
      <xdr:colOff>50800</xdr:colOff>
      <xdr:row>57</xdr:row>
      <xdr:rowOff>103052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744122"/>
          <a:ext cx="889000" cy="13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14790</xdr:rowOff>
    </xdr:from>
    <xdr:to>
      <xdr:col>41</xdr:col>
      <xdr:colOff>101600</xdr:colOff>
      <xdr:row>58</xdr:row>
      <xdr:rowOff>116390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107517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1005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134445</xdr:rowOff>
    </xdr:from>
    <xdr:to>
      <xdr:col>36</xdr:col>
      <xdr:colOff>165100</xdr:colOff>
      <xdr:row>58</xdr:row>
      <xdr:rowOff>64595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0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55722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99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135430</xdr:rowOff>
    </xdr:from>
    <xdr:to>
      <xdr:col>55</xdr:col>
      <xdr:colOff>50800</xdr:colOff>
      <xdr:row>58</xdr:row>
      <xdr:rowOff>65580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0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158307</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59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79170</xdr:rowOff>
    </xdr:from>
    <xdr:to>
      <xdr:col>50</xdr:col>
      <xdr:colOff>165100</xdr:colOff>
      <xdr:row>59</xdr:row>
      <xdr:rowOff>9320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2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447</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11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62716</xdr:rowOff>
    </xdr:from>
    <xdr:to>
      <xdr:col>46</xdr:col>
      <xdr:colOff>38100</xdr:colOff>
      <xdr:row>58</xdr:row>
      <xdr:rowOff>164316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0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155443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09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52252</xdr:rowOff>
    </xdr:from>
    <xdr:to>
      <xdr:col>41</xdr:col>
      <xdr:colOff>101600</xdr:colOff>
      <xdr:row>57</xdr:row>
      <xdr:rowOff>153852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2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170379</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600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92122</xdr:rowOff>
    </xdr:from>
    <xdr:to>
      <xdr:col>36</xdr:col>
      <xdr:colOff>165100</xdr:colOff>
      <xdr:row>57</xdr:row>
      <xdr:rowOff>22272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69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38799</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46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156102</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1986152"/>
          <a:ext cx="1270" cy="160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102779</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76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156102</xdr:rowOff>
    </xdr:from>
    <xdr:to>
      <xdr:col>55</xdr:col>
      <xdr:colOff>88900</xdr:colOff>
      <xdr:row>69</xdr:row>
      <xdr:rowOff>156102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198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139216</xdr:rowOff>
    </xdr:from>
    <xdr:to>
      <xdr:col>55</xdr:col>
      <xdr:colOff>0</xdr:colOff>
      <xdr:row>78</xdr:row>
      <xdr:rowOff>113229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340866"/>
          <a:ext cx="838200" cy="14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25058</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98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46631</xdr:rowOff>
    </xdr:from>
    <xdr:to>
      <xdr:col>55</xdr:col>
      <xdr:colOff>50800</xdr:colOff>
      <xdr:row>78</xdr:row>
      <xdr:rowOff>148231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1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66833</xdr:rowOff>
    </xdr:from>
    <xdr:to>
      <xdr:col>50</xdr:col>
      <xdr:colOff>114300</xdr:colOff>
      <xdr:row>78</xdr:row>
      <xdr:rowOff>113229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439933"/>
          <a:ext cx="889000" cy="4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40943</xdr:rowOff>
    </xdr:from>
    <xdr:to>
      <xdr:col>50</xdr:col>
      <xdr:colOff>165100</xdr:colOff>
      <xdr:row>78</xdr:row>
      <xdr:rowOff>142543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159070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8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68328</xdr:rowOff>
    </xdr:from>
    <xdr:to>
      <xdr:col>45</xdr:col>
      <xdr:colOff>177800</xdr:colOff>
      <xdr:row>78</xdr:row>
      <xdr:rowOff>66833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098528"/>
          <a:ext cx="889000" cy="34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76392</xdr:rowOff>
    </xdr:from>
    <xdr:to>
      <xdr:col>46</xdr:col>
      <xdr:colOff>38100</xdr:colOff>
      <xdr:row>79</xdr:row>
      <xdr:rowOff>6542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169119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54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68328</xdr:rowOff>
    </xdr:from>
    <xdr:to>
      <xdr:col>41</xdr:col>
      <xdr:colOff>50800</xdr:colOff>
      <xdr:row>77</xdr:row>
      <xdr:rowOff>139757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098528"/>
          <a:ext cx="889000" cy="24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68452</xdr:rowOff>
    </xdr:from>
    <xdr:to>
      <xdr:col>41</xdr:col>
      <xdr:colOff>101600</xdr:colOff>
      <xdr:row>78</xdr:row>
      <xdr:rowOff>170052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161179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53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104891</xdr:rowOff>
    </xdr:from>
    <xdr:to>
      <xdr:col>36</xdr:col>
      <xdr:colOff>165100</xdr:colOff>
      <xdr:row>78</xdr:row>
      <xdr:rowOff>35041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26168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39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88416</xdr:rowOff>
    </xdr:from>
    <xdr:to>
      <xdr:col>55</xdr:col>
      <xdr:colOff>50800</xdr:colOff>
      <xdr:row>78</xdr:row>
      <xdr:rowOff>18566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29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111293</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14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62429</xdr:rowOff>
    </xdr:from>
    <xdr:to>
      <xdr:col>50</xdr:col>
      <xdr:colOff>165100</xdr:colOff>
      <xdr:row>78</xdr:row>
      <xdr:rowOff>164029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3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155156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5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16033</xdr:rowOff>
    </xdr:from>
    <xdr:to>
      <xdr:col>46</xdr:col>
      <xdr:colOff>38100</xdr:colOff>
      <xdr:row>78</xdr:row>
      <xdr:rowOff>117633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38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134160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16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17528</xdr:rowOff>
    </xdr:from>
    <xdr:to>
      <xdr:col>41</xdr:col>
      <xdr:colOff>101600</xdr:colOff>
      <xdr:row>76</xdr:row>
      <xdr:rowOff>119128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04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135655</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61795" y="12822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88957</xdr:rowOff>
    </xdr:from>
    <xdr:to>
      <xdr:col>36</xdr:col>
      <xdr:colOff>165100</xdr:colOff>
      <xdr:row>78</xdr:row>
      <xdr:rowOff>19107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29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35634</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06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28180</xdr:rowOff>
    </xdr:from>
    <xdr:to>
      <xdr:col>54</xdr:col>
      <xdr:colOff>189865</xdr:colOff>
      <xdr:row>98</xdr:row>
      <xdr:rowOff>132083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801580"/>
          <a:ext cx="1270" cy="113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135910</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132083</xdr:rowOff>
    </xdr:from>
    <xdr:to>
      <xdr:col>55</xdr:col>
      <xdr:colOff>88900</xdr:colOff>
      <xdr:row>98</xdr:row>
      <xdr:rowOff>132083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146307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7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28180</xdr:rowOff>
    </xdr:from>
    <xdr:to>
      <xdr:col>55</xdr:col>
      <xdr:colOff>88900</xdr:colOff>
      <xdr:row>92</xdr:row>
      <xdr:rowOff>28180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80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26054</xdr:rowOff>
    </xdr:from>
    <xdr:to>
      <xdr:col>55</xdr:col>
      <xdr:colOff>0</xdr:colOff>
      <xdr:row>98</xdr:row>
      <xdr:rowOff>81457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28154"/>
          <a:ext cx="838200" cy="5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47796</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0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24919</xdr:rowOff>
    </xdr:from>
    <xdr:to>
      <xdr:col>55</xdr:col>
      <xdr:colOff>50800</xdr:colOff>
      <xdr:row>97</xdr:row>
      <xdr:rowOff>126519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81457</xdr:rowOff>
    </xdr:from>
    <xdr:to>
      <xdr:col>50</xdr:col>
      <xdr:colOff>114300</xdr:colOff>
      <xdr:row>98</xdr:row>
      <xdr:rowOff>127908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83557"/>
          <a:ext cx="889000" cy="4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140343</xdr:rowOff>
    </xdr:from>
    <xdr:to>
      <xdr:col>50</xdr:col>
      <xdr:colOff>165100</xdr:colOff>
      <xdr:row>97</xdr:row>
      <xdr:rowOff>70493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87020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104011</xdr:rowOff>
    </xdr:from>
    <xdr:to>
      <xdr:col>45</xdr:col>
      <xdr:colOff>177800</xdr:colOff>
      <xdr:row>98</xdr:row>
      <xdr:rowOff>127908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906111"/>
          <a:ext cx="889000" cy="2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37223</xdr:rowOff>
    </xdr:from>
    <xdr:to>
      <xdr:col>46</xdr:col>
      <xdr:colOff>38100</xdr:colOff>
      <xdr:row>97</xdr:row>
      <xdr:rowOff>138823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155350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4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103952</xdr:rowOff>
    </xdr:from>
    <xdr:to>
      <xdr:col>41</xdr:col>
      <xdr:colOff>50800</xdr:colOff>
      <xdr:row>98</xdr:row>
      <xdr:rowOff>104011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906052"/>
          <a:ext cx="889000" cy="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58958</xdr:rowOff>
    </xdr:from>
    <xdr:to>
      <xdr:col>41</xdr:col>
      <xdr:colOff>101600</xdr:colOff>
      <xdr:row>97</xdr:row>
      <xdr:rowOff>160558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5635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6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111998</xdr:rowOff>
    </xdr:from>
    <xdr:to>
      <xdr:col>36</xdr:col>
      <xdr:colOff>165100</xdr:colOff>
      <xdr:row>98</xdr:row>
      <xdr:rowOff>42148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58675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1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146704</xdr:rowOff>
    </xdr:from>
    <xdr:to>
      <xdr:col>55</xdr:col>
      <xdr:colOff>50800</xdr:colOff>
      <xdr:row>98</xdr:row>
      <xdr:rowOff>76854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7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61631</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9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30657</xdr:rowOff>
    </xdr:from>
    <xdr:to>
      <xdr:col>50</xdr:col>
      <xdr:colOff>165100</xdr:colOff>
      <xdr:row>98</xdr:row>
      <xdr:rowOff>132257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3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123384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2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77108</xdr:rowOff>
    </xdr:from>
    <xdr:to>
      <xdr:col>46</xdr:col>
      <xdr:colOff>38100</xdr:colOff>
      <xdr:row>99</xdr:row>
      <xdr:rowOff>7258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7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169835</xdr:rowOff>
    </xdr:from>
    <xdr:ext cx="469744"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15428" y="1697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53211</xdr:rowOff>
    </xdr:from>
    <xdr:to>
      <xdr:col>41</xdr:col>
      <xdr:colOff>101600</xdr:colOff>
      <xdr:row>98</xdr:row>
      <xdr:rowOff>154811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145938</xdr:rowOff>
    </xdr:from>
    <xdr:ext cx="469744"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26428" y="169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53152</xdr:rowOff>
    </xdr:from>
    <xdr:to>
      <xdr:col>36</xdr:col>
      <xdr:colOff>165100</xdr:colOff>
      <xdr:row>98</xdr:row>
      <xdr:rowOff>154752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5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145879</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37428" y="1694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2673</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146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120800</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492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2673</xdr:rowOff>
    </xdr:from>
    <xdr:to>
      <xdr:col>86</xdr:col>
      <xdr:colOff>25400</xdr:colOff>
      <xdr:row>30</xdr:row>
      <xdr:rowOff>2673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14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68529</xdr:rowOff>
    </xdr:from>
    <xdr:to>
      <xdr:col>85</xdr:col>
      <xdr:colOff>127000</xdr:colOff>
      <xdr:row>36</xdr:row>
      <xdr:rowOff>122250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069279"/>
          <a:ext cx="838200" cy="22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57345</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00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78918</xdr:rowOff>
    </xdr:from>
    <xdr:to>
      <xdr:col>85</xdr:col>
      <xdr:colOff>177800</xdr:colOff>
      <xdr:row>38</xdr:row>
      <xdr:rowOff>9068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42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68529</xdr:rowOff>
    </xdr:from>
    <xdr:to>
      <xdr:col>81</xdr:col>
      <xdr:colOff>50800</xdr:colOff>
      <xdr:row>37</xdr:row>
      <xdr:rowOff>79026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069279"/>
          <a:ext cx="889000" cy="35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160300</xdr:rowOff>
    </xdr:from>
    <xdr:to>
      <xdr:col>81</xdr:col>
      <xdr:colOff>101600</xdr:colOff>
      <xdr:row>38</xdr:row>
      <xdr:rowOff>90450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81577</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5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3207</xdr:rowOff>
    </xdr:from>
    <xdr:to>
      <xdr:col>76</xdr:col>
      <xdr:colOff>114300</xdr:colOff>
      <xdr:row>37</xdr:row>
      <xdr:rowOff>79026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5832507"/>
          <a:ext cx="889000" cy="59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73355</xdr:rowOff>
    </xdr:from>
    <xdr:to>
      <xdr:col>76</xdr:col>
      <xdr:colOff>165100</xdr:colOff>
      <xdr:row>39</xdr:row>
      <xdr:rowOff>3505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8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166082</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68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91180</xdr:rowOff>
    </xdr:from>
    <xdr:to>
      <xdr:col>71</xdr:col>
      <xdr:colOff>177800</xdr:colOff>
      <xdr:row>34</xdr:row>
      <xdr:rowOff>3207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5577580"/>
          <a:ext cx="889000" cy="25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56115</xdr:rowOff>
    </xdr:from>
    <xdr:to>
      <xdr:col>72</xdr:col>
      <xdr:colOff>38100</xdr:colOff>
      <xdr:row>38</xdr:row>
      <xdr:rowOff>157715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148842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66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21901</xdr:rowOff>
    </xdr:from>
    <xdr:to>
      <xdr:col>67</xdr:col>
      <xdr:colOff>101600</xdr:colOff>
      <xdr:row>38</xdr:row>
      <xdr:rowOff>123501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3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114628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629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71450</xdr:rowOff>
    </xdr:from>
    <xdr:to>
      <xdr:col>85</xdr:col>
      <xdr:colOff>177800</xdr:colOff>
      <xdr:row>37</xdr:row>
      <xdr:rowOff>1600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2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94327</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09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17729</xdr:rowOff>
    </xdr:from>
    <xdr:to>
      <xdr:col>81</xdr:col>
      <xdr:colOff>101600</xdr:colOff>
      <xdr:row>35</xdr:row>
      <xdr:rowOff>119329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01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135856</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579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28226</xdr:rowOff>
    </xdr:from>
    <xdr:to>
      <xdr:col>76</xdr:col>
      <xdr:colOff>165100</xdr:colOff>
      <xdr:row>37</xdr:row>
      <xdr:rowOff>129826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3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146353</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14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123857</xdr:rowOff>
    </xdr:from>
    <xdr:to>
      <xdr:col>72</xdr:col>
      <xdr:colOff>38100</xdr:colOff>
      <xdr:row>34</xdr:row>
      <xdr:rowOff>54007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578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70534</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555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40380</xdr:rowOff>
    </xdr:from>
    <xdr:to>
      <xdr:col>67</xdr:col>
      <xdr:colOff>101600</xdr:colOff>
      <xdr:row>32</xdr:row>
      <xdr:rowOff>141980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552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158507</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530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131905</xdr:rowOff>
    </xdr:from>
    <xdr:to>
      <xdr:col>85</xdr:col>
      <xdr:colOff>126364</xdr:colOff>
      <xdr:row>78</xdr:row>
      <xdr:rowOff>24273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33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28100</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24273</xdr:rowOff>
    </xdr:from>
    <xdr:to>
      <xdr:col>86</xdr:col>
      <xdr:colOff>25400</xdr:colOff>
      <xdr:row>78</xdr:row>
      <xdr:rowOff>24273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39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78582</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0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131905</xdr:rowOff>
    </xdr:from>
    <xdr:to>
      <xdr:col>86</xdr:col>
      <xdr:colOff>25400</xdr:colOff>
      <xdr:row>70</xdr:row>
      <xdr:rowOff>131905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3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111353</xdr:rowOff>
    </xdr:from>
    <xdr:to>
      <xdr:col>85</xdr:col>
      <xdr:colOff>127000</xdr:colOff>
      <xdr:row>77</xdr:row>
      <xdr:rowOff>122022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313003"/>
          <a:ext cx="8382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72527</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31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49650</xdr:rowOff>
    </xdr:from>
    <xdr:to>
      <xdr:col>85</xdr:col>
      <xdr:colOff>177800</xdr:colOff>
      <xdr:row>76</xdr:row>
      <xdr:rowOff>151250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113274</xdr:rowOff>
    </xdr:from>
    <xdr:to>
      <xdr:col>81</xdr:col>
      <xdr:colOff>50800</xdr:colOff>
      <xdr:row>77</xdr:row>
      <xdr:rowOff>122022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314924"/>
          <a:ext cx="889000" cy="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77553</xdr:rowOff>
    </xdr:from>
    <xdr:to>
      <xdr:col>81</xdr:col>
      <xdr:colOff>101600</xdr:colOff>
      <xdr:row>77</xdr:row>
      <xdr:rowOff>7703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24231</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8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113274</xdr:rowOff>
    </xdr:from>
    <xdr:to>
      <xdr:col>76</xdr:col>
      <xdr:colOff>114300</xdr:colOff>
      <xdr:row>77</xdr:row>
      <xdr:rowOff>118928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314924"/>
          <a:ext cx="889000" cy="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65027</xdr:rowOff>
    </xdr:from>
    <xdr:to>
      <xdr:col>76</xdr:col>
      <xdr:colOff>165100</xdr:colOff>
      <xdr:row>76</xdr:row>
      <xdr:rowOff>166627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11703</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87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118928</xdr:rowOff>
    </xdr:from>
    <xdr:to>
      <xdr:col>71</xdr:col>
      <xdr:colOff>177800</xdr:colOff>
      <xdr:row>77</xdr:row>
      <xdr:rowOff>128102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320578"/>
          <a:ext cx="889000" cy="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46357</xdr:rowOff>
    </xdr:from>
    <xdr:to>
      <xdr:col>72</xdr:col>
      <xdr:colOff>38100</xdr:colOff>
      <xdr:row>76</xdr:row>
      <xdr:rowOff>147957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164485</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76288</xdr:rowOff>
    </xdr:from>
    <xdr:to>
      <xdr:col>67</xdr:col>
      <xdr:colOff>101600</xdr:colOff>
      <xdr:row>77</xdr:row>
      <xdr:rowOff>6438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22966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60553</xdr:rowOff>
    </xdr:from>
    <xdr:to>
      <xdr:col>85</xdr:col>
      <xdr:colOff>177800</xdr:colOff>
      <xdr:row>77</xdr:row>
      <xdr:rowOff>162153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6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146930</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17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71222</xdr:rowOff>
    </xdr:from>
    <xdr:to>
      <xdr:col>81</xdr:col>
      <xdr:colOff>101600</xdr:colOff>
      <xdr:row>78</xdr:row>
      <xdr:rowOff>1372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7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163949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36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62474</xdr:rowOff>
    </xdr:from>
    <xdr:to>
      <xdr:col>76</xdr:col>
      <xdr:colOff>165100</xdr:colOff>
      <xdr:row>77</xdr:row>
      <xdr:rowOff>164074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6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155201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35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68128</xdr:rowOff>
    </xdr:from>
    <xdr:to>
      <xdr:col>72</xdr:col>
      <xdr:colOff>38100</xdr:colOff>
      <xdr:row>77</xdr:row>
      <xdr:rowOff>169728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6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160855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36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77302</xdr:rowOff>
    </xdr:from>
    <xdr:to>
      <xdr:col>67</xdr:col>
      <xdr:colOff>101600</xdr:colOff>
      <xdr:row>78</xdr:row>
      <xdr:rowOff>7452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7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170029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37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77915</xdr:rowOff>
    </xdr:from>
    <xdr:to>
      <xdr:col>85</xdr:col>
      <xdr:colOff>126364</xdr:colOff>
      <xdr:row>99</xdr:row>
      <xdr:rowOff>43129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508415"/>
          <a:ext cx="1269"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46956</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20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43129</xdr:rowOff>
    </xdr:from>
    <xdr:to>
      <xdr:col>86</xdr:col>
      <xdr:colOff>25400</xdr:colOff>
      <xdr:row>99</xdr:row>
      <xdr:rowOff>43129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16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24592</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28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77915</xdr:rowOff>
    </xdr:from>
    <xdr:to>
      <xdr:col>86</xdr:col>
      <xdr:colOff>25400</xdr:colOff>
      <xdr:row>90</xdr:row>
      <xdr:rowOff>77915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50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111494</xdr:rowOff>
    </xdr:from>
    <xdr:to>
      <xdr:col>85</xdr:col>
      <xdr:colOff>127000</xdr:colOff>
      <xdr:row>98</xdr:row>
      <xdr:rowOff>144526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913594"/>
          <a:ext cx="838200" cy="3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12070</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471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160643</xdr:rowOff>
    </xdr:from>
    <xdr:to>
      <xdr:col>85</xdr:col>
      <xdr:colOff>177800</xdr:colOff>
      <xdr:row>97</xdr:row>
      <xdr:rowOff>90793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61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109868</xdr:rowOff>
    </xdr:from>
    <xdr:to>
      <xdr:col>81</xdr:col>
      <xdr:colOff>50800</xdr:colOff>
      <xdr:row>98</xdr:row>
      <xdr:rowOff>144526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6911968"/>
          <a:ext cx="889000" cy="3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14288</xdr:rowOff>
    </xdr:from>
    <xdr:to>
      <xdr:col>81</xdr:col>
      <xdr:colOff>101600</xdr:colOff>
      <xdr:row>97</xdr:row>
      <xdr:rowOff>115888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64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132415</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42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140754</xdr:rowOff>
    </xdr:from>
    <xdr:to>
      <xdr:col>76</xdr:col>
      <xdr:colOff>114300</xdr:colOff>
      <xdr:row>98</xdr:row>
      <xdr:rowOff>109868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3703300" y="16599954"/>
          <a:ext cx="889000" cy="3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29414</xdr:rowOff>
    </xdr:from>
    <xdr:to>
      <xdr:col>76</xdr:col>
      <xdr:colOff>165100</xdr:colOff>
      <xdr:row>97</xdr:row>
      <xdr:rowOff>131014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66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147541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43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141402</xdr:rowOff>
    </xdr:from>
    <xdr:to>
      <xdr:col>71</xdr:col>
      <xdr:colOff>177800</xdr:colOff>
      <xdr:row>96</xdr:row>
      <xdr:rowOff>140754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5914802"/>
          <a:ext cx="889000" cy="68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43090</xdr:rowOff>
    </xdr:from>
    <xdr:to>
      <xdr:col>72</xdr:col>
      <xdr:colOff>38100</xdr:colOff>
      <xdr:row>97</xdr:row>
      <xdr:rowOff>144690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67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135817</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76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149924</xdr:rowOff>
    </xdr:from>
    <xdr:to>
      <xdr:col>67</xdr:col>
      <xdr:colOff>101600</xdr:colOff>
      <xdr:row>95</xdr:row>
      <xdr:rowOff>80074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266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71201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35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60694</xdr:rowOff>
    </xdr:from>
    <xdr:to>
      <xdr:col>85</xdr:col>
      <xdr:colOff>177800</xdr:colOff>
      <xdr:row>98</xdr:row>
      <xdr:rowOff>162294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86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147071</xdr:rowOff>
    </xdr:from>
    <xdr:ext cx="469744"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77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93726</xdr:rowOff>
    </xdr:from>
    <xdr:to>
      <xdr:col>81</xdr:col>
      <xdr:colOff>101600</xdr:colOff>
      <xdr:row>99</xdr:row>
      <xdr:rowOff>23876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89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15003</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46428" y="1698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59068</xdr:rowOff>
    </xdr:from>
    <xdr:to>
      <xdr:col>76</xdr:col>
      <xdr:colOff>165100</xdr:colOff>
      <xdr:row>98</xdr:row>
      <xdr:rowOff>160668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86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151795</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57428" y="16953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89954</xdr:rowOff>
    </xdr:from>
    <xdr:to>
      <xdr:col>72</xdr:col>
      <xdr:colOff>38100</xdr:colOff>
      <xdr:row>97</xdr:row>
      <xdr:rowOff>20104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54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36631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32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90602</xdr:rowOff>
    </xdr:from>
    <xdr:to>
      <xdr:col>67</xdr:col>
      <xdr:colOff>101600</xdr:colOff>
      <xdr:row>93</xdr:row>
      <xdr:rowOff>20752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586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37279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563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75578</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390528"/>
          <a:ext cx="1269" cy="1264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22255</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16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75578</xdr:rowOff>
    </xdr:from>
    <xdr:to>
      <xdr:col>116</xdr:col>
      <xdr:colOff>152400</xdr:colOff>
      <xdr:row>31</xdr:row>
      <xdr:rowOff>75578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39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93134</xdr:rowOff>
    </xdr:from>
    <xdr:to>
      <xdr:col>116</xdr:col>
      <xdr:colOff>63500</xdr:colOff>
      <xdr:row>38</xdr:row>
      <xdr:rowOff>97820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1323300" y="6608234"/>
          <a:ext cx="8382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36408</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380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13531</xdr:rowOff>
    </xdr:from>
    <xdr:to>
      <xdr:col>116</xdr:col>
      <xdr:colOff>114300</xdr:colOff>
      <xdr:row>38</xdr:row>
      <xdr:rowOff>115131</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17811</xdr:rowOff>
    </xdr:from>
    <xdr:to>
      <xdr:col>111</xdr:col>
      <xdr:colOff>177800</xdr:colOff>
      <xdr:row>38</xdr:row>
      <xdr:rowOff>97820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53291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33807</xdr:rowOff>
    </xdr:from>
    <xdr:to>
      <xdr:col>112</xdr:col>
      <xdr:colOff>38100</xdr:colOff>
      <xdr:row>38</xdr:row>
      <xdr:rowOff>135407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151934</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10038</xdr:rowOff>
    </xdr:from>
    <xdr:to>
      <xdr:col>107</xdr:col>
      <xdr:colOff>50800</xdr:colOff>
      <xdr:row>38</xdr:row>
      <xdr:rowOff>17811</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525138"/>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39088</xdr:rowOff>
    </xdr:from>
    <xdr:to>
      <xdr:col>107</xdr:col>
      <xdr:colOff>101600</xdr:colOff>
      <xdr:row>38</xdr:row>
      <xdr:rowOff>140688</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131815</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64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3752</xdr:rowOff>
    </xdr:from>
    <xdr:to>
      <xdr:col>102</xdr:col>
      <xdr:colOff>114300</xdr:colOff>
      <xdr:row>38</xdr:row>
      <xdr:rowOff>10038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518852"/>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25532</xdr:rowOff>
    </xdr:from>
    <xdr:to>
      <xdr:col>102</xdr:col>
      <xdr:colOff>165100</xdr:colOff>
      <xdr:row>38</xdr:row>
      <xdr:rowOff>127132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118259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63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41008</xdr:rowOff>
    </xdr:from>
    <xdr:to>
      <xdr:col>98</xdr:col>
      <xdr:colOff>38100</xdr:colOff>
      <xdr:row>38</xdr:row>
      <xdr:rowOff>142608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5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133735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64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42334</xdr:rowOff>
    </xdr:from>
    <xdr:to>
      <xdr:col>116</xdr:col>
      <xdr:colOff>114300</xdr:colOff>
      <xdr:row>38</xdr:row>
      <xdr:rowOff>143934</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55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163407</xdr:rowOff>
    </xdr:from>
    <xdr:ext cx="469744"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50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47020</xdr:rowOff>
    </xdr:from>
    <xdr:to>
      <xdr:col>112</xdr:col>
      <xdr:colOff>38100</xdr:colOff>
      <xdr:row>38</xdr:row>
      <xdr:rowOff>148620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56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139747</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65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138461</xdr:rowOff>
    </xdr:from>
    <xdr:to>
      <xdr:col>107</xdr:col>
      <xdr:colOff>101600</xdr:colOff>
      <xdr:row>38</xdr:row>
      <xdr:rowOff>68611</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48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85138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428" y="6257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130688</xdr:rowOff>
    </xdr:from>
    <xdr:to>
      <xdr:col>102</xdr:col>
      <xdr:colOff>165100</xdr:colOff>
      <xdr:row>38</xdr:row>
      <xdr:rowOff>60838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47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77365</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624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124402</xdr:rowOff>
    </xdr:from>
    <xdr:to>
      <xdr:col>98</xdr:col>
      <xdr:colOff>38100</xdr:colOff>
      <xdr:row>38</xdr:row>
      <xdr:rowOff>54552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46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71079</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24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146993</xdr:rowOff>
    </xdr:from>
    <xdr:to>
      <xdr:col>116</xdr:col>
      <xdr:colOff>62864</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90943"/>
          <a:ext cx="1269" cy="119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93670</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6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146993</xdr:rowOff>
    </xdr:from>
    <xdr:to>
      <xdr:col>116</xdr:col>
      <xdr:colOff>152400</xdr:colOff>
      <xdr:row>51</xdr:row>
      <xdr:rowOff>146993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9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81247</xdr:rowOff>
    </xdr:from>
    <xdr:to>
      <xdr:col>116</xdr:col>
      <xdr:colOff>63500</xdr:colOff>
      <xdr:row>58</xdr:row>
      <xdr:rowOff>82299</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025347"/>
          <a:ext cx="8382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2232</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7748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150805</xdr:rowOff>
    </xdr:from>
    <xdr:to>
      <xdr:col>116</xdr:col>
      <xdr:colOff>114300</xdr:colOff>
      <xdr:row>58</xdr:row>
      <xdr:rowOff>80955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92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82299</xdr:rowOff>
    </xdr:from>
    <xdr:to>
      <xdr:col>111</xdr:col>
      <xdr:colOff>177800</xdr:colOff>
      <xdr:row>58</xdr:row>
      <xdr:rowOff>82962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026399"/>
          <a:ext cx="889000" cy="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154988</xdr:rowOff>
    </xdr:from>
    <xdr:to>
      <xdr:col>112</xdr:col>
      <xdr:colOff>38100</xdr:colOff>
      <xdr:row>58</xdr:row>
      <xdr:rowOff>85138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101665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70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82962</xdr:rowOff>
    </xdr:from>
    <xdr:to>
      <xdr:col>107</xdr:col>
      <xdr:colOff>50800</xdr:colOff>
      <xdr:row>58</xdr:row>
      <xdr:rowOff>83556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027062"/>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136106</xdr:rowOff>
    </xdr:from>
    <xdr:to>
      <xdr:col>107</xdr:col>
      <xdr:colOff>101600</xdr:colOff>
      <xdr:row>58</xdr:row>
      <xdr:rowOff>66256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82783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6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83556</xdr:rowOff>
    </xdr:from>
    <xdr:to>
      <xdr:col>102</xdr:col>
      <xdr:colOff>114300</xdr:colOff>
      <xdr:row>58</xdr:row>
      <xdr:rowOff>84173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027656"/>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123853</xdr:rowOff>
    </xdr:from>
    <xdr:to>
      <xdr:col>102</xdr:col>
      <xdr:colOff>165100</xdr:colOff>
      <xdr:row>58</xdr:row>
      <xdr:rowOff>54003</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70530</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152336</xdr:rowOff>
    </xdr:from>
    <xdr:to>
      <xdr:col>98</xdr:col>
      <xdr:colOff>38100</xdr:colOff>
      <xdr:row>58</xdr:row>
      <xdr:rowOff>82486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99013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30447</xdr:rowOff>
    </xdr:from>
    <xdr:to>
      <xdr:col>116</xdr:col>
      <xdr:colOff>114300</xdr:colOff>
      <xdr:row>58</xdr:row>
      <xdr:rowOff>132047</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97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129232</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90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31499</xdr:rowOff>
    </xdr:from>
    <xdr:to>
      <xdr:col>112</xdr:col>
      <xdr:colOff>38100</xdr:colOff>
      <xdr:row>58</xdr:row>
      <xdr:rowOff>133099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97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124226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068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32162</xdr:rowOff>
    </xdr:from>
    <xdr:to>
      <xdr:col>107</xdr:col>
      <xdr:colOff>101600</xdr:colOff>
      <xdr:row>58</xdr:row>
      <xdr:rowOff>133762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97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124889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06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32756</xdr:rowOff>
    </xdr:from>
    <xdr:to>
      <xdr:col>102</xdr:col>
      <xdr:colOff>165100</xdr:colOff>
      <xdr:row>58</xdr:row>
      <xdr:rowOff>134356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97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125483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06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33373</xdr:rowOff>
    </xdr:from>
    <xdr:to>
      <xdr:col>98</xdr:col>
      <xdr:colOff>38100</xdr:colOff>
      <xdr:row>58</xdr:row>
      <xdr:rowOff>134973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97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126100</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07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170082</xdr:rowOff>
    </xdr:from>
    <xdr:to>
      <xdr:col>116</xdr:col>
      <xdr:colOff>62864</xdr:colOff>
      <xdr:row>79</xdr:row>
      <xdr:rowOff>67092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171582"/>
          <a:ext cx="1269" cy="144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70919</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1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67092</xdr:rowOff>
    </xdr:from>
    <xdr:to>
      <xdr:col>116</xdr:col>
      <xdr:colOff>152400</xdr:colOff>
      <xdr:row>79</xdr:row>
      <xdr:rowOff>67092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1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116759</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94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170082</xdr:rowOff>
    </xdr:from>
    <xdr:to>
      <xdr:col>116</xdr:col>
      <xdr:colOff>152400</xdr:colOff>
      <xdr:row>70</xdr:row>
      <xdr:rowOff>170082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17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134779</xdr:rowOff>
    </xdr:from>
    <xdr:to>
      <xdr:col>116</xdr:col>
      <xdr:colOff>63500</xdr:colOff>
      <xdr:row>77</xdr:row>
      <xdr:rowOff>136292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336429"/>
          <a:ext cx="838200" cy="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57729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3087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34852</xdr:rowOff>
    </xdr:from>
    <xdr:to>
      <xdr:col>116</xdr:col>
      <xdr:colOff>114300</xdr:colOff>
      <xdr:row>77</xdr:row>
      <xdr:rowOff>136452</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136292</xdr:rowOff>
    </xdr:from>
    <xdr:to>
      <xdr:col>111</xdr:col>
      <xdr:colOff>177800</xdr:colOff>
      <xdr:row>77</xdr:row>
      <xdr:rowOff>138764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337942"/>
          <a:ext cx="889000" cy="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36495</xdr:rowOff>
    </xdr:from>
    <xdr:to>
      <xdr:col>112</xdr:col>
      <xdr:colOff>38100</xdr:colOff>
      <xdr:row>77</xdr:row>
      <xdr:rowOff>138095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2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154622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0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138764</xdr:rowOff>
    </xdr:from>
    <xdr:to>
      <xdr:col>107</xdr:col>
      <xdr:colOff>50800</xdr:colOff>
      <xdr:row>77</xdr:row>
      <xdr:rowOff>167512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340414"/>
          <a:ext cx="889000" cy="2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49439</xdr:rowOff>
    </xdr:from>
    <xdr:to>
      <xdr:col>107</xdr:col>
      <xdr:colOff>101600</xdr:colOff>
      <xdr:row>77</xdr:row>
      <xdr:rowOff>151039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2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167566</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02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167512</xdr:rowOff>
    </xdr:from>
    <xdr:to>
      <xdr:col>102</xdr:col>
      <xdr:colOff>114300</xdr:colOff>
      <xdr:row>78</xdr:row>
      <xdr:rowOff>4935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369162"/>
          <a:ext cx="889000" cy="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38543</xdr:rowOff>
    </xdr:from>
    <xdr:to>
      <xdr:col>102</xdr:col>
      <xdr:colOff>165100</xdr:colOff>
      <xdr:row>77</xdr:row>
      <xdr:rowOff>140143</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24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156670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01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170162</xdr:rowOff>
    </xdr:from>
    <xdr:to>
      <xdr:col>98</xdr:col>
      <xdr:colOff>38100</xdr:colOff>
      <xdr:row>77</xdr:row>
      <xdr:rowOff>100312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2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116839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9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83979</xdr:rowOff>
    </xdr:from>
    <xdr:to>
      <xdr:col>116</xdr:col>
      <xdr:colOff>114300</xdr:colOff>
      <xdr:row>78</xdr:row>
      <xdr:rowOff>14129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28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62406</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26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85492</xdr:rowOff>
    </xdr:from>
    <xdr:to>
      <xdr:col>112</xdr:col>
      <xdr:colOff>38100</xdr:colOff>
      <xdr:row>78</xdr:row>
      <xdr:rowOff>15642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28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6769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37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87964</xdr:rowOff>
    </xdr:from>
    <xdr:to>
      <xdr:col>107</xdr:col>
      <xdr:colOff>101600</xdr:colOff>
      <xdr:row>78</xdr:row>
      <xdr:rowOff>18114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28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9241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38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116712</xdr:rowOff>
    </xdr:from>
    <xdr:to>
      <xdr:col>102</xdr:col>
      <xdr:colOff>165100</xdr:colOff>
      <xdr:row>78</xdr:row>
      <xdr:rowOff>46862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31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37989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41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125585</xdr:rowOff>
    </xdr:from>
    <xdr:to>
      <xdr:col>98</xdr:col>
      <xdr:colOff>38100</xdr:colOff>
      <xdr:row>78</xdr:row>
      <xdr:rowOff>55735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32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46862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41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a:t>
          </a:r>
          <a:r>
            <a:rPr kumimoji="1" lang="ja-JP" altLang="en-US" sz="1200">
              <a:solidFill>
                <a:schemeClr val="dk1"/>
              </a:solidFill>
              <a:effectLst/>
              <a:latin typeface="+mn-ea"/>
              <a:ea typeface="+mn-ea"/>
              <a:cs typeface="+mn-cs"/>
            </a:rPr>
            <a:t>普通建設事業費（うち新規整備）及び</a:t>
          </a:r>
          <a:r>
            <a:rPr kumimoji="1" lang="ja-JP" altLang="ja-JP" sz="1200">
              <a:solidFill>
                <a:schemeClr val="dk1"/>
              </a:solidFill>
              <a:effectLst/>
              <a:latin typeface="+mn-ea"/>
              <a:ea typeface="+mn-ea"/>
              <a:cs typeface="+mn-cs"/>
            </a:rPr>
            <a:t>災害復旧事業費以外の項目すべて類似団体平均を下回っている。</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・普通建設事業費（うち新規整備）は</a:t>
          </a:r>
          <a:r>
            <a:rPr kumimoji="1" lang="ja-JP" altLang="ja-JP" sz="1200">
              <a:solidFill>
                <a:schemeClr val="dk1"/>
              </a:solidFill>
              <a:effectLst/>
              <a:latin typeface="+mn-lt"/>
              <a:ea typeface="+mn-ea"/>
              <a:cs typeface="+mn-cs"/>
            </a:rPr>
            <a:t>類似団体に比べ</a:t>
          </a:r>
          <a:r>
            <a:rPr kumimoji="1" lang="en-US" altLang="ja-JP" sz="1200">
              <a:solidFill>
                <a:schemeClr val="dk1"/>
              </a:solidFill>
              <a:effectLst/>
              <a:latin typeface="+mn-lt"/>
              <a:ea typeface="+mn-ea"/>
              <a:cs typeface="+mn-cs"/>
            </a:rPr>
            <a:t>34,033</a:t>
          </a:r>
          <a:r>
            <a:rPr kumimoji="1" lang="ja-JP" altLang="ja-JP" sz="1200">
              <a:solidFill>
                <a:schemeClr val="dk1"/>
              </a:solidFill>
              <a:effectLst/>
              <a:latin typeface="+mn-lt"/>
              <a:ea typeface="+mn-ea"/>
              <a:cs typeface="+mn-cs"/>
            </a:rPr>
            <a:t>円上回っており、前年度比でも</a:t>
          </a:r>
          <a:r>
            <a:rPr kumimoji="1" lang="en-US" altLang="ja-JP" sz="1200">
              <a:solidFill>
                <a:schemeClr val="dk1"/>
              </a:solidFill>
              <a:effectLst/>
              <a:latin typeface="+mn-lt"/>
              <a:ea typeface="+mn-ea"/>
              <a:cs typeface="+mn-cs"/>
            </a:rPr>
            <a:t>38,179</a:t>
          </a:r>
          <a:r>
            <a:rPr kumimoji="1" lang="ja-JP" altLang="ja-JP" sz="1200">
              <a:solidFill>
                <a:schemeClr val="dk1"/>
              </a:solidFill>
              <a:effectLst/>
              <a:latin typeface="+mn-lt"/>
              <a:ea typeface="+mn-ea"/>
              <a:cs typeface="+mn-cs"/>
            </a:rPr>
            <a:t>円増加している。これは</a:t>
          </a:r>
          <a:r>
            <a:rPr kumimoji="1" lang="ja-JP" altLang="en-US" sz="1200">
              <a:solidFill>
                <a:schemeClr val="dk1"/>
              </a:solidFill>
              <a:effectLst/>
              <a:latin typeface="+mn-lt"/>
              <a:ea typeface="+mn-ea"/>
              <a:cs typeface="+mn-cs"/>
            </a:rPr>
            <a:t>、庁舎建設事業によるものであり、今後も事業の進捗により増加する見込みである。</a:t>
          </a:r>
          <a:endParaRPr lang="ja-JP" altLang="ja-JP" sz="1200">
            <a:effectLst/>
            <a:latin typeface="+mn-ea"/>
            <a:ea typeface="+mn-ea"/>
          </a:endParaRPr>
        </a:p>
        <a:p>
          <a:r>
            <a:rPr kumimoji="1" lang="ja-JP" altLang="ja-JP" sz="1200">
              <a:solidFill>
                <a:schemeClr val="dk1"/>
              </a:solidFill>
              <a:effectLst/>
              <a:latin typeface="+mn-ea"/>
              <a:ea typeface="+mn-ea"/>
              <a:cs typeface="+mn-cs"/>
            </a:rPr>
            <a:t>・災害復旧事業費は</a:t>
          </a:r>
          <a:r>
            <a:rPr kumimoji="1" lang="ja-JP" altLang="en-US" sz="1200">
              <a:solidFill>
                <a:schemeClr val="dk1"/>
              </a:solidFill>
              <a:effectLst/>
              <a:latin typeface="+mn-ea"/>
              <a:ea typeface="+mn-ea"/>
              <a:cs typeface="+mn-cs"/>
            </a:rPr>
            <a:t>前年度比で</a:t>
          </a:r>
          <a:r>
            <a:rPr kumimoji="1" lang="en-US" altLang="ja-JP" sz="1200">
              <a:solidFill>
                <a:schemeClr val="dk1"/>
              </a:solidFill>
              <a:effectLst/>
              <a:latin typeface="+mn-ea"/>
              <a:ea typeface="+mn-ea"/>
              <a:cs typeface="+mn-cs"/>
            </a:rPr>
            <a:t>11,820</a:t>
          </a:r>
          <a:r>
            <a:rPr kumimoji="1" lang="ja-JP" altLang="en-US" sz="1200">
              <a:solidFill>
                <a:schemeClr val="dk1"/>
              </a:solidFill>
              <a:effectLst/>
              <a:latin typeface="+mn-ea"/>
              <a:ea typeface="+mn-ea"/>
              <a:cs typeface="+mn-cs"/>
            </a:rPr>
            <a:t>円減少しているが、依然として</a:t>
          </a:r>
          <a:r>
            <a:rPr kumimoji="1" lang="ja-JP" altLang="ja-JP" sz="1200">
              <a:solidFill>
                <a:schemeClr val="dk1"/>
              </a:solidFill>
              <a:effectLst/>
              <a:latin typeface="+mn-ea"/>
              <a:ea typeface="+mn-ea"/>
              <a:cs typeface="+mn-cs"/>
            </a:rPr>
            <a:t>類似団体</a:t>
          </a:r>
          <a:r>
            <a:rPr kumimoji="1" lang="ja-JP" altLang="en-US" sz="1200">
              <a:solidFill>
                <a:schemeClr val="dk1"/>
              </a:solidFill>
              <a:effectLst/>
              <a:latin typeface="+mn-ea"/>
              <a:ea typeface="+mn-ea"/>
              <a:cs typeface="+mn-cs"/>
            </a:rPr>
            <a:t>を</a:t>
          </a:r>
          <a:r>
            <a:rPr kumimoji="1" lang="ja-JP" altLang="ja-JP" sz="1200">
              <a:solidFill>
                <a:schemeClr val="dk1"/>
              </a:solidFill>
              <a:effectLst/>
              <a:latin typeface="+mn-ea"/>
              <a:ea typeface="+mn-ea"/>
              <a:cs typeface="+mn-cs"/>
            </a:rPr>
            <a:t>上回って</a:t>
          </a:r>
          <a:r>
            <a:rPr kumimoji="1" lang="ja-JP" altLang="en-US" sz="1200">
              <a:solidFill>
                <a:schemeClr val="dk1"/>
              </a:solidFill>
              <a:effectLst/>
              <a:latin typeface="+mn-ea"/>
              <a:ea typeface="+mn-ea"/>
              <a:cs typeface="+mn-cs"/>
            </a:rPr>
            <a:t>いる</a:t>
          </a:r>
          <a:r>
            <a:rPr kumimoji="1" lang="ja-JP" altLang="ja-JP" sz="1200">
              <a:solidFill>
                <a:schemeClr val="dk1"/>
              </a:solidFill>
              <a:effectLst/>
              <a:latin typeface="+mn-ea"/>
              <a:ea typeface="+mn-ea"/>
              <a:cs typeface="+mn-cs"/>
            </a:rPr>
            <a:t>。これは、</a:t>
          </a:r>
          <a:r>
            <a:rPr kumimoji="1" lang="ja-JP" altLang="en-US" sz="1200">
              <a:solidFill>
                <a:schemeClr val="dk1"/>
              </a:solidFill>
              <a:effectLst/>
              <a:latin typeface="+mn-ea"/>
              <a:ea typeface="+mn-ea"/>
              <a:cs typeface="+mn-cs"/>
            </a:rPr>
            <a:t>令和元年度台風第</a:t>
          </a:r>
          <a:r>
            <a:rPr kumimoji="1" lang="en-US" altLang="ja-JP" sz="1200">
              <a:solidFill>
                <a:schemeClr val="dk1"/>
              </a:solidFill>
              <a:effectLst/>
              <a:latin typeface="+mn-ea"/>
              <a:ea typeface="+mn-ea"/>
              <a:cs typeface="+mn-cs"/>
            </a:rPr>
            <a:t>19</a:t>
          </a:r>
          <a:r>
            <a:rPr kumimoji="1" lang="ja-JP" altLang="en-US" sz="1200">
              <a:solidFill>
                <a:schemeClr val="dk1"/>
              </a:solidFill>
              <a:effectLst/>
              <a:latin typeface="+mn-ea"/>
              <a:ea typeface="+mn-ea"/>
              <a:cs typeface="+mn-cs"/>
            </a:rPr>
            <a:t>号に係る災害復旧費および</a:t>
          </a:r>
          <a:r>
            <a:rPr kumimoji="1" lang="ja-JP" altLang="ja-JP" sz="1200">
              <a:solidFill>
                <a:schemeClr val="dk1"/>
              </a:solidFill>
              <a:effectLst/>
              <a:latin typeface="+mn-ea"/>
              <a:ea typeface="+mn-ea"/>
              <a:cs typeface="+mn-cs"/>
            </a:rPr>
            <a:t>除去土壌等搬出が完了した仮置場の解体事業等によ</a:t>
          </a:r>
          <a:r>
            <a:rPr kumimoji="1" lang="ja-JP" altLang="en-US" sz="1200">
              <a:solidFill>
                <a:schemeClr val="dk1"/>
              </a:solidFill>
              <a:effectLst/>
              <a:latin typeface="+mn-ea"/>
              <a:ea typeface="+mn-ea"/>
              <a:cs typeface="+mn-cs"/>
            </a:rPr>
            <a:t>るもの</a:t>
          </a:r>
          <a:r>
            <a:rPr kumimoji="1" lang="ja-JP" altLang="ja-JP" sz="1200">
              <a:solidFill>
                <a:schemeClr val="dk1"/>
              </a:solidFill>
              <a:effectLst/>
              <a:latin typeface="+mn-ea"/>
              <a:ea typeface="+mn-ea"/>
              <a:cs typeface="+mn-cs"/>
            </a:rPr>
            <a:t>である。</a:t>
          </a:r>
          <a:endParaRPr lang="ja-JP" altLang="ja-JP" sz="12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福島県桑折町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11,733
11,699
42.97
6,412,115
6,087,642
310,433
3,408,575
4,456,819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5969</xdr:rowOff>
    </xdr:from>
    <xdr:to>
      <xdr:col>24</xdr:col>
      <xdr:colOff>62865</xdr:colOff>
      <xdr:row>38</xdr:row>
      <xdr:rowOff>37465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49469"/>
          <a:ext cx="1270" cy="14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41292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5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37465</xdr:rowOff>
    </xdr:from>
    <xdr:to>
      <xdr:col>24</xdr:col>
      <xdr:colOff>152400</xdr:colOff>
      <xdr:row>38</xdr:row>
      <xdr:rowOff>37465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5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124096</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5969</xdr:rowOff>
    </xdr:from>
    <xdr:to>
      <xdr:col>24</xdr:col>
      <xdr:colOff>152400</xdr:colOff>
      <xdr:row>30</xdr:row>
      <xdr:rowOff>5969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4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115570</xdr:rowOff>
    </xdr:from>
    <xdr:to>
      <xdr:col>24</xdr:col>
      <xdr:colOff>63500</xdr:colOff>
      <xdr:row>36</xdr:row>
      <xdr:rowOff>151003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87770"/>
          <a:ext cx="8382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40657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1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17780</xdr:rowOff>
    </xdr:from>
    <xdr:to>
      <xdr:col>24</xdr:col>
      <xdr:colOff>114300</xdr:colOff>
      <xdr:row>36</xdr:row>
      <xdr:rowOff>119380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151003</xdr:rowOff>
    </xdr:from>
    <xdr:to>
      <xdr:col>19</xdr:col>
      <xdr:colOff>177800</xdr:colOff>
      <xdr:row>36</xdr:row>
      <xdr:rowOff>156083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23203"/>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38608</xdr:rowOff>
    </xdr:from>
    <xdr:to>
      <xdr:col>20</xdr:col>
      <xdr:colOff>38100</xdr:colOff>
      <xdr:row>36</xdr:row>
      <xdr:rowOff>140208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1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156735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8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146939</xdr:rowOff>
    </xdr:from>
    <xdr:to>
      <xdr:col>15</xdr:col>
      <xdr:colOff>50800</xdr:colOff>
      <xdr:row>36</xdr:row>
      <xdr:rowOff>156083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1913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50292</xdr:rowOff>
    </xdr:from>
    <xdr:to>
      <xdr:col>15</xdr:col>
      <xdr:colOff>101600</xdr:colOff>
      <xdr:row>36</xdr:row>
      <xdr:rowOff>151892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2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168419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9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160147</xdr:rowOff>
    </xdr:from>
    <xdr:to>
      <xdr:col>10</xdr:col>
      <xdr:colOff>114300</xdr:colOff>
      <xdr:row>36</xdr:row>
      <xdr:rowOff>146939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60897"/>
          <a:ext cx="889000" cy="15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47752</xdr:rowOff>
    </xdr:from>
    <xdr:to>
      <xdr:col>10</xdr:col>
      <xdr:colOff>165100</xdr:colOff>
      <xdr:row>36</xdr:row>
      <xdr:rowOff>149352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165879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9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160528</xdr:rowOff>
    </xdr:from>
    <xdr:to>
      <xdr:col>6</xdr:col>
      <xdr:colOff>38100</xdr:colOff>
      <xdr:row>36</xdr:row>
      <xdr:rowOff>90678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6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81805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5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64770</xdr:rowOff>
    </xdr:from>
    <xdr:to>
      <xdr:col>24</xdr:col>
      <xdr:colOff>114300</xdr:colOff>
      <xdr:row>36</xdr:row>
      <xdr:rowOff>166370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43197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1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100203</xdr:rowOff>
    </xdr:from>
    <xdr:to>
      <xdr:col>20</xdr:col>
      <xdr:colOff>38100</xdr:colOff>
      <xdr:row>37</xdr:row>
      <xdr:rowOff>30353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7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21480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65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105283</xdr:rowOff>
    </xdr:from>
    <xdr:to>
      <xdr:col>15</xdr:col>
      <xdr:colOff>101600</xdr:colOff>
      <xdr:row>37</xdr:row>
      <xdr:rowOff>35433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7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26560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7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96139</xdr:rowOff>
    </xdr:from>
    <xdr:to>
      <xdr:col>10</xdr:col>
      <xdr:colOff>165100</xdr:colOff>
      <xdr:row>37</xdr:row>
      <xdr:rowOff>26289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6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17416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6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109347</xdr:rowOff>
    </xdr:from>
    <xdr:to>
      <xdr:col>6</xdr:col>
      <xdr:colOff>38100</xdr:colOff>
      <xdr:row>36</xdr:row>
      <xdr:rowOff>39497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1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56024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8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121448</xdr:rowOff>
    </xdr:from>
    <xdr:to>
      <xdr:col>24</xdr:col>
      <xdr:colOff>62865</xdr:colOff>
      <xdr:row>58</xdr:row>
      <xdr:rowOff>120122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22498"/>
          <a:ext cx="1270" cy="1541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123949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120122</xdr:rowOff>
    </xdr:from>
    <xdr:to>
      <xdr:col>24</xdr:col>
      <xdr:colOff>152400</xdr:colOff>
      <xdr:row>58</xdr:row>
      <xdr:rowOff>120122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6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68125</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518,089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121448</xdr:rowOff>
    </xdr:from>
    <xdr:to>
      <xdr:col>24</xdr:col>
      <xdr:colOff>152400</xdr:colOff>
      <xdr:row>49</xdr:row>
      <xdr:rowOff>121448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26030</xdr:rowOff>
    </xdr:from>
    <xdr:to>
      <xdr:col>24</xdr:col>
      <xdr:colOff>63500</xdr:colOff>
      <xdr:row>58</xdr:row>
      <xdr:rowOff>37127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798680"/>
          <a:ext cx="838200" cy="18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6777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79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28350</xdr:rowOff>
    </xdr:from>
    <xdr:to>
      <xdr:col>24</xdr:col>
      <xdr:colOff>114300</xdr:colOff>
      <xdr:row>57</xdr:row>
      <xdr:rowOff>129950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37127</xdr:rowOff>
    </xdr:from>
    <xdr:to>
      <xdr:col>19</xdr:col>
      <xdr:colOff>177800</xdr:colOff>
      <xdr:row>58</xdr:row>
      <xdr:rowOff>42878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81227"/>
          <a:ext cx="889000" cy="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41818</xdr:rowOff>
    </xdr:from>
    <xdr:to>
      <xdr:col>20</xdr:col>
      <xdr:colOff>38100</xdr:colOff>
      <xdr:row>57</xdr:row>
      <xdr:rowOff>143418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159945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58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161146</xdr:rowOff>
    </xdr:from>
    <xdr:to>
      <xdr:col>15</xdr:col>
      <xdr:colOff>50800</xdr:colOff>
      <xdr:row>58</xdr:row>
      <xdr:rowOff>42878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33796"/>
          <a:ext cx="889000" cy="5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78051</xdr:rowOff>
    </xdr:from>
    <xdr:to>
      <xdr:col>15</xdr:col>
      <xdr:colOff>101600</xdr:colOff>
      <xdr:row>58</xdr:row>
      <xdr:rowOff>8201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24728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62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126196</xdr:rowOff>
    </xdr:from>
    <xdr:to>
      <xdr:col>10</xdr:col>
      <xdr:colOff>114300</xdr:colOff>
      <xdr:row>57</xdr:row>
      <xdr:rowOff>161146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727396"/>
          <a:ext cx="889000" cy="20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82711</xdr:rowOff>
    </xdr:from>
    <xdr:to>
      <xdr:col>10</xdr:col>
      <xdr:colOff>165100</xdr:colOff>
      <xdr:row>58</xdr:row>
      <xdr:rowOff>12861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29388</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3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163149</xdr:rowOff>
    </xdr:from>
    <xdr:to>
      <xdr:col>6</xdr:col>
      <xdr:colOff>38100</xdr:colOff>
      <xdr:row>57</xdr:row>
      <xdr:rowOff>93299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84426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85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146680</xdr:rowOff>
    </xdr:from>
    <xdr:to>
      <xdr:col>24</xdr:col>
      <xdr:colOff>114300</xdr:colOff>
      <xdr:row>57</xdr:row>
      <xdr:rowOff>76830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4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169557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599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157777</xdr:rowOff>
    </xdr:from>
    <xdr:to>
      <xdr:col>20</xdr:col>
      <xdr:colOff>38100</xdr:colOff>
      <xdr:row>58</xdr:row>
      <xdr:rowOff>87927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3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79054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2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163528</xdr:rowOff>
    </xdr:from>
    <xdr:to>
      <xdr:col>15</xdr:col>
      <xdr:colOff>101600</xdr:colOff>
      <xdr:row>58</xdr:row>
      <xdr:rowOff>93678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3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84805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2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110346</xdr:rowOff>
    </xdr:from>
    <xdr:to>
      <xdr:col>10</xdr:col>
      <xdr:colOff>165100</xdr:colOff>
      <xdr:row>58</xdr:row>
      <xdr:rowOff>40496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8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31623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7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75396</xdr:rowOff>
    </xdr:from>
    <xdr:to>
      <xdr:col>6</xdr:col>
      <xdr:colOff>38100</xdr:colOff>
      <xdr:row>57</xdr:row>
      <xdr:rowOff>5546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67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22073</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451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74</xdr:row>
      <xdr:rowOff>64253</xdr:rowOff>
    </xdr:from>
    <xdr:to>
      <xdr:col>24</xdr:col>
      <xdr:colOff>62865</xdr:colOff>
      <xdr:row>78</xdr:row>
      <xdr:rowOff>139609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751553"/>
          <a:ext cx="1270" cy="761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143436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16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139609</xdr:rowOff>
    </xdr:from>
    <xdr:to>
      <xdr:col>24</xdr:col>
      <xdr:colOff>152400</xdr:colOff>
      <xdr:row>78</xdr:row>
      <xdr:rowOff>139609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12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10930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526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74</xdr:row>
      <xdr:rowOff>64253</xdr:rowOff>
    </xdr:from>
    <xdr:to>
      <xdr:col>24</xdr:col>
      <xdr:colOff>152400</xdr:colOff>
      <xdr:row>74</xdr:row>
      <xdr:rowOff>64253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75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79780</xdr:rowOff>
    </xdr:from>
    <xdr:to>
      <xdr:col>24</xdr:col>
      <xdr:colOff>63500</xdr:colOff>
      <xdr:row>78</xdr:row>
      <xdr:rowOff>96343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452880"/>
          <a:ext cx="838200" cy="1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52450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826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29573</xdr:rowOff>
    </xdr:from>
    <xdr:to>
      <xdr:col>24</xdr:col>
      <xdr:colOff>114300</xdr:colOff>
      <xdr:row>77</xdr:row>
      <xdr:rowOff>131173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231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89550</xdr:rowOff>
    </xdr:from>
    <xdr:to>
      <xdr:col>19</xdr:col>
      <xdr:colOff>177800</xdr:colOff>
      <xdr:row>78</xdr:row>
      <xdr:rowOff>96343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462650"/>
          <a:ext cx="889000" cy="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50285</xdr:rowOff>
    </xdr:from>
    <xdr:to>
      <xdr:col>20</xdr:col>
      <xdr:colOff>38100</xdr:colOff>
      <xdr:row>77</xdr:row>
      <xdr:rowOff>151885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5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168412</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27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147408</xdr:rowOff>
    </xdr:from>
    <xdr:to>
      <xdr:col>15</xdr:col>
      <xdr:colOff>50800</xdr:colOff>
      <xdr:row>78</xdr:row>
      <xdr:rowOff>89550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349058"/>
          <a:ext cx="889000" cy="11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46134</xdr:rowOff>
    </xdr:from>
    <xdr:to>
      <xdr:col>15</xdr:col>
      <xdr:colOff>101600</xdr:colOff>
      <xdr:row>77</xdr:row>
      <xdr:rowOff>147734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4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164261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23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49257</xdr:rowOff>
    </xdr:from>
    <xdr:to>
      <xdr:col>10</xdr:col>
      <xdr:colOff>114300</xdr:colOff>
      <xdr:row>77</xdr:row>
      <xdr:rowOff>147408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2393657"/>
          <a:ext cx="889000" cy="95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56818</xdr:rowOff>
    </xdr:from>
    <xdr:to>
      <xdr:col>10</xdr:col>
      <xdr:colOff>165100</xdr:colOff>
      <xdr:row>77</xdr:row>
      <xdr:rowOff>158418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5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3495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3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29697</xdr:rowOff>
    </xdr:from>
    <xdr:to>
      <xdr:col>6</xdr:col>
      <xdr:colOff>38100</xdr:colOff>
      <xdr:row>77</xdr:row>
      <xdr:rowOff>131297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3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122424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24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28980</xdr:rowOff>
    </xdr:from>
    <xdr:to>
      <xdr:col>24</xdr:col>
      <xdr:colOff>114300</xdr:colOff>
      <xdr:row>78</xdr:row>
      <xdr:rowOff>130580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40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115357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31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45543</xdr:rowOff>
    </xdr:from>
    <xdr:to>
      <xdr:col>20</xdr:col>
      <xdr:colOff>38100</xdr:colOff>
      <xdr:row>78</xdr:row>
      <xdr:rowOff>147143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41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138270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511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38750</xdr:rowOff>
    </xdr:from>
    <xdr:to>
      <xdr:col>15</xdr:col>
      <xdr:colOff>101600</xdr:colOff>
      <xdr:row>78</xdr:row>
      <xdr:rowOff>140350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131477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04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96608</xdr:rowOff>
    </xdr:from>
    <xdr:to>
      <xdr:col>10</xdr:col>
      <xdr:colOff>165100</xdr:colOff>
      <xdr:row>78</xdr:row>
      <xdr:rowOff>26758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17885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90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169907</xdr:rowOff>
    </xdr:from>
    <xdr:to>
      <xdr:col>6</xdr:col>
      <xdr:colOff>38100</xdr:colOff>
      <xdr:row>72</xdr:row>
      <xdr:rowOff>100057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34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116584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11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85514</xdr:rowOff>
    </xdr:from>
    <xdr:to>
      <xdr:col>24</xdr:col>
      <xdr:colOff>62865</xdr:colOff>
      <xdr:row>98</xdr:row>
      <xdr:rowOff>64467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16014"/>
          <a:ext cx="1270" cy="135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68294</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7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64467</xdr:rowOff>
    </xdr:from>
    <xdr:to>
      <xdr:col>24</xdr:col>
      <xdr:colOff>152400</xdr:colOff>
      <xdr:row>98</xdr:row>
      <xdr:rowOff>64467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32191</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9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85514</xdr:rowOff>
    </xdr:from>
    <xdr:to>
      <xdr:col>24</xdr:col>
      <xdr:colOff>152400</xdr:colOff>
      <xdr:row>90</xdr:row>
      <xdr:rowOff>85514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16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122281</xdr:rowOff>
    </xdr:from>
    <xdr:to>
      <xdr:col>24</xdr:col>
      <xdr:colOff>63500</xdr:colOff>
      <xdr:row>97</xdr:row>
      <xdr:rowOff>147777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752931"/>
          <a:ext cx="838200" cy="2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156331</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44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133454</xdr:rowOff>
    </xdr:from>
    <xdr:to>
      <xdr:col>24</xdr:col>
      <xdr:colOff>114300</xdr:colOff>
      <xdr:row>97</xdr:row>
      <xdr:rowOff>63604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9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147777</xdr:rowOff>
    </xdr:from>
    <xdr:to>
      <xdr:col>19</xdr:col>
      <xdr:colOff>177800</xdr:colOff>
      <xdr:row>97</xdr:row>
      <xdr:rowOff>156045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778427"/>
          <a:ext cx="8890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151270</xdr:rowOff>
    </xdr:from>
    <xdr:to>
      <xdr:col>20</xdr:col>
      <xdr:colOff>38100</xdr:colOff>
      <xdr:row>97</xdr:row>
      <xdr:rowOff>81420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6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97947</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38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156045</xdr:rowOff>
    </xdr:from>
    <xdr:to>
      <xdr:col>15</xdr:col>
      <xdr:colOff>50800</xdr:colOff>
      <xdr:row>97</xdr:row>
      <xdr:rowOff>166926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786695"/>
          <a:ext cx="8890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152726</xdr:rowOff>
    </xdr:from>
    <xdr:to>
      <xdr:col>15</xdr:col>
      <xdr:colOff>101600</xdr:colOff>
      <xdr:row>97</xdr:row>
      <xdr:rowOff>82876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99403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38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166926</xdr:rowOff>
    </xdr:from>
    <xdr:to>
      <xdr:col>10</xdr:col>
      <xdr:colOff>114300</xdr:colOff>
      <xdr:row>98</xdr:row>
      <xdr:rowOff>3812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797576"/>
          <a:ext cx="889000" cy="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145548</xdr:rowOff>
    </xdr:from>
    <xdr:to>
      <xdr:col>10</xdr:col>
      <xdr:colOff>165100</xdr:colOff>
      <xdr:row>97</xdr:row>
      <xdr:rowOff>75698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92225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160162</xdr:rowOff>
    </xdr:from>
    <xdr:to>
      <xdr:col>6</xdr:col>
      <xdr:colOff>38100</xdr:colOff>
      <xdr:row>97</xdr:row>
      <xdr:rowOff>90312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1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106839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39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71481</xdr:rowOff>
    </xdr:from>
    <xdr:to>
      <xdr:col>24</xdr:col>
      <xdr:colOff>114300</xdr:colOff>
      <xdr:row>98</xdr:row>
      <xdr:rowOff>1631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70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157858</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1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96977</xdr:rowOff>
    </xdr:from>
    <xdr:to>
      <xdr:col>20</xdr:col>
      <xdr:colOff>38100</xdr:colOff>
      <xdr:row>98</xdr:row>
      <xdr:rowOff>27127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72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18254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82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105245</xdr:rowOff>
    </xdr:from>
    <xdr:to>
      <xdr:col>15</xdr:col>
      <xdr:colOff>101600</xdr:colOff>
      <xdr:row>98</xdr:row>
      <xdr:rowOff>35395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3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26522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82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116126</xdr:rowOff>
    </xdr:from>
    <xdr:to>
      <xdr:col>10</xdr:col>
      <xdr:colOff>165100</xdr:colOff>
      <xdr:row>98</xdr:row>
      <xdr:rowOff>46276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4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37403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3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124462</xdr:rowOff>
    </xdr:from>
    <xdr:to>
      <xdr:col>6</xdr:col>
      <xdr:colOff>38100</xdr:colOff>
      <xdr:row>98</xdr:row>
      <xdr:rowOff>54612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5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45739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4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79121</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22621"/>
          <a:ext cx="1270" cy="1508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25798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9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79121</xdr:rowOff>
    </xdr:from>
    <xdr:to>
      <xdr:col>55</xdr:col>
      <xdr:colOff>88900</xdr:colOff>
      <xdr:row>30</xdr:row>
      <xdr:rowOff>79121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2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50055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937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27178</xdr:rowOff>
    </xdr:from>
    <xdr:to>
      <xdr:col>55</xdr:col>
      <xdr:colOff>50800</xdr:colOff>
      <xdr:row>38</xdr:row>
      <xdr:rowOff>128778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30035</xdr:rowOff>
    </xdr:from>
    <xdr:to>
      <xdr:col>50</xdr:col>
      <xdr:colOff>165100</xdr:colOff>
      <xdr:row>38</xdr:row>
      <xdr:rowOff>131635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148162</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20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61278</xdr:rowOff>
    </xdr:from>
    <xdr:to>
      <xdr:col>46</xdr:col>
      <xdr:colOff>38100</xdr:colOff>
      <xdr:row>38</xdr:row>
      <xdr:rowOff>162878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7955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5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22543</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09093"/>
          <a:ext cx="889000" cy="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12509</xdr:rowOff>
    </xdr:from>
    <xdr:to>
      <xdr:col>41</xdr:col>
      <xdr:colOff>101600</xdr:colOff>
      <xdr:row>38</xdr:row>
      <xdr:rowOff>114109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130636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02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158623</xdr:rowOff>
    </xdr:from>
    <xdr:to>
      <xdr:col>36</xdr:col>
      <xdr:colOff>165100</xdr:colOff>
      <xdr:row>38</xdr:row>
      <xdr:rowOff>88773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105300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143193</xdr:rowOff>
    </xdr:from>
    <xdr:to>
      <xdr:col>36</xdr:col>
      <xdr:colOff>165100</xdr:colOff>
      <xdr:row>39</xdr:row>
      <xdr:rowOff>73343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5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64470</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751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51123</xdr:rowOff>
    </xdr:from>
    <xdr:to>
      <xdr:col>54</xdr:col>
      <xdr:colOff>189865</xdr:colOff>
      <xdr:row>58</xdr:row>
      <xdr:rowOff>153590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23623"/>
          <a:ext cx="1270" cy="147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157417</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0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153590</xdr:rowOff>
    </xdr:from>
    <xdr:to>
      <xdr:col>55</xdr:col>
      <xdr:colOff>88900</xdr:colOff>
      <xdr:row>58</xdr:row>
      <xdr:rowOff>153590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9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169250</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398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51123</xdr:rowOff>
    </xdr:from>
    <xdr:to>
      <xdr:col>55</xdr:col>
      <xdr:colOff>88900</xdr:colOff>
      <xdr:row>50</xdr:row>
      <xdr:rowOff>51123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23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76900</xdr:rowOff>
    </xdr:from>
    <xdr:to>
      <xdr:col>55</xdr:col>
      <xdr:colOff>0</xdr:colOff>
      <xdr:row>57</xdr:row>
      <xdr:rowOff>162473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849550"/>
          <a:ext cx="838200" cy="8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171387</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01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148510</xdr:rowOff>
    </xdr:from>
    <xdr:to>
      <xdr:col>55</xdr:col>
      <xdr:colOff>50800</xdr:colOff>
      <xdr:row>57</xdr:row>
      <xdr:rowOff>78660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153645</xdr:rowOff>
    </xdr:from>
    <xdr:to>
      <xdr:col>50</xdr:col>
      <xdr:colOff>114300</xdr:colOff>
      <xdr:row>57</xdr:row>
      <xdr:rowOff>162473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926295"/>
          <a:ext cx="889000" cy="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145897</xdr:rowOff>
    </xdr:from>
    <xdr:to>
      <xdr:col>50</xdr:col>
      <xdr:colOff>165100</xdr:colOff>
      <xdr:row>57</xdr:row>
      <xdr:rowOff>76047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92574</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115066</xdr:rowOff>
    </xdr:from>
    <xdr:to>
      <xdr:col>45</xdr:col>
      <xdr:colOff>177800</xdr:colOff>
      <xdr:row>57</xdr:row>
      <xdr:rowOff>153645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887716"/>
          <a:ext cx="889000" cy="3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16434</xdr:rowOff>
    </xdr:from>
    <xdr:to>
      <xdr:col>46</xdr:col>
      <xdr:colOff>38100</xdr:colOff>
      <xdr:row>57</xdr:row>
      <xdr:rowOff>118034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134561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5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115066</xdr:rowOff>
    </xdr:from>
    <xdr:to>
      <xdr:col>41</xdr:col>
      <xdr:colOff>50800</xdr:colOff>
      <xdr:row>58</xdr:row>
      <xdr:rowOff>68061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887716"/>
          <a:ext cx="889000" cy="12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20462</xdr:rowOff>
    </xdr:from>
    <xdr:to>
      <xdr:col>41</xdr:col>
      <xdr:colOff>101600</xdr:colOff>
      <xdr:row>57</xdr:row>
      <xdr:rowOff>122062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138589</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56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135741</xdr:rowOff>
    </xdr:from>
    <xdr:to>
      <xdr:col>36</xdr:col>
      <xdr:colOff>165100</xdr:colOff>
      <xdr:row>57</xdr:row>
      <xdr:rowOff>65891</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73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82418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51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26100</xdr:rowOff>
    </xdr:from>
    <xdr:to>
      <xdr:col>55</xdr:col>
      <xdr:colOff>50800</xdr:colOff>
      <xdr:row>57</xdr:row>
      <xdr:rowOff>127700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7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4527</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77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111673</xdr:rowOff>
    </xdr:from>
    <xdr:to>
      <xdr:col>50</xdr:col>
      <xdr:colOff>165100</xdr:colOff>
      <xdr:row>58</xdr:row>
      <xdr:rowOff>41823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8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32950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97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102845</xdr:rowOff>
    </xdr:from>
    <xdr:to>
      <xdr:col>46</xdr:col>
      <xdr:colOff>38100</xdr:colOff>
      <xdr:row>58</xdr:row>
      <xdr:rowOff>32995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7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24122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9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64266</xdr:rowOff>
    </xdr:from>
    <xdr:to>
      <xdr:col>41</xdr:col>
      <xdr:colOff>101600</xdr:colOff>
      <xdr:row>57</xdr:row>
      <xdr:rowOff>165866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3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156993</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92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17261</xdr:rowOff>
    </xdr:from>
    <xdr:to>
      <xdr:col>36</xdr:col>
      <xdr:colOff>165100</xdr:colOff>
      <xdr:row>58</xdr:row>
      <xdr:rowOff>118861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6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109988</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05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127744</xdr:rowOff>
    </xdr:from>
    <xdr:to>
      <xdr:col>54</xdr:col>
      <xdr:colOff>189865</xdr:colOff>
      <xdr:row>78</xdr:row>
      <xdr:rowOff>113205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300694"/>
          <a:ext cx="1270" cy="118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117032</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49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113205</xdr:rowOff>
    </xdr:from>
    <xdr:to>
      <xdr:col>55</xdr:col>
      <xdr:colOff>88900</xdr:colOff>
      <xdr:row>78</xdr:row>
      <xdr:rowOff>113205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8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74421</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207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127744</xdr:rowOff>
    </xdr:from>
    <xdr:to>
      <xdr:col>55</xdr:col>
      <xdr:colOff>88900</xdr:colOff>
      <xdr:row>71</xdr:row>
      <xdr:rowOff>127744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30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98186</xdr:rowOff>
    </xdr:from>
    <xdr:to>
      <xdr:col>55</xdr:col>
      <xdr:colOff>0</xdr:colOff>
      <xdr:row>77</xdr:row>
      <xdr:rowOff>135265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299836"/>
          <a:ext cx="838200" cy="3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7490</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286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156063</xdr:rowOff>
    </xdr:from>
    <xdr:to>
      <xdr:col>55</xdr:col>
      <xdr:colOff>50800</xdr:colOff>
      <xdr:row>76</xdr:row>
      <xdr:rowOff>86213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01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98186</xdr:rowOff>
    </xdr:from>
    <xdr:to>
      <xdr:col>50</xdr:col>
      <xdr:colOff>114300</xdr:colOff>
      <xdr:row>77</xdr:row>
      <xdr:rowOff>108725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299836"/>
          <a:ext cx="889000" cy="1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37099</xdr:rowOff>
    </xdr:from>
    <xdr:to>
      <xdr:col>50</xdr:col>
      <xdr:colOff>165100</xdr:colOff>
      <xdr:row>76</xdr:row>
      <xdr:rowOff>138699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155226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284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108725</xdr:rowOff>
    </xdr:from>
    <xdr:to>
      <xdr:col>45</xdr:col>
      <xdr:colOff>177800</xdr:colOff>
      <xdr:row>77</xdr:row>
      <xdr:rowOff>167269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310375"/>
          <a:ext cx="889000" cy="5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3930</xdr:rowOff>
    </xdr:from>
    <xdr:to>
      <xdr:col>46</xdr:col>
      <xdr:colOff>38100</xdr:colOff>
      <xdr:row>76</xdr:row>
      <xdr:rowOff>105530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122056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28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79235</xdr:rowOff>
    </xdr:from>
    <xdr:to>
      <xdr:col>41</xdr:col>
      <xdr:colOff>50800</xdr:colOff>
      <xdr:row>77</xdr:row>
      <xdr:rowOff>167269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280885"/>
          <a:ext cx="889000" cy="8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41557</xdr:rowOff>
    </xdr:from>
    <xdr:to>
      <xdr:col>41</xdr:col>
      <xdr:colOff>101600</xdr:colOff>
      <xdr:row>76</xdr:row>
      <xdr:rowOff>143157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159684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284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152336</xdr:rowOff>
    </xdr:from>
    <xdr:to>
      <xdr:col>36</xdr:col>
      <xdr:colOff>165100</xdr:colOff>
      <xdr:row>76</xdr:row>
      <xdr:rowOff>82486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99013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27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84465</xdr:rowOff>
    </xdr:from>
    <xdr:to>
      <xdr:col>55</xdr:col>
      <xdr:colOff>50800</xdr:colOff>
      <xdr:row>78</xdr:row>
      <xdr:rowOff>14615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28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62892</xdr:rowOff>
    </xdr:from>
    <xdr:ext cx="469744"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26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47386</xdr:rowOff>
    </xdr:from>
    <xdr:to>
      <xdr:col>50</xdr:col>
      <xdr:colOff>165100</xdr:colOff>
      <xdr:row>77</xdr:row>
      <xdr:rowOff>148986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24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140113</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34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57925</xdr:rowOff>
    </xdr:from>
    <xdr:to>
      <xdr:col>46</xdr:col>
      <xdr:colOff>38100</xdr:colOff>
      <xdr:row>77</xdr:row>
      <xdr:rowOff>159525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2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150652</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35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116469</xdr:rowOff>
    </xdr:from>
    <xdr:to>
      <xdr:col>41</xdr:col>
      <xdr:colOff>101600</xdr:colOff>
      <xdr:row>78</xdr:row>
      <xdr:rowOff>46619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1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37746</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41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28435</xdr:rowOff>
    </xdr:from>
    <xdr:to>
      <xdr:col>36</xdr:col>
      <xdr:colOff>165100</xdr:colOff>
      <xdr:row>77</xdr:row>
      <xdr:rowOff>130035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23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121162</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32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78240</xdr:rowOff>
    </xdr:from>
    <xdr:to>
      <xdr:col>54</xdr:col>
      <xdr:colOff>189865</xdr:colOff>
      <xdr:row>98</xdr:row>
      <xdr:rowOff>106434</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08740"/>
          <a:ext cx="127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110261</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1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106434</xdr:rowOff>
    </xdr:from>
    <xdr:to>
      <xdr:col>55</xdr:col>
      <xdr:colOff>88900</xdr:colOff>
      <xdr:row>98</xdr:row>
      <xdr:rowOff>106434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90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24917</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283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626,885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78240</xdr:rowOff>
    </xdr:from>
    <xdr:to>
      <xdr:col>55</xdr:col>
      <xdr:colOff>88900</xdr:colOff>
      <xdr:row>90</xdr:row>
      <xdr:rowOff>78240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0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33840</xdr:rowOff>
    </xdr:from>
    <xdr:to>
      <xdr:col>55</xdr:col>
      <xdr:colOff>0</xdr:colOff>
      <xdr:row>98</xdr:row>
      <xdr:rowOff>41273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835940"/>
          <a:ext cx="838200" cy="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115014</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574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92137</xdr:rowOff>
    </xdr:from>
    <xdr:to>
      <xdr:col>55</xdr:col>
      <xdr:colOff>50800</xdr:colOff>
      <xdr:row>98</xdr:row>
      <xdr:rowOff>22287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72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41273</xdr:rowOff>
    </xdr:from>
    <xdr:to>
      <xdr:col>50</xdr:col>
      <xdr:colOff>114300</xdr:colOff>
      <xdr:row>98</xdr:row>
      <xdr:rowOff>49090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843373"/>
          <a:ext cx="889000" cy="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67517</xdr:rowOff>
    </xdr:from>
    <xdr:to>
      <xdr:col>50</xdr:col>
      <xdr:colOff>165100</xdr:colOff>
      <xdr:row>97</xdr:row>
      <xdr:rowOff>169117</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6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14194</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4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31686</xdr:rowOff>
    </xdr:from>
    <xdr:to>
      <xdr:col>45</xdr:col>
      <xdr:colOff>177800</xdr:colOff>
      <xdr:row>98</xdr:row>
      <xdr:rowOff>49090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662336"/>
          <a:ext cx="889000" cy="18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116046</xdr:rowOff>
    </xdr:from>
    <xdr:to>
      <xdr:col>46</xdr:col>
      <xdr:colOff>38100</xdr:colOff>
      <xdr:row>98</xdr:row>
      <xdr:rowOff>46196</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74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62723</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52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75443</xdr:rowOff>
    </xdr:from>
    <xdr:to>
      <xdr:col>41</xdr:col>
      <xdr:colOff>50800</xdr:colOff>
      <xdr:row>97</xdr:row>
      <xdr:rowOff>31686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534643"/>
          <a:ext cx="889000" cy="12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121338</xdr:rowOff>
    </xdr:from>
    <xdr:to>
      <xdr:col>41</xdr:col>
      <xdr:colOff>101600</xdr:colOff>
      <xdr:row>98</xdr:row>
      <xdr:rowOff>51488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7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42615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84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84607</xdr:rowOff>
    </xdr:from>
    <xdr:to>
      <xdr:col>36</xdr:col>
      <xdr:colOff>165100</xdr:colOff>
      <xdr:row>98</xdr:row>
      <xdr:rowOff>14757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71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5884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80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154490</xdr:rowOff>
    </xdr:from>
    <xdr:to>
      <xdr:col>55</xdr:col>
      <xdr:colOff>50800</xdr:colOff>
      <xdr:row>98</xdr:row>
      <xdr:rowOff>84640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78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70564</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70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161923</xdr:rowOff>
    </xdr:from>
    <xdr:to>
      <xdr:col>50</xdr:col>
      <xdr:colOff>165100</xdr:colOff>
      <xdr:row>98</xdr:row>
      <xdr:rowOff>92073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79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83200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88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169740</xdr:rowOff>
    </xdr:from>
    <xdr:to>
      <xdr:col>46</xdr:col>
      <xdr:colOff>38100</xdr:colOff>
      <xdr:row>98</xdr:row>
      <xdr:rowOff>99890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80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91017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89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152336</xdr:rowOff>
    </xdr:from>
    <xdr:to>
      <xdr:col>41</xdr:col>
      <xdr:colOff>101600</xdr:colOff>
      <xdr:row>97</xdr:row>
      <xdr:rowOff>82486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61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99013</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61795" y="1638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24643</xdr:rowOff>
    </xdr:from>
    <xdr:to>
      <xdr:col>36</xdr:col>
      <xdr:colOff>165100</xdr:colOff>
      <xdr:row>96</xdr:row>
      <xdr:rowOff>126243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48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142770</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672795" y="16259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118275</xdr:rowOff>
    </xdr:from>
    <xdr:to>
      <xdr:col>85</xdr:col>
      <xdr:colOff>126364</xdr:colOff>
      <xdr:row>38</xdr:row>
      <xdr:rowOff>20980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61775"/>
          <a:ext cx="1269" cy="1274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24807</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53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20980</xdr:rowOff>
    </xdr:from>
    <xdr:to>
      <xdr:col>86</xdr:col>
      <xdr:colOff>25400</xdr:colOff>
      <xdr:row>38</xdr:row>
      <xdr:rowOff>20980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53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64952</xdr:rowOff>
    </xdr:from>
    <xdr:ext cx="599010"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3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118275</xdr:rowOff>
    </xdr:from>
    <xdr:to>
      <xdr:col>86</xdr:col>
      <xdr:colOff>25400</xdr:colOff>
      <xdr:row>30</xdr:row>
      <xdr:rowOff>118275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6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88011</xdr:rowOff>
    </xdr:from>
    <xdr:to>
      <xdr:col>85</xdr:col>
      <xdr:colOff>127000</xdr:colOff>
      <xdr:row>37</xdr:row>
      <xdr:rowOff>97104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431661"/>
          <a:ext cx="838200" cy="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156621</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157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133744</xdr:rowOff>
    </xdr:from>
    <xdr:to>
      <xdr:col>85</xdr:col>
      <xdr:colOff>177800</xdr:colOff>
      <xdr:row>37</xdr:row>
      <xdr:rowOff>63894</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30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92443</xdr:rowOff>
    </xdr:from>
    <xdr:to>
      <xdr:col>81</xdr:col>
      <xdr:colOff>50800</xdr:colOff>
      <xdr:row>37</xdr:row>
      <xdr:rowOff>97104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6436093"/>
          <a:ext cx="889000" cy="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19215</xdr:rowOff>
    </xdr:from>
    <xdr:to>
      <xdr:col>81</xdr:col>
      <xdr:colOff>101600</xdr:colOff>
      <xdr:row>37</xdr:row>
      <xdr:rowOff>120815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36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137342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13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92443</xdr:rowOff>
    </xdr:from>
    <xdr:to>
      <xdr:col>76</xdr:col>
      <xdr:colOff>114300</xdr:colOff>
      <xdr:row>37</xdr:row>
      <xdr:rowOff>146914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436093"/>
          <a:ext cx="889000" cy="5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171412</xdr:rowOff>
    </xdr:from>
    <xdr:to>
      <xdr:col>76</xdr:col>
      <xdr:colOff>165100</xdr:colOff>
      <xdr:row>37</xdr:row>
      <xdr:rowOff>101562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3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118089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11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146914</xdr:rowOff>
    </xdr:from>
    <xdr:to>
      <xdr:col>71</xdr:col>
      <xdr:colOff>177800</xdr:colOff>
      <xdr:row>37</xdr:row>
      <xdr:rowOff>156972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490564"/>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11786</xdr:rowOff>
    </xdr:from>
    <xdr:to>
      <xdr:col>72</xdr:col>
      <xdr:colOff>38100</xdr:colOff>
      <xdr:row>37</xdr:row>
      <xdr:rowOff>113386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129913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13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26721</xdr:rowOff>
    </xdr:from>
    <xdr:to>
      <xdr:col>67</xdr:col>
      <xdr:colOff>101600</xdr:colOff>
      <xdr:row>37</xdr:row>
      <xdr:rowOff>128321</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144848</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14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37211</xdr:rowOff>
    </xdr:from>
    <xdr:to>
      <xdr:col>85</xdr:col>
      <xdr:colOff>177800</xdr:colOff>
      <xdr:row>37</xdr:row>
      <xdr:rowOff>138811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38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123588</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29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46304</xdr:rowOff>
    </xdr:from>
    <xdr:to>
      <xdr:col>81</xdr:col>
      <xdr:colOff>101600</xdr:colOff>
      <xdr:row>37</xdr:row>
      <xdr:rowOff>147904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38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139031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48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41643</xdr:rowOff>
    </xdr:from>
    <xdr:to>
      <xdr:col>76</xdr:col>
      <xdr:colOff>165100</xdr:colOff>
      <xdr:row>37</xdr:row>
      <xdr:rowOff>143243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38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134370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47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96114</xdr:rowOff>
    </xdr:from>
    <xdr:to>
      <xdr:col>72</xdr:col>
      <xdr:colOff>38100</xdr:colOff>
      <xdr:row>38</xdr:row>
      <xdr:rowOff>26264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43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17391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53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106172</xdr:rowOff>
    </xdr:from>
    <xdr:to>
      <xdr:col>67</xdr:col>
      <xdr:colOff>101600</xdr:colOff>
      <xdr:row>38</xdr:row>
      <xdr:rowOff>36322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44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27449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5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44655</xdr:rowOff>
    </xdr:from>
    <xdr:to>
      <xdr:col>85</xdr:col>
      <xdr:colOff>126364</xdr:colOff>
      <xdr:row>57</xdr:row>
      <xdr:rowOff>140744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17155"/>
          <a:ext cx="1269" cy="129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144571</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1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140744</xdr:rowOff>
    </xdr:from>
    <xdr:to>
      <xdr:col>86</xdr:col>
      <xdr:colOff>25400</xdr:colOff>
      <xdr:row>57</xdr:row>
      <xdr:rowOff>140744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1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162782</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9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202,473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44655</xdr:rowOff>
    </xdr:from>
    <xdr:to>
      <xdr:col>86</xdr:col>
      <xdr:colOff>25400</xdr:colOff>
      <xdr:row>50</xdr:row>
      <xdr:rowOff>44655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1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48771</xdr:rowOff>
    </xdr:from>
    <xdr:to>
      <xdr:col>85</xdr:col>
      <xdr:colOff>127000</xdr:colOff>
      <xdr:row>56</xdr:row>
      <xdr:rowOff>70335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649971"/>
          <a:ext cx="838200" cy="2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15618</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616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37191</xdr:rowOff>
    </xdr:from>
    <xdr:to>
      <xdr:col>85</xdr:col>
      <xdr:colOff>177800</xdr:colOff>
      <xdr:row>56</xdr:row>
      <xdr:rowOff>138791</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63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166568</xdr:rowOff>
    </xdr:from>
    <xdr:to>
      <xdr:col>81</xdr:col>
      <xdr:colOff>50800</xdr:colOff>
      <xdr:row>56</xdr:row>
      <xdr:rowOff>70335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596318"/>
          <a:ext cx="889000" cy="7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38585</xdr:rowOff>
    </xdr:from>
    <xdr:to>
      <xdr:col>81</xdr:col>
      <xdr:colOff>101600</xdr:colOff>
      <xdr:row>56</xdr:row>
      <xdr:rowOff>140185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63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131312</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73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168618</xdr:rowOff>
    </xdr:from>
    <xdr:to>
      <xdr:col>76</xdr:col>
      <xdr:colOff>114300</xdr:colOff>
      <xdr:row>55</xdr:row>
      <xdr:rowOff>166568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426918"/>
          <a:ext cx="889000" cy="16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70779</xdr:rowOff>
    </xdr:from>
    <xdr:to>
      <xdr:col>76</xdr:col>
      <xdr:colOff>165100</xdr:colOff>
      <xdr:row>57</xdr:row>
      <xdr:rowOff>929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6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163506</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76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165829</xdr:rowOff>
    </xdr:from>
    <xdr:to>
      <xdr:col>71</xdr:col>
      <xdr:colOff>177800</xdr:colOff>
      <xdr:row>54</xdr:row>
      <xdr:rowOff>168618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252679"/>
          <a:ext cx="889000" cy="17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40429</xdr:rowOff>
    </xdr:from>
    <xdr:to>
      <xdr:col>72</xdr:col>
      <xdr:colOff>38100</xdr:colOff>
      <xdr:row>56</xdr:row>
      <xdr:rowOff>142029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6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133156</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73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15656</xdr:rowOff>
    </xdr:from>
    <xdr:to>
      <xdr:col>67</xdr:col>
      <xdr:colOff>101600</xdr:colOff>
      <xdr:row>56</xdr:row>
      <xdr:rowOff>117256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61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108383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70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169421</xdr:rowOff>
    </xdr:from>
    <xdr:to>
      <xdr:col>85</xdr:col>
      <xdr:colOff>177800</xdr:colOff>
      <xdr:row>56</xdr:row>
      <xdr:rowOff>99571</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59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20848</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45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19535</xdr:rowOff>
    </xdr:from>
    <xdr:to>
      <xdr:col>81</xdr:col>
      <xdr:colOff>101600</xdr:colOff>
      <xdr:row>56</xdr:row>
      <xdr:rowOff>121135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62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137662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39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115768</xdr:rowOff>
    </xdr:from>
    <xdr:to>
      <xdr:col>76</xdr:col>
      <xdr:colOff>165100</xdr:colOff>
      <xdr:row>56</xdr:row>
      <xdr:rowOff>45918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54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62445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32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117818</xdr:rowOff>
    </xdr:from>
    <xdr:to>
      <xdr:col>72</xdr:col>
      <xdr:colOff>38100</xdr:colOff>
      <xdr:row>55</xdr:row>
      <xdr:rowOff>47968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37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64495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15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115029</xdr:rowOff>
    </xdr:from>
    <xdr:to>
      <xdr:col>67</xdr:col>
      <xdr:colOff>101600</xdr:colOff>
      <xdr:row>54</xdr:row>
      <xdr:rowOff>45179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20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61706</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14795" y="8977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2673</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04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120800</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77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2673</xdr:rowOff>
    </xdr:from>
    <xdr:to>
      <xdr:col>86</xdr:col>
      <xdr:colOff>25400</xdr:colOff>
      <xdr:row>70</xdr:row>
      <xdr:rowOff>2673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0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68529</xdr:rowOff>
    </xdr:from>
    <xdr:to>
      <xdr:col>85</xdr:col>
      <xdr:colOff>127000</xdr:colOff>
      <xdr:row>76</xdr:row>
      <xdr:rowOff>122250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2927279"/>
          <a:ext cx="838200" cy="22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57307</xdr:rowOff>
    </xdr:from>
    <xdr:ext cx="534377"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8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78880</xdr:rowOff>
    </xdr:from>
    <xdr:to>
      <xdr:col>85</xdr:col>
      <xdr:colOff>177800</xdr:colOff>
      <xdr:row>78</xdr:row>
      <xdr:rowOff>9030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2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68529</xdr:rowOff>
    </xdr:from>
    <xdr:to>
      <xdr:col>81</xdr:col>
      <xdr:colOff>50800</xdr:colOff>
      <xdr:row>77</xdr:row>
      <xdr:rowOff>79026</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2927279"/>
          <a:ext cx="889000" cy="35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160299</xdr:rowOff>
    </xdr:from>
    <xdr:to>
      <xdr:col>81</xdr:col>
      <xdr:colOff>101600</xdr:colOff>
      <xdr:row>78</xdr:row>
      <xdr:rowOff>90449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36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81576</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45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3207</xdr:rowOff>
    </xdr:from>
    <xdr:to>
      <xdr:col>76</xdr:col>
      <xdr:colOff>114300</xdr:colOff>
      <xdr:row>77</xdr:row>
      <xdr:rowOff>79026</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2690507"/>
          <a:ext cx="889000" cy="59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73355</xdr:rowOff>
    </xdr:from>
    <xdr:to>
      <xdr:col>76</xdr:col>
      <xdr:colOff>165100</xdr:colOff>
      <xdr:row>79</xdr:row>
      <xdr:rowOff>3505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4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166082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53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91180</xdr:rowOff>
    </xdr:from>
    <xdr:to>
      <xdr:col>71</xdr:col>
      <xdr:colOff>177800</xdr:colOff>
      <xdr:row>74</xdr:row>
      <xdr:rowOff>3207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2435580"/>
          <a:ext cx="889000" cy="25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56114</xdr:rowOff>
    </xdr:from>
    <xdr:to>
      <xdr:col>72</xdr:col>
      <xdr:colOff>38100</xdr:colOff>
      <xdr:row>78</xdr:row>
      <xdr:rowOff>157714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2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148841</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52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21901</xdr:rowOff>
    </xdr:from>
    <xdr:to>
      <xdr:col>67</xdr:col>
      <xdr:colOff>101600</xdr:colOff>
      <xdr:row>78</xdr:row>
      <xdr:rowOff>123501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3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114628</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48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71450</xdr:rowOff>
    </xdr:from>
    <xdr:to>
      <xdr:col>85</xdr:col>
      <xdr:colOff>177800</xdr:colOff>
      <xdr:row>77</xdr:row>
      <xdr:rowOff>1600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1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94327</xdr:rowOff>
    </xdr:from>
    <xdr:ext cx="534377"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295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17729</xdr:rowOff>
    </xdr:from>
    <xdr:to>
      <xdr:col>81</xdr:col>
      <xdr:colOff>101600</xdr:colOff>
      <xdr:row>75</xdr:row>
      <xdr:rowOff>119329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287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135856</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14111" y="1265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28226</xdr:rowOff>
    </xdr:from>
    <xdr:to>
      <xdr:col>76</xdr:col>
      <xdr:colOff>165100</xdr:colOff>
      <xdr:row>77</xdr:row>
      <xdr:rowOff>129826</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22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146353</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25111" y="130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123857</xdr:rowOff>
    </xdr:from>
    <xdr:to>
      <xdr:col>72</xdr:col>
      <xdr:colOff>38100</xdr:colOff>
      <xdr:row>74</xdr:row>
      <xdr:rowOff>54007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263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70534</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36111" y="1241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40380</xdr:rowOff>
    </xdr:from>
    <xdr:to>
      <xdr:col>67</xdr:col>
      <xdr:colOff>101600</xdr:colOff>
      <xdr:row>72</xdr:row>
      <xdr:rowOff>141980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238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158507</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47111" y="1216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131905</xdr:rowOff>
    </xdr:from>
    <xdr:to>
      <xdr:col>85</xdr:col>
      <xdr:colOff>126364</xdr:colOff>
      <xdr:row>98</xdr:row>
      <xdr:rowOff>24273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62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28100</xdr:rowOff>
    </xdr:from>
    <xdr:ext cx="534377"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83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24273</xdr:rowOff>
    </xdr:from>
    <xdr:to>
      <xdr:col>86</xdr:col>
      <xdr:colOff>25400</xdr:colOff>
      <xdr:row>98</xdr:row>
      <xdr:rowOff>24273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8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78582</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3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191,023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131905</xdr:rowOff>
    </xdr:from>
    <xdr:to>
      <xdr:col>86</xdr:col>
      <xdr:colOff>25400</xdr:colOff>
      <xdr:row>90</xdr:row>
      <xdr:rowOff>131905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6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111353</xdr:rowOff>
    </xdr:from>
    <xdr:to>
      <xdr:col>85</xdr:col>
      <xdr:colOff>127000</xdr:colOff>
      <xdr:row>97</xdr:row>
      <xdr:rowOff>122022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742003"/>
          <a:ext cx="8382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72519</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360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49642</xdr:rowOff>
    </xdr:from>
    <xdr:to>
      <xdr:col>85</xdr:col>
      <xdr:colOff>177800</xdr:colOff>
      <xdr:row>96</xdr:row>
      <xdr:rowOff>151242</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113274</xdr:rowOff>
    </xdr:from>
    <xdr:to>
      <xdr:col>81</xdr:col>
      <xdr:colOff>50800</xdr:colOff>
      <xdr:row>97</xdr:row>
      <xdr:rowOff>122022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743924"/>
          <a:ext cx="889000" cy="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77538</xdr:rowOff>
    </xdr:from>
    <xdr:to>
      <xdr:col>81</xdr:col>
      <xdr:colOff>101600</xdr:colOff>
      <xdr:row>97</xdr:row>
      <xdr:rowOff>7688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24215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3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113274</xdr:rowOff>
    </xdr:from>
    <xdr:to>
      <xdr:col>76</xdr:col>
      <xdr:colOff>114300</xdr:colOff>
      <xdr:row>97</xdr:row>
      <xdr:rowOff>118928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743924"/>
          <a:ext cx="889000" cy="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65019</xdr:rowOff>
    </xdr:from>
    <xdr:to>
      <xdr:col>76</xdr:col>
      <xdr:colOff>165100</xdr:colOff>
      <xdr:row>96</xdr:row>
      <xdr:rowOff>166619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11696</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2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118928</xdr:rowOff>
    </xdr:from>
    <xdr:to>
      <xdr:col>71</xdr:col>
      <xdr:colOff>177800</xdr:colOff>
      <xdr:row>97</xdr:row>
      <xdr:rowOff>128102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749578"/>
          <a:ext cx="889000" cy="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46351</xdr:rowOff>
    </xdr:from>
    <xdr:to>
      <xdr:col>72</xdr:col>
      <xdr:colOff>38100</xdr:colOff>
      <xdr:row>96</xdr:row>
      <xdr:rowOff>147951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164478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75961</xdr:rowOff>
    </xdr:from>
    <xdr:to>
      <xdr:col>67</xdr:col>
      <xdr:colOff>101600</xdr:colOff>
      <xdr:row>97</xdr:row>
      <xdr:rowOff>6111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22638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60553</xdr:rowOff>
    </xdr:from>
    <xdr:to>
      <xdr:col>85</xdr:col>
      <xdr:colOff>177800</xdr:colOff>
      <xdr:row>97</xdr:row>
      <xdr:rowOff>162153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69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146930</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60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71222</xdr:rowOff>
    </xdr:from>
    <xdr:to>
      <xdr:col>81</xdr:col>
      <xdr:colOff>101600</xdr:colOff>
      <xdr:row>98</xdr:row>
      <xdr:rowOff>1372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70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163949</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79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62474</xdr:rowOff>
    </xdr:from>
    <xdr:to>
      <xdr:col>76</xdr:col>
      <xdr:colOff>165100</xdr:colOff>
      <xdr:row>97</xdr:row>
      <xdr:rowOff>164074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69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155201</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78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68128</xdr:rowOff>
    </xdr:from>
    <xdr:to>
      <xdr:col>72</xdr:col>
      <xdr:colOff>38100</xdr:colOff>
      <xdr:row>97</xdr:row>
      <xdr:rowOff>169728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69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160855</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79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77302</xdr:rowOff>
    </xdr:from>
    <xdr:to>
      <xdr:col>67</xdr:col>
      <xdr:colOff>101600</xdr:colOff>
      <xdr:row>98</xdr:row>
      <xdr:rowOff>7452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70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170029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80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93327</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6779877"/>
          <a:ext cx="1269" cy="5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40</xdr:row>
      <xdr:rowOff>78103</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9361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40004</xdr:rowOff>
    </xdr:from>
    <xdr:ext cx="313932"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65551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93327</xdr:rowOff>
    </xdr:from>
    <xdr:to>
      <xdr:col>116</xdr:col>
      <xdr:colOff>152400</xdr:colOff>
      <xdr:row>39</xdr:row>
      <xdr:rowOff>93327</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79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167004</xdr:rowOff>
    </xdr:from>
    <xdr:ext cx="249299"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682104"/>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47752</xdr:rowOff>
    </xdr:from>
    <xdr:to>
      <xdr:col>116</xdr:col>
      <xdr:colOff>114300</xdr:colOff>
      <xdr:row>39</xdr:row>
      <xdr:rowOff>149352</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73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30299</xdr:rowOff>
    </xdr:from>
    <xdr:to>
      <xdr:col>111</xdr:col>
      <xdr:colOff>177800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5173799"/>
          <a:ext cx="889000" cy="161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47752</xdr:rowOff>
    </xdr:from>
    <xdr:to>
      <xdr:col>112</xdr:col>
      <xdr:colOff>38100</xdr:colOff>
      <xdr:row>39</xdr:row>
      <xdr:rowOff>149352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73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165879</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98650" y="6509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30299</xdr:rowOff>
    </xdr:from>
    <xdr:to>
      <xdr:col>107</xdr:col>
      <xdr:colOff>50800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19545300" y="5173799"/>
          <a:ext cx="889000" cy="161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47099</xdr:rowOff>
    </xdr:from>
    <xdr:to>
      <xdr:col>107</xdr:col>
      <xdr:colOff>101600</xdr:colOff>
      <xdr:row>39</xdr:row>
      <xdr:rowOff>148699</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73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139826</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309650" y="6826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154867</xdr:rowOff>
    </xdr:from>
    <xdr:to>
      <xdr:col>102</xdr:col>
      <xdr:colOff>165100</xdr:colOff>
      <xdr:row>39</xdr:row>
      <xdr:rowOff>85017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101544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445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14768</xdr:rowOff>
    </xdr:from>
    <xdr:to>
      <xdr:col>98</xdr:col>
      <xdr:colOff>38100</xdr:colOff>
      <xdr:row>39</xdr:row>
      <xdr:rowOff>116368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132895</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122553</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8091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29</xdr:row>
      <xdr:rowOff>150949</xdr:rowOff>
    </xdr:from>
    <xdr:to>
      <xdr:col>107</xdr:col>
      <xdr:colOff>101600</xdr:colOff>
      <xdr:row>30</xdr:row>
      <xdr:rowOff>81099</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512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28</xdr:row>
      <xdr:rowOff>97626</xdr:rowOff>
    </xdr:from>
    <xdr:ext cx="469744"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199428" y="489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・総務費は前年度比で</a:t>
          </a:r>
          <a:r>
            <a:rPr kumimoji="1" lang="en-US" altLang="ja-JP" sz="1200">
              <a:solidFill>
                <a:schemeClr val="dk1"/>
              </a:solidFill>
              <a:effectLst/>
              <a:latin typeface="+mn-lt"/>
              <a:ea typeface="+mn-ea"/>
              <a:cs typeface="+mn-cs"/>
            </a:rPr>
            <a:t>55,898</a:t>
          </a:r>
          <a:r>
            <a:rPr kumimoji="1" lang="ja-JP" altLang="en-US" sz="1200">
              <a:solidFill>
                <a:schemeClr val="dk1"/>
              </a:solidFill>
              <a:effectLst/>
              <a:latin typeface="+mn-lt"/>
              <a:ea typeface="+mn-ea"/>
              <a:cs typeface="+mn-cs"/>
            </a:rPr>
            <a:t>円増加しており、類似団体平均と比べ</a:t>
          </a:r>
          <a:r>
            <a:rPr kumimoji="1" lang="en-US" altLang="ja-JP" sz="1200">
              <a:solidFill>
                <a:schemeClr val="dk1"/>
              </a:solidFill>
              <a:effectLst/>
              <a:latin typeface="+mn-lt"/>
              <a:ea typeface="+mn-ea"/>
              <a:cs typeface="+mn-cs"/>
            </a:rPr>
            <a:t>16,266</a:t>
          </a:r>
          <a:r>
            <a:rPr kumimoji="1" lang="ja-JP" altLang="en-US" sz="1200">
              <a:solidFill>
                <a:schemeClr val="dk1"/>
              </a:solidFill>
              <a:effectLst/>
              <a:latin typeface="+mn-lt"/>
              <a:ea typeface="+mn-ea"/>
              <a:cs typeface="+mn-cs"/>
            </a:rPr>
            <a:t>円上回っている。これは庁舎建設事業費の増加であり、今後も事業の進捗により増加する見込みである。</a:t>
          </a:r>
          <a:endParaRPr kumimoji="1" lang="en-US" altLang="ja-JP"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・教育費は前年度比で</a:t>
          </a:r>
          <a:r>
            <a:rPr kumimoji="1" lang="en-US" altLang="ja-JP" sz="1200">
              <a:solidFill>
                <a:schemeClr val="dk1"/>
              </a:solidFill>
              <a:effectLst/>
              <a:latin typeface="+mn-lt"/>
              <a:ea typeface="+mn-ea"/>
              <a:cs typeface="+mn-cs"/>
            </a:rPr>
            <a:t>2,803</a:t>
          </a:r>
          <a:r>
            <a:rPr kumimoji="1" lang="ja-JP" altLang="ja-JP" sz="1200">
              <a:solidFill>
                <a:schemeClr val="dk1"/>
              </a:solidFill>
              <a:effectLst/>
              <a:latin typeface="+mn-lt"/>
              <a:ea typeface="+mn-ea"/>
              <a:cs typeface="+mn-cs"/>
            </a:rPr>
            <a:t>円増加しており、類似団体平均と比べ</a:t>
          </a:r>
          <a:r>
            <a:rPr kumimoji="1" lang="en-US" altLang="ja-JP" sz="1200">
              <a:solidFill>
                <a:schemeClr val="dk1"/>
              </a:solidFill>
              <a:effectLst/>
              <a:latin typeface="+mn-lt"/>
              <a:ea typeface="+mn-ea"/>
              <a:cs typeface="+mn-cs"/>
            </a:rPr>
            <a:t>5,147</a:t>
          </a:r>
          <a:r>
            <a:rPr kumimoji="1" lang="ja-JP" altLang="ja-JP" sz="1200">
              <a:solidFill>
                <a:schemeClr val="dk1"/>
              </a:solidFill>
              <a:effectLst/>
              <a:latin typeface="+mn-lt"/>
              <a:ea typeface="+mn-ea"/>
              <a:cs typeface="+mn-cs"/>
            </a:rPr>
            <a:t>円上回っている。</a:t>
          </a:r>
          <a:r>
            <a:rPr kumimoji="1" lang="ja-JP" altLang="en-US" sz="1200">
              <a:solidFill>
                <a:schemeClr val="dk1"/>
              </a:solidFill>
              <a:effectLst/>
              <a:latin typeface="+mn-lt"/>
              <a:ea typeface="+mn-ea"/>
              <a:cs typeface="+mn-cs"/>
            </a:rPr>
            <a:t>これは</a:t>
          </a:r>
          <a:r>
            <a:rPr kumimoji="1" lang="ja-JP" altLang="ja-JP" sz="1200">
              <a:solidFill>
                <a:schemeClr val="dk1"/>
              </a:solidFill>
              <a:effectLst/>
              <a:latin typeface="+mn-lt"/>
              <a:ea typeface="+mn-ea"/>
              <a:cs typeface="+mn-cs"/>
            </a:rPr>
            <a:t>史跡桑折西山城跡整備工事等の文化財保護事業費の増加によるものである。</a:t>
          </a:r>
          <a:endParaRPr lang="ja-JP" altLang="ja-JP" sz="1200">
            <a:effectLst/>
          </a:endParaRPr>
        </a:p>
        <a:p>
          <a:r>
            <a:rPr kumimoji="1" lang="ja-JP" altLang="ja-JP" sz="1200">
              <a:solidFill>
                <a:schemeClr val="dk1"/>
              </a:solidFill>
              <a:effectLst/>
              <a:latin typeface="+mn-lt"/>
              <a:ea typeface="+mn-ea"/>
              <a:cs typeface="+mn-cs"/>
            </a:rPr>
            <a:t>・災害復旧費が依然として類似団体平均を上回っているが、これは</a:t>
          </a:r>
          <a:r>
            <a:rPr kumimoji="1" lang="ja-JP" altLang="en-US" sz="1200">
              <a:solidFill>
                <a:schemeClr val="dk1"/>
              </a:solidFill>
              <a:effectLst/>
              <a:latin typeface="+mn-lt"/>
              <a:ea typeface="+mn-ea"/>
              <a:cs typeface="+mn-cs"/>
            </a:rPr>
            <a:t>令和元年度台風第</a:t>
          </a:r>
          <a:r>
            <a:rPr kumimoji="1" lang="en-US" altLang="ja-JP" sz="1200">
              <a:solidFill>
                <a:schemeClr val="dk1"/>
              </a:solidFill>
              <a:effectLst/>
              <a:latin typeface="+mn-lt"/>
              <a:ea typeface="+mn-ea"/>
              <a:cs typeface="+mn-cs"/>
            </a:rPr>
            <a:t>19</a:t>
          </a:r>
          <a:r>
            <a:rPr kumimoji="1" lang="ja-JP" altLang="en-US" sz="1200">
              <a:solidFill>
                <a:schemeClr val="dk1"/>
              </a:solidFill>
              <a:effectLst/>
              <a:latin typeface="+mn-lt"/>
              <a:ea typeface="+mn-ea"/>
              <a:cs typeface="+mn-cs"/>
            </a:rPr>
            <a:t>号に係る災害復旧費および除去土壌等搬出が完了した仮置場の解体事業等によるものである。</a:t>
          </a:r>
          <a:endParaRPr kumimoji="1" lang="en-US" altLang="ja-JP" sz="12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福島県桑折町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については、決算剰余金を中心に積み立てるとともに、最低限の取り崩しに努めている。また、実質単年度収支は赤字となっているが、財政調整基金の取崩しにより、実質収支は黒字となっている。</a:t>
          </a:r>
          <a:endParaRPr lang="ja-JP" altLang="ja-JP" sz="1400">
            <a:effectLst/>
          </a:endParaRPr>
        </a:p>
        <a:p>
          <a:r>
            <a:rPr kumimoji="1" lang="ja-JP" altLang="ja-JP" sz="1100">
              <a:solidFill>
                <a:schemeClr val="dk1"/>
              </a:solidFill>
              <a:effectLst/>
              <a:latin typeface="+mn-lt"/>
              <a:ea typeface="+mn-ea"/>
              <a:cs typeface="+mn-cs"/>
            </a:rPr>
            <a:t>しかし、高齢化率の上昇による扶助費の増加や、老朽化する町有施設の維持管理経費の増加、新庁舎整備による基金の取り崩し及び起債の発行も見込まれるため、引き続き計画的で効率的な事業実施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福島県桑折町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連結実質赤字比率については、各会計とも適切な執行に努めたことにより黒字となった。引き続き事業の精査や効率化を図るとともに、収入等の確保に努め、健全な財政運営を行っていく。</a:t>
          </a:r>
          <a:endParaRPr lang="ja-JP" altLang="ja-JP" sz="16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福島県桑折町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実質公債費比率</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分子</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の大部分を占める地方債元利償還金は、近年</a:t>
          </a:r>
          <a:r>
            <a:rPr kumimoji="1" lang="ja-JP" altLang="en-US" sz="1200">
              <a:solidFill>
                <a:schemeClr val="dk1"/>
              </a:solidFill>
              <a:effectLst/>
              <a:latin typeface="+mn-lt"/>
              <a:ea typeface="+mn-ea"/>
              <a:cs typeface="+mn-cs"/>
            </a:rPr>
            <a:t>減少傾向である</a:t>
          </a:r>
          <a:r>
            <a:rPr kumimoji="1" lang="ja-JP" altLang="ja-JP" sz="1200">
              <a:solidFill>
                <a:schemeClr val="dk1"/>
              </a:solidFill>
              <a:effectLst/>
              <a:latin typeface="+mn-lt"/>
              <a:ea typeface="+mn-ea"/>
              <a:cs typeface="+mn-cs"/>
            </a:rPr>
            <a:t>が、新庁舎整備に伴う起債が予定されていることから、新規地方債発行を抑制するとともに、交付税措置が有利な地方債の活用に努めながら、新庁舎整備の</a:t>
          </a:r>
          <a:r>
            <a:rPr kumimoji="1" lang="ja-JP" altLang="en-US" sz="1200">
              <a:solidFill>
                <a:schemeClr val="dk1"/>
              </a:solidFill>
              <a:effectLst/>
              <a:latin typeface="+mn-lt"/>
              <a:ea typeface="+mn-ea"/>
              <a:cs typeface="+mn-cs"/>
            </a:rPr>
            <a:t>地方債</a:t>
          </a:r>
          <a:r>
            <a:rPr kumimoji="1" lang="ja-JP" altLang="ja-JP" sz="1200">
              <a:solidFill>
                <a:schemeClr val="dk1"/>
              </a:solidFill>
              <a:effectLst/>
              <a:latin typeface="+mn-lt"/>
              <a:ea typeface="+mn-ea"/>
              <a:cs typeface="+mn-cs"/>
            </a:rPr>
            <a:t>償還に備えていく。</a:t>
          </a:r>
          <a:endParaRPr lang="ja-JP" altLang="ja-JP" sz="1600">
            <a:effectLst/>
          </a:endParaRPr>
        </a:p>
        <a:p>
          <a:r>
            <a:rPr kumimoji="1" lang="ja-JP" altLang="ja-JP" sz="1200">
              <a:solidFill>
                <a:schemeClr val="dk1"/>
              </a:solidFill>
              <a:effectLst/>
              <a:latin typeface="+mn-lt"/>
              <a:ea typeface="+mn-ea"/>
              <a:cs typeface="+mn-cs"/>
            </a:rPr>
            <a:t>また、分母を構成する標準財政規模については、地方交付税等に大きく左右されることから、引き続き健全な財政運営に努める。</a:t>
          </a:r>
          <a:endParaRPr lang="ja-JP" altLang="ja-JP" sz="16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近年、満期一括償還地方債の借入をしていない状況である。</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福島県桑折町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新庁舎建設に伴う地方債借入や、充当可能基金の取崩しなどにより</a:t>
          </a:r>
          <a:r>
            <a:rPr kumimoji="1" lang="ja-JP" altLang="en-US" sz="1200">
              <a:solidFill>
                <a:schemeClr val="dk1"/>
              </a:solidFill>
              <a:effectLst/>
              <a:latin typeface="+mn-lt"/>
              <a:ea typeface="+mn-ea"/>
              <a:cs typeface="+mn-cs"/>
            </a:rPr>
            <a:t>増となったが</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今後事業の進捗により更なる地方債の借入や基金の取崩しを予定しており上昇</a:t>
          </a:r>
          <a:r>
            <a:rPr kumimoji="1" lang="ja-JP" altLang="ja-JP" sz="1200">
              <a:solidFill>
                <a:schemeClr val="dk1"/>
              </a:solidFill>
              <a:effectLst/>
              <a:latin typeface="+mn-lt"/>
              <a:ea typeface="+mn-ea"/>
              <a:cs typeface="+mn-cs"/>
            </a:rPr>
            <a:t>傾向になると予測されるが、今後新規事業を行う場合は、交付税算入率の高い事業を選択するなど、引き続き将来負担の軽減に努める。</a:t>
          </a:r>
          <a:endParaRPr lang="ja-JP" altLang="ja-JP" sz="16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福島県桑折町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・経費の節減と収入の確保を図った結果、決算剰余金の一部を財政調整基金に</a:t>
          </a:r>
          <a:r>
            <a:rPr kumimoji="1" lang="en-US" altLang="ja-JP" sz="1400">
              <a:solidFill>
                <a:schemeClr val="dk1"/>
              </a:solidFill>
              <a:effectLst/>
              <a:latin typeface="+mn-lt"/>
              <a:ea typeface="+mn-ea"/>
              <a:cs typeface="+mn-cs"/>
            </a:rPr>
            <a:t>140</a:t>
          </a:r>
          <a:r>
            <a:rPr kumimoji="1" lang="ja-JP" altLang="en-US" sz="1400">
              <a:solidFill>
                <a:schemeClr val="dk1"/>
              </a:solidFill>
              <a:effectLst/>
              <a:latin typeface="+mn-lt"/>
              <a:ea typeface="+mn-ea"/>
              <a:cs typeface="+mn-cs"/>
            </a:rPr>
            <a:t>百万円積み立てた一方、災害公営住宅関連整備事業完了に伴い「長期避難者生活拠点形成交付金基金」を</a:t>
          </a:r>
          <a:r>
            <a:rPr kumimoji="1" lang="en-US" altLang="ja-JP" sz="1400">
              <a:solidFill>
                <a:schemeClr val="dk1"/>
              </a:solidFill>
              <a:effectLst/>
              <a:latin typeface="+mn-lt"/>
              <a:ea typeface="+mn-ea"/>
              <a:cs typeface="+mn-cs"/>
            </a:rPr>
            <a:t>111</a:t>
          </a:r>
          <a:r>
            <a:rPr kumimoji="1" lang="ja-JP" altLang="en-US" sz="1400">
              <a:solidFill>
                <a:schemeClr val="dk1"/>
              </a:solidFill>
              <a:effectLst/>
              <a:latin typeface="+mn-lt"/>
              <a:ea typeface="+mn-ea"/>
              <a:cs typeface="+mn-cs"/>
            </a:rPr>
            <a:t>百万円取り崩したこと、役場庁舎建設事業に伴い「役場庁舎建設基金」を</a:t>
          </a:r>
          <a:r>
            <a:rPr kumimoji="1" lang="en-US" altLang="ja-JP" sz="1400">
              <a:solidFill>
                <a:schemeClr val="dk1"/>
              </a:solidFill>
              <a:effectLst/>
              <a:latin typeface="+mn-lt"/>
              <a:ea typeface="+mn-ea"/>
              <a:cs typeface="+mn-cs"/>
            </a:rPr>
            <a:t>329</a:t>
          </a:r>
          <a:r>
            <a:rPr kumimoji="1" lang="ja-JP" altLang="en-US" sz="1400">
              <a:solidFill>
                <a:schemeClr val="dk1"/>
              </a:solidFill>
              <a:effectLst/>
              <a:latin typeface="+mn-lt"/>
              <a:ea typeface="+mn-ea"/>
              <a:cs typeface="+mn-cs"/>
            </a:rPr>
            <a:t>百万円取り崩したこと等により、基金全体としては</a:t>
          </a:r>
          <a:r>
            <a:rPr kumimoji="1" lang="en-US" altLang="ja-JP" sz="1400">
              <a:solidFill>
                <a:schemeClr val="dk1"/>
              </a:solidFill>
              <a:effectLst/>
              <a:latin typeface="+mn-lt"/>
              <a:ea typeface="+mn-ea"/>
              <a:cs typeface="+mn-cs"/>
            </a:rPr>
            <a:t>445</a:t>
          </a:r>
          <a:r>
            <a:rPr kumimoji="1" lang="ja-JP" altLang="en-US" sz="1400">
              <a:solidFill>
                <a:schemeClr val="dk1"/>
              </a:solidFill>
              <a:effectLst/>
              <a:latin typeface="+mn-lt"/>
              <a:ea typeface="+mn-ea"/>
              <a:cs typeface="+mn-cs"/>
            </a:rPr>
            <a:t>百万円の減となった。</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令和２年度に</a:t>
          </a:r>
          <a:r>
            <a:rPr kumimoji="1" lang="ja-JP" altLang="ja-JP" sz="1400">
              <a:solidFill>
                <a:schemeClr val="dk1"/>
              </a:solidFill>
              <a:effectLst/>
              <a:latin typeface="+mn-lt"/>
              <a:ea typeface="+mn-ea"/>
              <a:cs typeface="+mn-cs"/>
            </a:rPr>
            <a:t>役場庁舎建設事業</a:t>
          </a:r>
          <a:r>
            <a:rPr kumimoji="1" lang="ja-JP" altLang="en-US" sz="1400">
              <a:solidFill>
                <a:schemeClr val="dk1"/>
              </a:solidFill>
              <a:effectLst/>
              <a:latin typeface="+mn-lt"/>
              <a:ea typeface="+mn-ea"/>
              <a:cs typeface="+mn-cs"/>
            </a:rPr>
            <a:t>が完了することに伴い役場庁舎建設基金も廃止予定であるため、減少傾向である。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（基金の使途）</a:t>
          </a:r>
          <a:endParaRPr lang="ja-JP" altLang="ja-JP" sz="1400">
            <a:effectLst/>
          </a:endParaRPr>
        </a:p>
        <a:p>
          <a:r>
            <a:rPr lang="ja-JP" altLang="ja-JP" sz="1400">
              <a:solidFill>
                <a:schemeClr val="dk1"/>
              </a:solidFill>
              <a:effectLst/>
              <a:latin typeface="+mn-lt"/>
              <a:ea typeface="+mn-ea"/>
              <a:cs typeface="+mn-cs"/>
            </a:rPr>
            <a:t>・役場庁舎建設基金：役場庁舎建設係る敷地造成及び庁舎建設等に必要な経費への充当</a:t>
          </a:r>
          <a:endParaRPr lang="ja-JP" altLang="ja-JP" sz="1400">
            <a:effectLst/>
          </a:endParaRPr>
        </a:p>
        <a:p>
          <a:r>
            <a:rPr kumimoji="1" lang="ja-JP" altLang="ja-JP" sz="1400">
              <a:solidFill>
                <a:schemeClr val="dk1"/>
              </a:solidFill>
              <a:effectLst/>
              <a:latin typeface="+mn-lt"/>
              <a:ea typeface="+mn-ea"/>
              <a:cs typeface="+mn-cs"/>
            </a:rPr>
            <a:t>・ふれあい福祉基金：高齢者等の福祉の向上及び健康の保持に資する事業、高齢者等に係るボランティア活動の活発化に資する事業その他の高齢者等保健の増進に関する事業の推進</a:t>
          </a:r>
          <a:endParaRPr lang="ja-JP" altLang="ja-JP" sz="1400">
            <a:effectLst/>
          </a:endParaRPr>
        </a:p>
        <a:p>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文教施設建設基金</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文教施設建設に係る必要経費への充当。</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がんばるふるさと・桑折応援基金：ふるさと桑折を想う人・本町の進めるまちづくりに共感し応援する個人及び団体から広く寄附金を募り、これを財源として、寄附者の意向を各種事業に反映することにより、桑折町を想う人々の参加による魅力あるふるさとづくりと協働のまちづくりに資することを目的とする。</a:t>
          </a:r>
          <a:endParaRPr lang="ja-JP" altLang="ja-JP" sz="1400">
            <a:effectLst/>
          </a:endParaRPr>
        </a:p>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・役場庁舎建設基金：</a:t>
          </a:r>
          <a:r>
            <a:rPr kumimoji="1" lang="ja-JP" altLang="en-US" sz="1400">
              <a:solidFill>
                <a:schemeClr val="dk1"/>
              </a:solidFill>
              <a:effectLst/>
              <a:latin typeface="+mn-lt"/>
              <a:ea typeface="+mn-ea"/>
              <a:cs typeface="+mn-cs"/>
            </a:rPr>
            <a:t>敷地造成工事や本体工事費</a:t>
          </a:r>
          <a:r>
            <a:rPr kumimoji="1" lang="ja-JP" altLang="ja-JP" sz="1400">
              <a:solidFill>
                <a:schemeClr val="dk1"/>
              </a:solidFill>
              <a:effectLst/>
              <a:latin typeface="+mn-lt"/>
              <a:ea typeface="+mn-ea"/>
              <a:cs typeface="+mn-cs"/>
            </a:rPr>
            <a:t>への充当により、</a:t>
          </a:r>
          <a:r>
            <a:rPr kumimoji="1" lang="en-US" altLang="ja-JP" sz="1400">
              <a:solidFill>
                <a:schemeClr val="dk1"/>
              </a:solidFill>
              <a:effectLst/>
              <a:latin typeface="+mn-lt"/>
              <a:ea typeface="+mn-ea"/>
              <a:cs typeface="+mn-cs"/>
            </a:rPr>
            <a:t>329</a:t>
          </a:r>
          <a:r>
            <a:rPr kumimoji="1" lang="ja-JP" altLang="en-US" sz="1400">
              <a:solidFill>
                <a:schemeClr val="dk1"/>
              </a:solidFill>
              <a:effectLst/>
              <a:latin typeface="+mn-lt"/>
              <a:ea typeface="+mn-ea"/>
              <a:cs typeface="+mn-cs"/>
            </a:rPr>
            <a:t>百万円</a:t>
          </a:r>
          <a:r>
            <a:rPr kumimoji="1" lang="ja-JP" altLang="ja-JP" sz="1400">
              <a:solidFill>
                <a:schemeClr val="dk1"/>
              </a:solidFill>
              <a:effectLst/>
              <a:latin typeface="+mn-lt"/>
              <a:ea typeface="+mn-ea"/>
              <a:cs typeface="+mn-cs"/>
            </a:rPr>
            <a:t>の減少</a:t>
          </a:r>
          <a:r>
            <a:rPr lang="ja-JP" altLang="en-US" sz="1400">
              <a:effectLst/>
            </a:rPr>
            <a:t>。</a:t>
          </a:r>
          <a:endParaRPr lang="en-US" altLang="ja-JP" sz="1400">
            <a:effectLst/>
          </a:endParaRPr>
        </a:p>
        <a:p>
          <a:r>
            <a:rPr kumimoji="1" lang="ja-JP" altLang="ja-JP" sz="1400">
              <a:solidFill>
                <a:schemeClr val="dk1"/>
              </a:solidFill>
              <a:effectLst/>
              <a:latin typeface="+mn-lt"/>
              <a:ea typeface="+mn-ea"/>
              <a:cs typeface="+mn-cs"/>
            </a:rPr>
            <a:t>・長期避難者生活拠点形成交付金基金：災害公営住宅関連事業への充当により、</a:t>
          </a:r>
          <a:r>
            <a:rPr kumimoji="1" lang="en-US" altLang="ja-JP" sz="1400">
              <a:solidFill>
                <a:schemeClr val="dk1"/>
              </a:solidFill>
              <a:effectLst/>
              <a:latin typeface="+mn-lt"/>
              <a:ea typeface="+mn-ea"/>
              <a:cs typeface="+mn-cs"/>
            </a:rPr>
            <a:t>111</a:t>
          </a:r>
          <a:r>
            <a:rPr kumimoji="1" lang="ja-JP" altLang="en-US" sz="1400">
              <a:solidFill>
                <a:schemeClr val="dk1"/>
              </a:solidFill>
              <a:effectLst/>
              <a:latin typeface="+mn-lt"/>
              <a:ea typeface="+mn-ea"/>
              <a:cs typeface="+mn-cs"/>
            </a:rPr>
            <a:t>百万円</a:t>
          </a:r>
          <a:r>
            <a:rPr kumimoji="1" lang="ja-JP" altLang="ja-JP" sz="1400">
              <a:solidFill>
                <a:schemeClr val="dk1"/>
              </a:solidFill>
              <a:effectLst/>
              <a:latin typeface="+mn-lt"/>
              <a:ea typeface="+mn-ea"/>
              <a:cs typeface="+mn-cs"/>
            </a:rPr>
            <a:t>の減少</a:t>
          </a:r>
          <a:r>
            <a:rPr kumimoji="1" lang="ja-JP" altLang="en-US" sz="1400">
              <a:solidFill>
                <a:schemeClr val="dk1"/>
              </a:solidFill>
              <a:effectLst/>
              <a:latin typeface="+mn-lt"/>
              <a:ea typeface="+mn-ea"/>
              <a:cs typeface="+mn-cs"/>
            </a:rPr>
            <a:t>。</a:t>
          </a:r>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・役場庁舎建設基金：</a:t>
          </a:r>
          <a:r>
            <a:rPr kumimoji="1" lang="ja-JP" altLang="en-US" sz="1400">
              <a:solidFill>
                <a:schemeClr val="dk1"/>
              </a:solidFill>
              <a:effectLst/>
              <a:latin typeface="+mn-lt"/>
              <a:ea typeface="+mn-ea"/>
              <a:cs typeface="+mn-cs"/>
            </a:rPr>
            <a:t>庁舎建設事業が</a:t>
          </a:r>
          <a:r>
            <a:rPr kumimoji="1" lang="ja-JP" altLang="ja-JP" sz="1400">
              <a:solidFill>
                <a:schemeClr val="dk1"/>
              </a:solidFill>
              <a:effectLst/>
              <a:latin typeface="+mn-lt"/>
              <a:ea typeface="+mn-ea"/>
              <a:cs typeface="+mn-cs"/>
            </a:rPr>
            <a:t>令和</a:t>
          </a:r>
          <a:r>
            <a:rPr kumimoji="1" lang="en-US" altLang="ja-JP" sz="1400">
              <a:solidFill>
                <a:schemeClr val="dk1"/>
              </a:solidFill>
              <a:effectLst/>
              <a:latin typeface="+mn-lt"/>
              <a:ea typeface="+mn-ea"/>
              <a:cs typeface="+mn-cs"/>
            </a:rPr>
            <a:t>2</a:t>
          </a:r>
          <a:r>
            <a:rPr kumimoji="1" lang="ja-JP" altLang="ja-JP" sz="1400">
              <a:solidFill>
                <a:schemeClr val="dk1"/>
              </a:solidFill>
              <a:effectLst/>
              <a:latin typeface="+mn-lt"/>
              <a:ea typeface="+mn-ea"/>
              <a:cs typeface="+mn-cs"/>
            </a:rPr>
            <a:t>年度</a:t>
          </a:r>
          <a:r>
            <a:rPr kumimoji="1" lang="ja-JP" altLang="en-US" sz="1400">
              <a:solidFill>
                <a:schemeClr val="dk1"/>
              </a:solidFill>
              <a:effectLst/>
              <a:latin typeface="+mn-lt"/>
              <a:ea typeface="+mn-ea"/>
              <a:cs typeface="+mn-cs"/>
            </a:rPr>
            <a:t>完了</a:t>
          </a:r>
          <a:r>
            <a:rPr kumimoji="1" lang="ja-JP" altLang="ja-JP" sz="1400">
              <a:solidFill>
                <a:schemeClr val="dk1"/>
              </a:solidFill>
              <a:effectLst/>
              <a:latin typeface="+mn-lt"/>
              <a:ea typeface="+mn-ea"/>
              <a:cs typeface="+mn-cs"/>
            </a:rPr>
            <a:t>のため基金は</a:t>
          </a:r>
          <a:r>
            <a:rPr kumimoji="1" lang="ja-JP" altLang="en-US" sz="1400">
              <a:solidFill>
                <a:schemeClr val="dk1"/>
              </a:solidFill>
              <a:effectLst/>
              <a:latin typeface="+mn-lt"/>
              <a:ea typeface="+mn-ea"/>
              <a:cs typeface="+mn-cs"/>
            </a:rPr>
            <a:t>廃止</a:t>
          </a:r>
          <a:r>
            <a:rPr kumimoji="1" lang="ja-JP" altLang="ja-JP" sz="1400">
              <a:solidFill>
                <a:schemeClr val="dk1"/>
              </a:solidFill>
              <a:effectLst/>
              <a:latin typeface="+mn-lt"/>
              <a:ea typeface="+mn-ea"/>
              <a:cs typeface="+mn-cs"/>
            </a:rPr>
            <a:t>予定</a:t>
          </a:r>
          <a:r>
            <a:rPr kumimoji="1" lang="ja-JP" altLang="en-US" sz="1400">
              <a:solidFill>
                <a:schemeClr val="dk1"/>
              </a:solidFill>
              <a:effectLst/>
              <a:latin typeface="+mn-lt"/>
              <a:ea typeface="+mn-ea"/>
              <a:cs typeface="+mn-cs"/>
            </a:rPr>
            <a:t>。</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・地方税及び地方交付税の減少等に伴い財源不足を補填するために取崩したことによる減少</a:t>
          </a:r>
          <a:r>
            <a:rPr kumimoji="1" lang="ja-JP" altLang="en-US" sz="1400">
              <a:solidFill>
                <a:schemeClr val="dk1"/>
              </a:solidFill>
              <a:effectLst/>
              <a:latin typeface="+mn-lt"/>
              <a:ea typeface="+mn-ea"/>
              <a:cs typeface="+mn-cs"/>
            </a:rPr>
            <a:t>。</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・財政調整基金の残高は、標準財政規模の１０％～２０％の範囲内となるように努めることとしている。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・増減なし</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・現在は取崩等の予定はないが、基金設置条例の趣旨に鑑み、町債の償還財源に充てるべく維持していく予定である。</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D8AB134-D982-4C13-AA21-8794901E55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5D5362B-FC0C-4F18-8DDE-881C8A1D20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35E65CA6-7B1B-4864-B47D-4741BA89E31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E4147BA7-0582-4BC5-B039-837B4F9BD41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FBC680D5-4BC9-4396-8837-75A7CE7D700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4A5AA01-8A1A-45A7-8535-3DBB5CA4579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福島県桑折町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A154F1AF-F4E4-4AF7-851F-5020E4AF816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6AC726EA-C93A-426B-8C1A-2A6D262163A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DF54EFF3-44AF-42B8-ABD7-8326B264E43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73368DB-157A-4F79-92EB-5955BA70FA3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114DB82-5722-4589-BAA9-F9CEE1C5764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DA498497-460B-495C-B80C-1293678E9E0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11,733
11,699
42.97
6,412,115
6,087,642
310,433
3,408,575
4,456,819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79016DF-493E-400E-9757-924F94CEC0A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E106C47-356D-4C44-87FD-17C1D5CD4BC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9C0EE8E2-981F-460C-9F7A-284FA7C7C53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52ECFB0-F4F9-40DD-B7FE-8287B4F07E9B}"/>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588E2C68-DFAD-4A55-872C-F1AF9F628FB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EFEA89D-6C8A-4E73-9112-3E16AD2F159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A8D362B-8E9F-4501-8819-7B2ECF67567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C346704A-7CA7-4BCA-A851-F68EE0942BB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2F3D3AC-454E-45C9-B090-04A5BC8045F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A52E9F9C-F8E9-4055-922D-A03D880F5BE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53193F4-B0B9-4AC9-8F2E-6F08A94A513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5E46462C-9333-4D68-A0AC-878611D7A31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37E1311A-F466-43F6-8C4E-FC80C7A71D4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A5E8E42-D1A1-4B47-B4B8-8906DAFB6B9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FDB811D1-52C7-43D0-8035-F4D4FE61FEF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2E30C8CA-C01A-4EFE-823D-B75F95BC59B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94876A4-4DD7-4C04-87C5-518870E231D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16198CA0-F350-4D22-BEA1-E8040538766B}"/>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DE2BEF9A-8A8B-4A1F-A883-5CF2600BF91D}"/>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E013FB0A-F237-4847-B31C-0D8C3E9CB77C}"/>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A3B3677F-5168-47C5-A456-52616526B881}"/>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F98CFC84-3BFE-4E68-85ED-4DEF288E114E}"/>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4C77669B-920A-4CB8-9A7B-B0611EE203B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F37370E9-0874-4EDD-B809-6B990A422F5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1CD83418-B29B-4EB0-A9A8-C3193C3C57E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A250A265-1823-444B-BC7B-6AF7CB69CC6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AFEE66B6-1BA9-4470-94B4-C1B9A99E371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FA78984-EAAD-4407-8FD6-E7E5121508D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279F7EF6-3145-4C00-B4DF-016858F4AEF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3ED24C9E-9EC8-493E-A877-DDDCBE2F833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C6D15866-1409-4394-BAB4-CD39CF46FB4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D1F0ACF4-544A-4F5D-A2C7-D82E9791CA5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2F3DB276-0CD4-4852-94FB-70803B3F642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2FEA6CF0-6935-4F80-881E-7023B2908CA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AEABC92D-2EE3-454F-AE13-ED8DB952A7A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・近年は施設老朽化が進行して</a:t>
          </a:r>
          <a:r>
            <a:rPr kumimoji="1" lang="ja-JP" altLang="en-US" sz="1100" b="0" i="0" baseline="0">
              <a:solidFill>
                <a:schemeClr val="dk1"/>
              </a:solidFill>
              <a:effectLst/>
              <a:latin typeface="+mn-lt"/>
              <a:ea typeface="+mn-ea"/>
              <a:cs typeface="+mn-cs"/>
            </a:rPr>
            <a:t>おり</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令和元年度決算時点では類似団体と比べ高くなっている。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2</a:t>
          </a:r>
          <a:r>
            <a:rPr kumimoji="1" lang="ja-JP" altLang="en-US" sz="1100" b="0" i="0" baseline="0">
              <a:solidFill>
                <a:schemeClr val="dk1"/>
              </a:solidFill>
              <a:effectLst/>
              <a:latin typeface="+mn-lt"/>
              <a:ea typeface="+mn-ea"/>
              <a:cs typeface="+mn-cs"/>
            </a:rPr>
            <a:t>年度には役場庁舎が完成し同年度中に供用が開始されることから、有形固定資産減価償却率の改善が見込まれる。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・引き続き</a:t>
          </a:r>
          <a:r>
            <a:rPr kumimoji="1" lang="ja-JP" altLang="ja-JP" sz="1100" b="0" i="0" baseline="0">
              <a:solidFill>
                <a:schemeClr val="dk1"/>
              </a:solidFill>
              <a:effectLst/>
              <a:latin typeface="+mn-lt"/>
              <a:ea typeface="+mn-ea"/>
              <a:cs typeface="+mn-cs"/>
            </a:rPr>
            <a:t>「公共施設等総合管理計画」に基づき、適正な運用管理に取り組んでいく。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F658019-3C03-40C3-B830-3CE42FAEB75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38DFDFA0-7417-4B0C-A213-12939ABFB2B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E0BC2C87-04A5-43B5-BC73-D5F37BC2BB33}"/>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4AFFC7B2-C4A2-4188-BAD8-6364EC165CDB}"/>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D1F0891E-139E-4C39-9B3B-9C390C9311C7}"/>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D8D6DD4B-A434-4D43-B079-32609E1C36BD}"/>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CD8840CA-6D77-4895-97BF-4D4BD679073E}"/>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1F07AF00-1864-44C5-9D53-9C0EA1EC2DA7}"/>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4F072C38-E1D6-43E9-8594-24D6DF6F9948}"/>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CAF20F0F-7C91-44BA-B88D-6EAC00BA3AE6}"/>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2AB3F879-D700-437A-B461-FE92583467BA}"/>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BB76F00B-99F3-422B-8EA0-E75D8265A141}"/>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797198DC-4968-49FD-A4D8-63450D48E48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C03FFC0F-4007-408B-BDF0-50C39754E99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5C018A9B-2371-4E8F-81A6-C75D727ADD13}"/>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9B3D83A4-C7BD-4D30-9411-811E2DE00BF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110067</xdr:rowOff>
    </xdr:from>
    <xdr:to>
      <xdr:col>23</xdr:col>
      <xdr:colOff>85090</xdr:colOff>
      <xdr:row>34</xdr:row>
      <xdr:rowOff>86571</xdr:rowOff>
    </xdr:to>
    <xdr:cxnSp macro="">
      <xdr:nvCxnSpPr>
        <xdr:cNvPr id="65" name="直線コネクタ 64">
          <a:extLst>
            <a:ext uri="{FF2B5EF4-FFF2-40B4-BE49-F238E27FC236}">
              <a16:creationId xmlns:a16="http://schemas.microsoft.com/office/drawing/2014/main" id="{64FE9D46-5EC7-484D-9AC6-8E033D03830C}"/>
            </a:ext>
          </a:extLst>
        </xdr:cNvPr>
        <xdr:cNvCxnSpPr/>
      </xdr:nvCxnSpPr>
      <xdr:spPr>
        <a:xfrm flipV="1">
          <a:off x="4760595" y="5510742"/>
          <a:ext cx="1270" cy="1176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90398</xdr:rowOff>
    </xdr:from>
    <xdr:ext cx="405111" cy="259045"/>
    <xdr:sp macro="" textlink="">
      <xdr:nvSpPr>
        <xdr:cNvPr id="66" name="有形固定資産減価償却率最小値テキスト">
          <a:extLst>
            <a:ext uri="{FF2B5EF4-FFF2-40B4-BE49-F238E27FC236}">
              <a16:creationId xmlns:a16="http://schemas.microsoft.com/office/drawing/2014/main" id="{587D367D-4387-45E4-AC08-803AEB6AFAAB}"/>
            </a:ext>
          </a:extLst>
        </xdr:cNvPr>
        <xdr:cNvSpPr txBox="1"/>
      </xdr:nvSpPr>
      <xdr:spPr>
        <a:xfrm>
          <a:off x="4813300" y="669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86571</xdr:rowOff>
    </xdr:from>
    <xdr:to>
      <xdr:col>23</xdr:col>
      <xdr:colOff>174625</xdr:colOff>
      <xdr:row>34</xdr:row>
      <xdr:rowOff>86571</xdr:rowOff>
    </xdr:to>
    <xdr:cxnSp macro="">
      <xdr:nvCxnSpPr>
        <xdr:cNvPr id="67" name="直線コネクタ 66">
          <a:extLst>
            <a:ext uri="{FF2B5EF4-FFF2-40B4-BE49-F238E27FC236}">
              <a16:creationId xmlns:a16="http://schemas.microsoft.com/office/drawing/2014/main" id="{A1A7C92D-2BC6-47D5-A463-5B6114B31B60}"/>
            </a:ext>
          </a:extLst>
        </xdr:cNvPr>
        <xdr:cNvCxnSpPr/>
      </xdr:nvCxnSpPr>
      <xdr:spPr>
        <a:xfrm>
          <a:off x="4673600" y="6687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56744</xdr:rowOff>
    </xdr:from>
    <xdr:ext cx="405111" cy="259045"/>
    <xdr:sp macro="" textlink="">
      <xdr:nvSpPr>
        <xdr:cNvPr id="68" name="有形固定資産減価償却率最大値テキスト">
          <a:extLst>
            <a:ext uri="{FF2B5EF4-FFF2-40B4-BE49-F238E27FC236}">
              <a16:creationId xmlns:a16="http://schemas.microsoft.com/office/drawing/2014/main" id="{1F0B9470-7D48-4E73-8234-3138E419BAC1}"/>
            </a:ext>
          </a:extLst>
        </xdr:cNvPr>
        <xdr:cNvSpPr txBox="1"/>
      </xdr:nvSpPr>
      <xdr:spPr>
        <a:xfrm>
          <a:off x="4813300" y="528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110067</xdr:rowOff>
    </xdr:from>
    <xdr:to>
      <xdr:col>23</xdr:col>
      <xdr:colOff>174625</xdr:colOff>
      <xdr:row>27</xdr:row>
      <xdr:rowOff>110067</xdr:rowOff>
    </xdr:to>
    <xdr:cxnSp macro="">
      <xdr:nvCxnSpPr>
        <xdr:cNvPr id="69" name="直線コネクタ 68">
          <a:extLst>
            <a:ext uri="{FF2B5EF4-FFF2-40B4-BE49-F238E27FC236}">
              <a16:creationId xmlns:a16="http://schemas.microsoft.com/office/drawing/2014/main" id="{20804B70-6D22-4FA2-84A8-03F92D8C6041}"/>
            </a:ext>
          </a:extLst>
        </xdr:cNvPr>
        <xdr:cNvCxnSpPr/>
      </xdr:nvCxnSpPr>
      <xdr:spPr>
        <a:xfrm>
          <a:off x="4673600" y="55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111142</xdr:rowOff>
    </xdr:from>
    <xdr:ext cx="405111" cy="259045"/>
    <xdr:sp macro="" textlink="">
      <xdr:nvSpPr>
        <xdr:cNvPr id="70" name="有形固定資産減価償却率平均値テキスト">
          <a:extLst>
            <a:ext uri="{FF2B5EF4-FFF2-40B4-BE49-F238E27FC236}">
              <a16:creationId xmlns:a16="http://schemas.microsoft.com/office/drawing/2014/main" id="{E082044D-5A98-40E6-9DC8-C0552B625C66}"/>
            </a:ext>
          </a:extLst>
        </xdr:cNvPr>
        <xdr:cNvSpPr txBox="1"/>
      </xdr:nvSpPr>
      <xdr:spPr>
        <a:xfrm>
          <a:off x="4813300" y="5854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88265</xdr:rowOff>
    </xdr:from>
    <xdr:to>
      <xdr:col>23</xdr:col>
      <xdr:colOff>136525</xdr:colOff>
      <xdr:row>31</xdr:row>
      <xdr:rowOff>18415</xdr:rowOff>
    </xdr:to>
    <xdr:sp macro="" textlink="">
      <xdr:nvSpPr>
        <xdr:cNvPr id="71" name="フローチャート: 判断 70">
          <a:extLst>
            <a:ext uri="{FF2B5EF4-FFF2-40B4-BE49-F238E27FC236}">
              <a16:creationId xmlns:a16="http://schemas.microsoft.com/office/drawing/2014/main" id="{666C0103-28C6-4C0C-A799-D324711898D9}"/>
            </a:ext>
          </a:extLst>
        </xdr:cNvPr>
        <xdr:cNvSpPr/>
      </xdr:nvSpPr>
      <xdr:spPr>
        <a:xfrm>
          <a:off x="47117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75671</xdr:rowOff>
    </xdr:from>
    <xdr:to>
      <xdr:col>19</xdr:col>
      <xdr:colOff>187325</xdr:colOff>
      <xdr:row>31</xdr:row>
      <xdr:rowOff>5821</xdr:rowOff>
    </xdr:to>
    <xdr:sp macro="" textlink="">
      <xdr:nvSpPr>
        <xdr:cNvPr id="72" name="フローチャート: 判断 71">
          <a:extLst>
            <a:ext uri="{FF2B5EF4-FFF2-40B4-BE49-F238E27FC236}">
              <a16:creationId xmlns:a16="http://schemas.microsoft.com/office/drawing/2014/main" id="{E4B5BE22-DEE4-46C2-AE05-3A02E254BD57}"/>
            </a:ext>
          </a:extLst>
        </xdr:cNvPr>
        <xdr:cNvSpPr/>
      </xdr:nvSpPr>
      <xdr:spPr>
        <a:xfrm>
          <a:off x="4000500" y="599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46884</xdr:rowOff>
    </xdr:from>
    <xdr:to>
      <xdr:col>15</xdr:col>
      <xdr:colOff>187325</xdr:colOff>
      <xdr:row>30</xdr:row>
      <xdr:rowOff>148484</xdr:rowOff>
    </xdr:to>
    <xdr:sp macro="" textlink="">
      <xdr:nvSpPr>
        <xdr:cNvPr id="73" name="フローチャート: 判断 72">
          <a:extLst>
            <a:ext uri="{FF2B5EF4-FFF2-40B4-BE49-F238E27FC236}">
              <a16:creationId xmlns:a16="http://schemas.microsoft.com/office/drawing/2014/main" id="{28B63EF5-44F7-4957-B0BD-2BBA01E02AF7}"/>
            </a:ext>
          </a:extLst>
        </xdr:cNvPr>
        <xdr:cNvSpPr/>
      </xdr:nvSpPr>
      <xdr:spPr>
        <a:xfrm>
          <a:off x="3238500" y="596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74" name="フローチャート: 判断 73">
          <a:extLst>
            <a:ext uri="{FF2B5EF4-FFF2-40B4-BE49-F238E27FC236}">
              <a16:creationId xmlns:a16="http://schemas.microsoft.com/office/drawing/2014/main" id="{24807BE3-8CEB-418A-8513-CAC84839AEB5}"/>
            </a:ext>
          </a:extLst>
        </xdr:cNvPr>
        <xdr:cNvSpPr/>
      </xdr:nvSpPr>
      <xdr:spPr>
        <a:xfrm>
          <a:off x="2476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162560</xdr:rowOff>
    </xdr:from>
    <xdr:to>
      <xdr:col>7</xdr:col>
      <xdr:colOff>187325</xdr:colOff>
      <xdr:row>30</xdr:row>
      <xdr:rowOff>92710</xdr:rowOff>
    </xdr:to>
    <xdr:sp macro="" textlink="">
      <xdr:nvSpPr>
        <xdr:cNvPr id="75" name="フローチャート: 判断 74">
          <a:extLst>
            <a:ext uri="{FF2B5EF4-FFF2-40B4-BE49-F238E27FC236}">
              <a16:creationId xmlns:a16="http://schemas.microsoft.com/office/drawing/2014/main" id="{27A5E46B-53EB-45EC-8AD0-C9DF9AE229CC}"/>
            </a:ext>
          </a:extLst>
        </xdr:cNvPr>
        <xdr:cNvSpPr/>
      </xdr:nvSpPr>
      <xdr:spPr>
        <a:xfrm>
          <a:off x="1714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D345B866-22AF-493F-9ECD-9054704CE6D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49D11B29-C802-4CF3-8758-DCF83167CB8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1517AE0-E6BE-4EE7-9A33-8423CEEE05F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56C74490-F4FB-439F-BF78-F7F47F044B8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E721241D-EDBD-4362-B826-A636FB26CCF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97261</xdr:rowOff>
    </xdr:from>
    <xdr:to>
      <xdr:col>23</xdr:col>
      <xdr:colOff>136525</xdr:colOff>
      <xdr:row>31</xdr:row>
      <xdr:rowOff>27411</xdr:rowOff>
    </xdr:to>
    <xdr:sp macro="" textlink="">
      <xdr:nvSpPr>
        <xdr:cNvPr id="81" name="楕円 80">
          <a:extLst>
            <a:ext uri="{FF2B5EF4-FFF2-40B4-BE49-F238E27FC236}">
              <a16:creationId xmlns:a16="http://schemas.microsoft.com/office/drawing/2014/main" id="{C0ADBF3A-0F04-47DB-B9C3-A0F88E51B2C9}"/>
            </a:ext>
          </a:extLst>
        </xdr:cNvPr>
        <xdr:cNvSpPr/>
      </xdr:nvSpPr>
      <xdr:spPr>
        <a:xfrm>
          <a:off x="4711700" y="601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75688</xdr:rowOff>
    </xdr:from>
    <xdr:ext cx="405111" cy="259045"/>
    <xdr:sp macro="" textlink="">
      <xdr:nvSpPr>
        <xdr:cNvPr id="82" name="有形固定資産減価償却率該当値テキスト">
          <a:extLst>
            <a:ext uri="{FF2B5EF4-FFF2-40B4-BE49-F238E27FC236}">
              <a16:creationId xmlns:a16="http://schemas.microsoft.com/office/drawing/2014/main" id="{ED50C6C8-E076-44A7-A4E8-51FBAD05A2A7}"/>
            </a:ext>
          </a:extLst>
        </xdr:cNvPr>
        <xdr:cNvSpPr txBox="1"/>
      </xdr:nvSpPr>
      <xdr:spPr>
        <a:xfrm>
          <a:off x="4813300" y="599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63077</xdr:rowOff>
    </xdr:from>
    <xdr:to>
      <xdr:col>19</xdr:col>
      <xdr:colOff>187325</xdr:colOff>
      <xdr:row>30</xdr:row>
      <xdr:rowOff>164677</xdr:rowOff>
    </xdr:to>
    <xdr:sp macro="" textlink="">
      <xdr:nvSpPr>
        <xdr:cNvPr id="83" name="楕円 82">
          <a:extLst>
            <a:ext uri="{FF2B5EF4-FFF2-40B4-BE49-F238E27FC236}">
              <a16:creationId xmlns:a16="http://schemas.microsoft.com/office/drawing/2014/main" id="{F2F133B0-B4B7-4C34-869F-C6BAF9AF09C8}"/>
            </a:ext>
          </a:extLst>
        </xdr:cNvPr>
        <xdr:cNvSpPr/>
      </xdr:nvSpPr>
      <xdr:spPr>
        <a:xfrm>
          <a:off x="4000500" y="597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113877</xdr:rowOff>
    </xdr:from>
    <xdr:to>
      <xdr:col>23</xdr:col>
      <xdr:colOff>85725</xdr:colOff>
      <xdr:row>30</xdr:row>
      <xdr:rowOff>148061</xdr:rowOff>
    </xdr:to>
    <xdr:cxnSp macro="">
      <xdr:nvCxnSpPr>
        <xdr:cNvPr id="84" name="直線コネクタ 83">
          <a:extLst>
            <a:ext uri="{FF2B5EF4-FFF2-40B4-BE49-F238E27FC236}">
              <a16:creationId xmlns:a16="http://schemas.microsoft.com/office/drawing/2014/main" id="{2F25117A-107E-4D47-B59C-65E9DB19A915}"/>
            </a:ext>
          </a:extLst>
        </xdr:cNvPr>
        <xdr:cNvCxnSpPr/>
      </xdr:nvCxnSpPr>
      <xdr:spPr>
        <a:xfrm>
          <a:off x="4051300" y="6028902"/>
          <a:ext cx="711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34290</xdr:rowOff>
    </xdr:from>
    <xdr:to>
      <xdr:col>15</xdr:col>
      <xdr:colOff>187325</xdr:colOff>
      <xdr:row>30</xdr:row>
      <xdr:rowOff>135890</xdr:rowOff>
    </xdr:to>
    <xdr:sp macro="" textlink="">
      <xdr:nvSpPr>
        <xdr:cNvPr id="85" name="楕円 84">
          <a:extLst>
            <a:ext uri="{FF2B5EF4-FFF2-40B4-BE49-F238E27FC236}">
              <a16:creationId xmlns:a16="http://schemas.microsoft.com/office/drawing/2014/main" id="{7478E3A2-FE47-4EAC-B590-BDDAD03B4882}"/>
            </a:ext>
          </a:extLst>
        </xdr:cNvPr>
        <xdr:cNvSpPr/>
      </xdr:nvSpPr>
      <xdr:spPr>
        <a:xfrm>
          <a:off x="3238500" y="59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85090</xdr:rowOff>
    </xdr:from>
    <xdr:to>
      <xdr:col>19</xdr:col>
      <xdr:colOff>136525</xdr:colOff>
      <xdr:row>30</xdr:row>
      <xdr:rowOff>113877</xdr:rowOff>
    </xdr:to>
    <xdr:cxnSp macro="">
      <xdr:nvCxnSpPr>
        <xdr:cNvPr id="86" name="直線コネクタ 85">
          <a:extLst>
            <a:ext uri="{FF2B5EF4-FFF2-40B4-BE49-F238E27FC236}">
              <a16:creationId xmlns:a16="http://schemas.microsoft.com/office/drawing/2014/main" id="{7D50FAB8-A8C9-4821-83C5-B223AC6D4319}"/>
            </a:ext>
          </a:extLst>
        </xdr:cNvPr>
        <xdr:cNvCxnSpPr/>
      </xdr:nvCxnSpPr>
      <xdr:spPr>
        <a:xfrm>
          <a:off x="3289300" y="6000115"/>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48683</xdr:rowOff>
    </xdr:from>
    <xdr:to>
      <xdr:col>11</xdr:col>
      <xdr:colOff>187325</xdr:colOff>
      <xdr:row>30</xdr:row>
      <xdr:rowOff>150283</xdr:rowOff>
    </xdr:to>
    <xdr:sp macro="" textlink="">
      <xdr:nvSpPr>
        <xdr:cNvPr id="87" name="楕円 86">
          <a:extLst>
            <a:ext uri="{FF2B5EF4-FFF2-40B4-BE49-F238E27FC236}">
              <a16:creationId xmlns:a16="http://schemas.microsoft.com/office/drawing/2014/main" id="{F69DC95D-95C4-4121-AD01-AB1745618FEB}"/>
            </a:ext>
          </a:extLst>
        </xdr:cNvPr>
        <xdr:cNvSpPr/>
      </xdr:nvSpPr>
      <xdr:spPr>
        <a:xfrm>
          <a:off x="2476500" y="59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85090</xdr:rowOff>
    </xdr:from>
    <xdr:to>
      <xdr:col>15</xdr:col>
      <xdr:colOff>136525</xdr:colOff>
      <xdr:row>30</xdr:row>
      <xdr:rowOff>99483</xdr:rowOff>
    </xdr:to>
    <xdr:cxnSp macro="">
      <xdr:nvCxnSpPr>
        <xdr:cNvPr id="88" name="直線コネクタ 87">
          <a:extLst>
            <a:ext uri="{FF2B5EF4-FFF2-40B4-BE49-F238E27FC236}">
              <a16:creationId xmlns:a16="http://schemas.microsoft.com/office/drawing/2014/main" id="{322A7B3C-A1C2-436B-95DF-369D542C5ACA}"/>
            </a:ext>
          </a:extLst>
        </xdr:cNvPr>
        <xdr:cNvCxnSpPr/>
      </xdr:nvCxnSpPr>
      <xdr:spPr>
        <a:xfrm flipV="1">
          <a:off x="2527300" y="6000115"/>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168398</xdr:rowOff>
    </xdr:from>
    <xdr:ext cx="405111" cy="259045"/>
    <xdr:sp macro="" textlink="">
      <xdr:nvSpPr>
        <xdr:cNvPr id="89" name="n_1aveValue有形固定資産減価償却率">
          <a:extLst>
            <a:ext uri="{FF2B5EF4-FFF2-40B4-BE49-F238E27FC236}">
              <a16:creationId xmlns:a16="http://schemas.microsoft.com/office/drawing/2014/main" id="{B134A3CB-848B-4245-B0F5-B9D3C4A9CFFE}"/>
            </a:ext>
          </a:extLst>
        </xdr:cNvPr>
        <xdr:cNvSpPr txBox="1"/>
      </xdr:nvSpPr>
      <xdr:spPr>
        <a:xfrm>
          <a:off x="3836044" y="6083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139611</xdr:rowOff>
    </xdr:from>
    <xdr:ext cx="405111" cy="259045"/>
    <xdr:sp macro="" textlink="">
      <xdr:nvSpPr>
        <xdr:cNvPr id="90" name="n_2aveValue有形固定資産減価償却率">
          <a:extLst>
            <a:ext uri="{FF2B5EF4-FFF2-40B4-BE49-F238E27FC236}">
              <a16:creationId xmlns:a16="http://schemas.microsoft.com/office/drawing/2014/main" id="{16B21AC4-AEBD-447D-8037-509598B6ED9D}"/>
            </a:ext>
          </a:extLst>
        </xdr:cNvPr>
        <xdr:cNvSpPr txBox="1"/>
      </xdr:nvSpPr>
      <xdr:spPr>
        <a:xfrm>
          <a:off x="3086744" y="6054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141622</xdr:rowOff>
    </xdr:from>
    <xdr:ext cx="405111" cy="259045"/>
    <xdr:sp macro="" textlink="">
      <xdr:nvSpPr>
        <xdr:cNvPr id="91" name="n_3aveValue有形固定資産減価償却率">
          <a:extLst>
            <a:ext uri="{FF2B5EF4-FFF2-40B4-BE49-F238E27FC236}">
              <a16:creationId xmlns:a16="http://schemas.microsoft.com/office/drawing/2014/main" id="{21DA4F30-48C3-462D-BEB8-775C417467A7}"/>
            </a:ext>
          </a:extLst>
        </xdr:cNvPr>
        <xdr:cNvSpPr txBox="1"/>
      </xdr:nvSpPr>
      <xdr:spPr>
        <a:xfrm>
          <a:off x="2324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109237</xdr:rowOff>
    </xdr:from>
    <xdr:ext cx="405111" cy="259045"/>
    <xdr:sp macro="" textlink="">
      <xdr:nvSpPr>
        <xdr:cNvPr id="92" name="n_4aveValue有形固定資産減価償却率">
          <a:extLst>
            <a:ext uri="{FF2B5EF4-FFF2-40B4-BE49-F238E27FC236}">
              <a16:creationId xmlns:a16="http://schemas.microsoft.com/office/drawing/2014/main" id="{457EAEA0-AB7D-4AFD-BB26-9DD501DC1133}"/>
            </a:ext>
          </a:extLst>
        </xdr:cNvPr>
        <xdr:cNvSpPr txBox="1"/>
      </xdr:nvSpPr>
      <xdr:spPr>
        <a:xfrm>
          <a:off x="1562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9754</xdr:rowOff>
    </xdr:from>
    <xdr:ext cx="405111" cy="259045"/>
    <xdr:sp macro="" textlink="">
      <xdr:nvSpPr>
        <xdr:cNvPr id="93" name="n_1mainValue有形固定資産減価償却率">
          <a:extLst>
            <a:ext uri="{FF2B5EF4-FFF2-40B4-BE49-F238E27FC236}">
              <a16:creationId xmlns:a16="http://schemas.microsoft.com/office/drawing/2014/main" id="{67100923-EFCF-48F1-84FE-581B7F601688}"/>
            </a:ext>
          </a:extLst>
        </xdr:cNvPr>
        <xdr:cNvSpPr txBox="1"/>
      </xdr:nvSpPr>
      <xdr:spPr>
        <a:xfrm>
          <a:off x="3836044" y="5753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152417</xdr:rowOff>
    </xdr:from>
    <xdr:ext cx="405111" cy="259045"/>
    <xdr:sp macro="" textlink="">
      <xdr:nvSpPr>
        <xdr:cNvPr id="94" name="n_2mainValue有形固定資産減価償却率">
          <a:extLst>
            <a:ext uri="{FF2B5EF4-FFF2-40B4-BE49-F238E27FC236}">
              <a16:creationId xmlns:a16="http://schemas.microsoft.com/office/drawing/2014/main" id="{A225D918-44ED-48A5-81AE-0438672E724E}"/>
            </a:ext>
          </a:extLst>
        </xdr:cNvPr>
        <xdr:cNvSpPr txBox="1"/>
      </xdr:nvSpPr>
      <xdr:spPr>
        <a:xfrm>
          <a:off x="3086744"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141410</xdr:rowOff>
    </xdr:from>
    <xdr:ext cx="405111" cy="259045"/>
    <xdr:sp macro="" textlink="">
      <xdr:nvSpPr>
        <xdr:cNvPr id="95" name="n_3mainValue有形固定資産減価償却率">
          <a:extLst>
            <a:ext uri="{FF2B5EF4-FFF2-40B4-BE49-F238E27FC236}">
              <a16:creationId xmlns:a16="http://schemas.microsoft.com/office/drawing/2014/main" id="{973D8DD2-AF6C-49E1-A54F-1CC9A57A2BFE}"/>
            </a:ext>
          </a:extLst>
        </xdr:cNvPr>
        <xdr:cNvSpPr txBox="1"/>
      </xdr:nvSpPr>
      <xdr:spPr>
        <a:xfrm>
          <a:off x="2324744" y="6056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9F42565F-F93B-44E0-81B1-E3BA5CA7159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DCD3772B-0BC7-4519-86FF-C0D68325E49D}"/>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2954F8C8-2025-4225-81E5-C6FE53F30FC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C333B39B-FBC6-4513-9473-9904FC62D16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CD23E23B-8171-4CA2-9444-E6223F00064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3DE1D224-2CF1-4880-9878-734ADC487D8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8738DF4F-2073-4CD7-89C0-8ABF2E0B350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CDA3FA33-774C-4458-AC04-7BB7B3EFD90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81320C09-11D0-47F3-AD04-9978CDEB135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B3A1EB33-0404-4A76-87F9-63FBE15DA2D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3FD5B104-0AC2-427E-9EB6-400926DD0E4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A36E6CCF-4F79-43C8-B777-BA43B88F6A1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F17D489E-D6B3-43F6-A4A3-DB2B420CBA8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債務償還比率は、近年類似団体と比べ低い傾向にある。</a:t>
          </a: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新たな債務負担行為</a:t>
          </a:r>
          <a:r>
            <a:rPr kumimoji="1" lang="ja-JP" altLang="en-US" sz="1100">
              <a:solidFill>
                <a:schemeClr val="dk1"/>
              </a:solidFill>
              <a:effectLst/>
              <a:latin typeface="+mn-lt"/>
              <a:ea typeface="+mn-ea"/>
              <a:cs typeface="+mn-cs"/>
            </a:rPr>
            <a:t>の設定</a:t>
          </a:r>
          <a:r>
            <a:rPr kumimoji="1" lang="ja-JP" altLang="ja-JP" sz="1100">
              <a:solidFill>
                <a:schemeClr val="dk1"/>
              </a:solidFill>
              <a:effectLst/>
              <a:latin typeface="+mn-lt"/>
              <a:ea typeface="+mn-ea"/>
              <a:cs typeface="+mn-cs"/>
            </a:rPr>
            <a:t>がなかったことや、既設定の債務負担行為に係る支出が着実に進展したことにより将来負担額が減少したことによるものと考えられる。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・今後は令和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年度において庁舎建設事業に係る地方債の借入や基金の取り崩しが進むことにより、上昇が見込まれる。</a:t>
          </a:r>
          <a:endParaRPr lang="ja-JP" altLang="ja-JP">
            <a:effectLst/>
          </a:endParaRPr>
        </a:p>
        <a:p>
          <a:pPr eaLnBrk="1" fontAlgn="auto" latinLnBrk="0" hangingPunct="1"/>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12C02FFD-9682-4003-8FCE-FE0E7579D58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109C5C71-6292-4EC6-8A84-0075F108906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D97CFA9A-B857-405B-AA3B-AA3053FB1C27}"/>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2" name="直線コネクタ 111">
          <a:extLst>
            <a:ext uri="{FF2B5EF4-FFF2-40B4-BE49-F238E27FC236}">
              <a16:creationId xmlns:a16="http://schemas.microsoft.com/office/drawing/2014/main" id="{CC7D52F2-53FF-4253-AEA5-50AE1ED8D183}"/>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3" name="テキスト ボックス 112">
          <a:extLst>
            <a:ext uri="{FF2B5EF4-FFF2-40B4-BE49-F238E27FC236}">
              <a16:creationId xmlns:a16="http://schemas.microsoft.com/office/drawing/2014/main" id="{3753B1AA-689D-4AB3-BCE3-D2D0B945965A}"/>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4" name="直線コネクタ 113">
          <a:extLst>
            <a:ext uri="{FF2B5EF4-FFF2-40B4-BE49-F238E27FC236}">
              <a16:creationId xmlns:a16="http://schemas.microsoft.com/office/drawing/2014/main" id="{F7094828-A48A-4D89-82F0-EB9D9A1D2F96}"/>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5" name="テキスト ボックス 114">
          <a:extLst>
            <a:ext uri="{FF2B5EF4-FFF2-40B4-BE49-F238E27FC236}">
              <a16:creationId xmlns:a16="http://schemas.microsoft.com/office/drawing/2014/main" id="{068F34DE-8494-4C51-9940-B4833E2B61D9}"/>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6" name="直線コネクタ 115">
          <a:extLst>
            <a:ext uri="{FF2B5EF4-FFF2-40B4-BE49-F238E27FC236}">
              <a16:creationId xmlns:a16="http://schemas.microsoft.com/office/drawing/2014/main" id="{1C235236-4D2E-4DAB-8DC4-D1B5A8CAD9F3}"/>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7" name="テキスト ボックス 116">
          <a:extLst>
            <a:ext uri="{FF2B5EF4-FFF2-40B4-BE49-F238E27FC236}">
              <a16:creationId xmlns:a16="http://schemas.microsoft.com/office/drawing/2014/main" id="{612EBFC3-FB6D-4391-A912-1E2E9B8108D7}"/>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8" name="直線コネクタ 117">
          <a:extLst>
            <a:ext uri="{FF2B5EF4-FFF2-40B4-BE49-F238E27FC236}">
              <a16:creationId xmlns:a16="http://schemas.microsoft.com/office/drawing/2014/main" id="{FD807C54-9B9F-459F-963D-903226FFB7A7}"/>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9" name="テキスト ボックス 118">
          <a:extLst>
            <a:ext uri="{FF2B5EF4-FFF2-40B4-BE49-F238E27FC236}">
              <a16:creationId xmlns:a16="http://schemas.microsoft.com/office/drawing/2014/main" id="{7A68453B-BAEA-45D5-9218-CAFAF6306D49}"/>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0" name="直線コネクタ 119">
          <a:extLst>
            <a:ext uri="{FF2B5EF4-FFF2-40B4-BE49-F238E27FC236}">
              <a16:creationId xmlns:a16="http://schemas.microsoft.com/office/drawing/2014/main" id="{7C18C57A-A399-49F9-A434-418044D7697D}"/>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1" name="テキスト ボックス 120">
          <a:extLst>
            <a:ext uri="{FF2B5EF4-FFF2-40B4-BE49-F238E27FC236}">
              <a16:creationId xmlns:a16="http://schemas.microsoft.com/office/drawing/2014/main" id="{07D85AE8-0BC1-4906-83C0-538AE6E8E724}"/>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2" name="直線コネクタ 121">
          <a:extLst>
            <a:ext uri="{FF2B5EF4-FFF2-40B4-BE49-F238E27FC236}">
              <a16:creationId xmlns:a16="http://schemas.microsoft.com/office/drawing/2014/main" id="{7B6C50EE-A383-4631-A94B-2F511A8CE622}"/>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3" name="テキスト ボックス 122">
          <a:extLst>
            <a:ext uri="{FF2B5EF4-FFF2-40B4-BE49-F238E27FC236}">
              <a16:creationId xmlns:a16="http://schemas.microsoft.com/office/drawing/2014/main" id="{32DF00DE-0C25-41F1-B809-1517D65375E7}"/>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A07907E5-E0F4-4319-94AD-F8735B12FC5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260C64E1-5957-4EF0-9AB3-907BB1CAB0F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139364</xdr:rowOff>
    </xdr:to>
    <xdr:cxnSp macro="">
      <xdr:nvCxnSpPr>
        <xdr:cNvPr id="126" name="直線コネクタ 125">
          <a:extLst>
            <a:ext uri="{FF2B5EF4-FFF2-40B4-BE49-F238E27FC236}">
              <a16:creationId xmlns:a16="http://schemas.microsoft.com/office/drawing/2014/main" id="{A1D7676B-632D-4F80-BA0A-E379D2A1BA90}"/>
            </a:ext>
          </a:extLst>
        </xdr:cNvPr>
        <xdr:cNvCxnSpPr/>
      </xdr:nvCxnSpPr>
      <xdr:spPr>
        <a:xfrm flipV="1">
          <a:off x="14793595" y="5261428"/>
          <a:ext cx="1269" cy="147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143191</xdr:rowOff>
    </xdr:from>
    <xdr:ext cx="469744" cy="259045"/>
    <xdr:sp macro="" textlink="">
      <xdr:nvSpPr>
        <xdr:cNvPr id="127" name="債務償還比率最小値テキスト">
          <a:extLst>
            <a:ext uri="{FF2B5EF4-FFF2-40B4-BE49-F238E27FC236}">
              <a16:creationId xmlns:a16="http://schemas.microsoft.com/office/drawing/2014/main" id="{AB0EA194-97BF-4A68-ADE9-4834A96F17FA}"/>
            </a:ext>
          </a:extLst>
        </xdr:cNvPr>
        <xdr:cNvSpPr txBox="1"/>
      </xdr:nvSpPr>
      <xdr:spPr>
        <a:xfrm>
          <a:off x="14846300" y="674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139364</xdr:rowOff>
    </xdr:from>
    <xdr:to>
      <xdr:col>76</xdr:col>
      <xdr:colOff>111125</xdr:colOff>
      <xdr:row>34</xdr:row>
      <xdr:rowOff>139364</xdr:rowOff>
    </xdr:to>
    <xdr:cxnSp macro="">
      <xdr:nvCxnSpPr>
        <xdr:cNvPr id="128" name="直線コネクタ 127">
          <a:extLst>
            <a:ext uri="{FF2B5EF4-FFF2-40B4-BE49-F238E27FC236}">
              <a16:creationId xmlns:a16="http://schemas.microsoft.com/office/drawing/2014/main" id="{4A270AC5-E188-4A7C-992E-C2E9DE5F2E47}"/>
            </a:ext>
          </a:extLst>
        </xdr:cNvPr>
        <xdr:cNvCxnSpPr/>
      </xdr:nvCxnSpPr>
      <xdr:spPr>
        <a:xfrm>
          <a:off x="14706600" y="674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9" name="債務償還比率最大値テキスト">
          <a:extLst>
            <a:ext uri="{FF2B5EF4-FFF2-40B4-BE49-F238E27FC236}">
              <a16:creationId xmlns:a16="http://schemas.microsoft.com/office/drawing/2014/main" id="{9455138E-C3F5-45C7-BB7A-19F40D2B3A35}"/>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0" name="直線コネクタ 129">
          <a:extLst>
            <a:ext uri="{FF2B5EF4-FFF2-40B4-BE49-F238E27FC236}">
              <a16:creationId xmlns:a16="http://schemas.microsoft.com/office/drawing/2014/main" id="{266DB08E-8844-4C7A-8C0D-5EBD99D0BBCE}"/>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69314</xdr:rowOff>
    </xdr:from>
    <xdr:ext cx="469744" cy="259045"/>
    <xdr:sp macro="" textlink="">
      <xdr:nvSpPr>
        <xdr:cNvPr id="131" name="債務償還比率平均値テキスト">
          <a:extLst>
            <a:ext uri="{FF2B5EF4-FFF2-40B4-BE49-F238E27FC236}">
              <a16:creationId xmlns:a16="http://schemas.microsoft.com/office/drawing/2014/main" id="{C9FA6966-BB04-4AEE-99D0-F56C8BEBE10F}"/>
            </a:ext>
          </a:extLst>
        </xdr:cNvPr>
        <xdr:cNvSpPr txBox="1"/>
      </xdr:nvSpPr>
      <xdr:spPr>
        <a:xfrm>
          <a:off x="14846300" y="5984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90887</xdr:rowOff>
    </xdr:from>
    <xdr:to>
      <xdr:col>76</xdr:col>
      <xdr:colOff>73025</xdr:colOff>
      <xdr:row>31</xdr:row>
      <xdr:rowOff>21037</xdr:rowOff>
    </xdr:to>
    <xdr:sp macro="" textlink="">
      <xdr:nvSpPr>
        <xdr:cNvPr id="132" name="フローチャート: 判断 131">
          <a:extLst>
            <a:ext uri="{FF2B5EF4-FFF2-40B4-BE49-F238E27FC236}">
              <a16:creationId xmlns:a16="http://schemas.microsoft.com/office/drawing/2014/main" id="{20F635EF-CB2E-4513-B2A3-3EC12FACBD21}"/>
            </a:ext>
          </a:extLst>
        </xdr:cNvPr>
        <xdr:cNvSpPr/>
      </xdr:nvSpPr>
      <xdr:spPr>
        <a:xfrm>
          <a:off x="14744700" y="600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96747</xdr:rowOff>
    </xdr:from>
    <xdr:to>
      <xdr:col>72</xdr:col>
      <xdr:colOff>123825</xdr:colOff>
      <xdr:row>31</xdr:row>
      <xdr:rowOff>26897</xdr:rowOff>
    </xdr:to>
    <xdr:sp macro="" textlink="">
      <xdr:nvSpPr>
        <xdr:cNvPr id="133" name="フローチャート: 判断 132">
          <a:extLst>
            <a:ext uri="{FF2B5EF4-FFF2-40B4-BE49-F238E27FC236}">
              <a16:creationId xmlns:a16="http://schemas.microsoft.com/office/drawing/2014/main" id="{66A4B3B2-A30D-40B3-ADD1-EE9AA0DF3BCB}"/>
            </a:ext>
          </a:extLst>
        </xdr:cNvPr>
        <xdr:cNvSpPr/>
      </xdr:nvSpPr>
      <xdr:spPr>
        <a:xfrm>
          <a:off x="14033500" y="601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120804</xdr:rowOff>
    </xdr:from>
    <xdr:to>
      <xdr:col>68</xdr:col>
      <xdr:colOff>123825</xdr:colOff>
      <xdr:row>31</xdr:row>
      <xdr:rowOff>50954</xdr:rowOff>
    </xdr:to>
    <xdr:sp macro="" textlink="">
      <xdr:nvSpPr>
        <xdr:cNvPr id="134" name="フローチャート: 判断 133">
          <a:extLst>
            <a:ext uri="{FF2B5EF4-FFF2-40B4-BE49-F238E27FC236}">
              <a16:creationId xmlns:a16="http://schemas.microsoft.com/office/drawing/2014/main" id="{9CBA7B8C-D52E-49EB-9AD9-4AAAE15A1222}"/>
            </a:ext>
          </a:extLst>
        </xdr:cNvPr>
        <xdr:cNvSpPr/>
      </xdr:nvSpPr>
      <xdr:spPr>
        <a:xfrm>
          <a:off x="13271500" y="603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137459</xdr:rowOff>
    </xdr:from>
    <xdr:to>
      <xdr:col>64</xdr:col>
      <xdr:colOff>123825</xdr:colOff>
      <xdr:row>31</xdr:row>
      <xdr:rowOff>67609</xdr:rowOff>
    </xdr:to>
    <xdr:sp macro="" textlink="">
      <xdr:nvSpPr>
        <xdr:cNvPr id="135" name="フローチャート: 判断 134">
          <a:extLst>
            <a:ext uri="{FF2B5EF4-FFF2-40B4-BE49-F238E27FC236}">
              <a16:creationId xmlns:a16="http://schemas.microsoft.com/office/drawing/2014/main" id="{AC195E50-1312-4D46-B351-E0041CEA7D19}"/>
            </a:ext>
          </a:extLst>
        </xdr:cNvPr>
        <xdr:cNvSpPr/>
      </xdr:nvSpPr>
      <xdr:spPr>
        <a:xfrm>
          <a:off x="12509500" y="60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48632</xdr:rowOff>
    </xdr:from>
    <xdr:to>
      <xdr:col>60</xdr:col>
      <xdr:colOff>123825</xdr:colOff>
      <xdr:row>30</xdr:row>
      <xdr:rowOff>150232</xdr:rowOff>
    </xdr:to>
    <xdr:sp macro="" textlink="">
      <xdr:nvSpPr>
        <xdr:cNvPr id="136" name="フローチャート: 判断 135">
          <a:extLst>
            <a:ext uri="{FF2B5EF4-FFF2-40B4-BE49-F238E27FC236}">
              <a16:creationId xmlns:a16="http://schemas.microsoft.com/office/drawing/2014/main" id="{303BE684-63CD-4D42-84AB-3215A2F414A0}"/>
            </a:ext>
          </a:extLst>
        </xdr:cNvPr>
        <xdr:cNvSpPr/>
      </xdr:nvSpPr>
      <xdr:spPr>
        <a:xfrm>
          <a:off x="11747500" y="596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7C9B4A64-D9D8-43A1-9F12-6D3DECF8676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5A5DA598-D770-4600-8320-B7154B60855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FE90D280-CAC4-476B-A142-2670BA5F9D0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DC5469A0-A2FF-4736-8F40-72674BF3912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4DA76326-4693-41AB-B67F-3BC7E32AE0C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31668</xdr:rowOff>
    </xdr:from>
    <xdr:to>
      <xdr:col>76</xdr:col>
      <xdr:colOff>73025</xdr:colOff>
      <xdr:row>30</xdr:row>
      <xdr:rowOff>133268</xdr:rowOff>
    </xdr:to>
    <xdr:sp macro="" textlink="">
      <xdr:nvSpPr>
        <xdr:cNvPr id="142" name="楕円 141">
          <a:extLst>
            <a:ext uri="{FF2B5EF4-FFF2-40B4-BE49-F238E27FC236}">
              <a16:creationId xmlns:a16="http://schemas.microsoft.com/office/drawing/2014/main" id="{C40A6EDC-0B1C-4CBA-AA31-B73FC6CA66D9}"/>
            </a:ext>
          </a:extLst>
        </xdr:cNvPr>
        <xdr:cNvSpPr/>
      </xdr:nvSpPr>
      <xdr:spPr>
        <a:xfrm>
          <a:off x="14744700" y="594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54545</xdr:rowOff>
    </xdr:from>
    <xdr:ext cx="469744" cy="259045"/>
    <xdr:sp macro="" textlink="">
      <xdr:nvSpPr>
        <xdr:cNvPr id="143" name="債務償還比率該当値テキスト">
          <a:extLst>
            <a:ext uri="{FF2B5EF4-FFF2-40B4-BE49-F238E27FC236}">
              <a16:creationId xmlns:a16="http://schemas.microsoft.com/office/drawing/2014/main" id="{8C15AFD7-BA96-473F-AAF4-FAD96B8799BC}"/>
            </a:ext>
          </a:extLst>
        </xdr:cNvPr>
        <xdr:cNvSpPr txBox="1"/>
      </xdr:nvSpPr>
      <xdr:spPr>
        <a:xfrm>
          <a:off x="14846300" y="57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161789</xdr:rowOff>
    </xdr:from>
    <xdr:to>
      <xdr:col>72</xdr:col>
      <xdr:colOff>123825</xdr:colOff>
      <xdr:row>30</xdr:row>
      <xdr:rowOff>91939</xdr:rowOff>
    </xdr:to>
    <xdr:sp macro="" textlink="">
      <xdr:nvSpPr>
        <xdr:cNvPr id="144" name="楕円 143">
          <a:extLst>
            <a:ext uri="{FF2B5EF4-FFF2-40B4-BE49-F238E27FC236}">
              <a16:creationId xmlns:a16="http://schemas.microsoft.com/office/drawing/2014/main" id="{9551C82C-407C-478C-A1D8-1E6FC131FC98}"/>
            </a:ext>
          </a:extLst>
        </xdr:cNvPr>
        <xdr:cNvSpPr/>
      </xdr:nvSpPr>
      <xdr:spPr>
        <a:xfrm>
          <a:off x="14033500" y="590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41139</xdr:rowOff>
    </xdr:from>
    <xdr:to>
      <xdr:col>76</xdr:col>
      <xdr:colOff>22225</xdr:colOff>
      <xdr:row>30</xdr:row>
      <xdr:rowOff>82468</xdr:rowOff>
    </xdr:to>
    <xdr:cxnSp macro="">
      <xdr:nvCxnSpPr>
        <xdr:cNvPr id="145" name="直線コネクタ 144">
          <a:extLst>
            <a:ext uri="{FF2B5EF4-FFF2-40B4-BE49-F238E27FC236}">
              <a16:creationId xmlns:a16="http://schemas.microsoft.com/office/drawing/2014/main" id="{1B77BF82-2D4C-4457-B73A-07C239709567}"/>
            </a:ext>
          </a:extLst>
        </xdr:cNvPr>
        <xdr:cNvCxnSpPr/>
      </xdr:nvCxnSpPr>
      <xdr:spPr>
        <a:xfrm>
          <a:off x="14084300" y="5956164"/>
          <a:ext cx="711200" cy="4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154695</xdr:rowOff>
    </xdr:from>
    <xdr:to>
      <xdr:col>68</xdr:col>
      <xdr:colOff>123825</xdr:colOff>
      <xdr:row>30</xdr:row>
      <xdr:rowOff>84845</xdr:rowOff>
    </xdr:to>
    <xdr:sp macro="" textlink="">
      <xdr:nvSpPr>
        <xdr:cNvPr id="146" name="楕円 145">
          <a:extLst>
            <a:ext uri="{FF2B5EF4-FFF2-40B4-BE49-F238E27FC236}">
              <a16:creationId xmlns:a16="http://schemas.microsoft.com/office/drawing/2014/main" id="{F581AC56-5062-473B-B6E5-AE8FBF48B934}"/>
            </a:ext>
          </a:extLst>
        </xdr:cNvPr>
        <xdr:cNvSpPr/>
      </xdr:nvSpPr>
      <xdr:spPr>
        <a:xfrm>
          <a:off x="13271500" y="589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34045</xdr:rowOff>
    </xdr:from>
    <xdr:to>
      <xdr:col>72</xdr:col>
      <xdr:colOff>73025</xdr:colOff>
      <xdr:row>30</xdr:row>
      <xdr:rowOff>41139</xdr:rowOff>
    </xdr:to>
    <xdr:cxnSp macro="">
      <xdr:nvCxnSpPr>
        <xdr:cNvPr id="147" name="直線コネクタ 146">
          <a:extLst>
            <a:ext uri="{FF2B5EF4-FFF2-40B4-BE49-F238E27FC236}">
              <a16:creationId xmlns:a16="http://schemas.microsoft.com/office/drawing/2014/main" id="{3C0ADA64-807B-4573-AD73-9C178649F76E}"/>
            </a:ext>
          </a:extLst>
        </xdr:cNvPr>
        <xdr:cNvCxnSpPr/>
      </xdr:nvCxnSpPr>
      <xdr:spPr>
        <a:xfrm>
          <a:off x="13322300" y="5949070"/>
          <a:ext cx="762000" cy="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119534</xdr:rowOff>
    </xdr:from>
    <xdr:to>
      <xdr:col>64</xdr:col>
      <xdr:colOff>123825</xdr:colOff>
      <xdr:row>30</xdr:row>
      <xdr:rowOff>49684</xdr:rowOff>
    </xdr:to>
    <xdr:sp macro="" textlink="">
      <xdr:nvSpPr>
        <xdr:cNvPr id="148" name="楕円 147">
          <a:extLst>
            <a:ext uri="{FF2B5EF4-FFF2-40B4-BE49-F238E27FC236}">
              <a16:creationId xmlns:a16="http://schemas.microsoft.com/office/drawing/2014/main" id="{75DA3A07-A9A7-497A-B6A5-9DE10300CAB2}"/>
            </a:ext>
          </a:extLst>
        </xdr:cNvPr>
        <xdr:cNvSpPr/>
      </xdr:nvSpPr>
      <xdr:spPr>
        <a:xfrm>
          <a:off x="12509500" y="586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170334</xdr:rowOff>
    </xdr:from>
    <xdr:to>
      <xdr:col>68</xdr:col>
      <xdr:colOff>73025</xdr:colOff>
      <xdr:row>30</xdr:row>
      <xdr:rowOff>34045</xdr:rowOff>
    </xdr:to>
    <xdr:cxnSp macro="">
      <xdr:nvCxnSpPr>
        <xdr:cNvPr id="149" name="直線コネクタ 148">
          <a:extLst>
            <a:ext uri="{FF2B5EF4-FFF2-40B4-BE49-F238E27FC236}">
              <a16:creationId xmlns:a16="http://schemas.microsoft.com/office/drawing/2014/main" id="{661B1A74-97B6-4CCD-925E-2EB57CD88AAF}"/>
            </a:ext>
          </a:extLst>
        </xdr:cNvPr>
        <xdr:cNvCxnSpPr/>
      </xdr:nvCxnSpPr>
      <xdr:spPr>
        <a:xfrm>
          <a:off x="12560300" y="5913909"/>
          <a:ext cx="762000" cy="3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140199</xdr:rowOff>
    </xdr:from>
    <xdr:to>
      <xdr:col>60</xdr:col>
      <xdr:colOff>123825</xdr:colOff>
      <xdr:row>30</xdr:row>
      <xdr:rowOff>70349</xdr:rowOff>
    </xdr:to>
    <xdr:sp macro="" textlink="">
      <xdr:nvSpPr>
        <xdr:cNvPr id="150" name="楕円 149">
          <a:extLst>
            <a:ext uri="{FF2B5EF4-FFF2-40B4-BE49-F238E27FC236}">
              <a16:creationId xmlns:a16="http://schemas.microsoft.com/office/drawing/2014/main" id="{D6E08F98-C98F-4043-9B61-CDA9954B16C9}"/>
            </a:ext>
          </a:extLst>
        </xdr:cNvPr>
        <xdr:cNvSpPr/>
      </xdr:nvSpPr>
      <xdr:spPr>
        <a:xfrm>
          <a:off x="11747500" y="588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170334</xdr:rowOff>
    </xdr:from>
    <xdr:to>
      <xdr:col>64</xdr:col>
      <xdr:colOff>73025</xdr:colOff>
      <xdr:row>30</xdr:row>
      <xdr:rowOff>19549</xdr:rowOff>
    </xdr:to>
    <xdr:cxnSp macro="">
      <xdr:nvCxnSpPr>
        <xdr:cNvPr id="151" name="直線コネクタ 150">
          <a:extLst>
            <a:ext uri="{FF2B5EF4-FFF2-40B4-BE49-F238E27FC236}">
              <a16:creationId xmlns:a16="http://schemas.microsoft.com/office/drawing/2014/main" id="{0AA39BEF-E6F5-4C00-808F-48A824B31213}"/>
            </a:ext>
          </a:extLst>
        </xdr:cNvPr>
        <xdr:cNvCxnSpPr/>
      </xdr:nvCxnSpPr>
      <xdr:spPr>
        <a:xfrm flipV="1">
          <a:off x="11798300" y="5913909"/>
          <a:ext cx="762000" cy="2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18024</xdr:rowOff>
    </xdr:from>
    <xdr:ext cx="469744" cy="259045"/>
    <xdr:sp macro="" textlink="">
      <xdr:nvSpPr>
        <xdr:cNvPr id="152" name="n_1aveValue債務償還比率">
          <a:extLst>
            <a:ext uri="{FF2B5EF4-FFF2-40B4-BE49-F238E27FC236}">
              <a16:creationId xmlns:a16="http://schemas.microsoft.com/office/drawing/2014/main" id="{F7C41C60-3EEE-4D2F-91E4-B49030F63A39}"/>
            </a:ext>
          </a:extLst>
        </xdr:cNvPr>
        <xdr:cNvSpPr txBox="1"/>
      </xdr:nvSpPr>
      <xdr:spPr>
        <a:xfrm>
          <a:off x="13836727" y="610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42081</xdr:rowOff>
    </xdr:from>
    <xdr:ext cx="469744" cy="259045"/>
    <xdr:sp macro="" textlink="">
      <xdr:nvSpPr>
        <xdr:cNvPr id="153" name="n_2aveValue債務償還比率">
          <a:extLst>
            <a:ext uri="{FF2B5EF4-FFF2-40B4-BE49-F238E27FC236}">
              <a16:creationId xmlns:a16="http://schemas.microsoft.com/office/drawing/2014/main" id="{98B10B09-CA26-4C81-972D-AED1B3013D34}"/>
            </a:ext>
          </a:extLst>
        </xdr:cNvPr>
        <xdr:cNvSpPr txBox="1"/>
      </xdr:nvSpPr>
      <xdr:spPr>
        <a:xfrm>
          <a:off x="13087427" y="612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58736</xdr:rowOff>
    </xdr:from>
    <xdr:ext cx="469744" cy="259045"/>
    <xdr:sp macro="" textlink="">
      <xdr:nvSpPr>
        <xdr:cNvPr id="154" name="n_3aveValue債務償還比率">
          <a:extLst>
            <a:ext uri="{FF2B5EF4-FFF2-40B4-BE49-F238E27FC236}">
              <a16:creationId xmlns:a16="http://schemas.microsoft.com/office/drawing/2014/main" id="{BA5A3708-0EFD-4A64-B31D-4CD59019C3BA}"/>
            </a:ext>
          </a:extLst>
        </xdr:cNvPr>
        <xdr:cNvSpPr txBox="1"/>
      </xdr:nvSpPr>
      <xdr:spPr>
        <a:xfrm>
          <a:off x="12325427" y="614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141359</xdr:rowOff>
    </xdr:from>
    <xdr:ext cx="469744" cy="259045"/>
    <xdr:sp macro="" textlink="">
      <xdr:nvSpPr>
        <xdr:cNvPr id="155" name="n_4aveValue債務償還比率">
          <a:extLst>
            <a:ext uri="{FF2B5EF4-FFF2-40B4-BE49-F238E27FC236}">
              <a16:creationId xmlns:a16="http://schemas.microsoft.com/office/drawing/2014/main" id="{6F63E157-AD70-4F87-83EE-E96D8AF25D19}"/>
            </a:ext>
          </a:extLst>
        </xdr:cNvPr>
        <xdr:cNvSpPr txBox="1"/>
      </xdr:nvSpPr>
      <xdr:spPr>
        <a:xfrm>
          <a:off x="11563427" y="605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108466</xdr:rowOff>
    </xdr:from>
    <xdr:ext cx="469744" cy="259045"/>
    <xdr:sp macro="" textlink="">
      <xdr:nvSpPr>
        <xdr:cNvPr id="156" name="n_1mainValue債務償還比率">
          <a:extLst>
            <a:ext uri="{FF2B5EF4-FFF2-40B4-BE49-F238E27FC236}">
              <a16:creationId xmlns:a16="http://schemas.microsoft.com/office/drawing/2014/main" id="{5EE4DA08-5DAF-48EE-A6DA-08DCD54165E1}"/>
            </a:ext>
          </a:extLst>
        </xdr:cNvPr>
        <xdr:cNvSpPr txBox="1"/>
      </xdr:nvSpPr>
      <xdr:spPr>
        <a:xfrm>
          <a:off x="13836727" y="568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101372</xdr:rowOff>
    </xdr:from>
    <xdr:ext cx="469744" cy="259045"/>
    <xdr:sp macro="" textlink="">
      <xdr:nvSpPr>
        <xdr:cNvPr id="157" name="n_2mainValue債務償還比率">
          <a:extLst>
            <a:ext uri="{FF2B5EF4-FFF2-40B4-BE49-F238E27FC236}">
              <a16:creationId xmlns:a16="http://schemas.microsoft.com/office/drawing/2014/main" id="{DD6BF625-235A-4695-836E-C9F17C59AFE3}"/>
            </a:ext>
          </a:extLst>
        </xdr:cNvPr>
        <xdr:cNvSpPr txBox="1"/>
      </xdr:nvSpPr>
      <xdr:spPr>
        <a:xfrm>
          <a:off x="13087427" y="5673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66211</xdr:rowOff>
    </xdr:from>
    <xdr:ext cx="469744" cy="259045"/>
    <xdr:sp macro="" textlink="">
      <xdr:nvSpPr>
        <xdr:cNvPr id="158" name="n_3mainValue債務償還比率">
          <a:extLst>
            <a:ext uri="{FF2B5EF4-FFF2-40B4-BE49-F238E27FC236}">
              <a16:creationId xmlns:a16="http://schemas.microsoft.com/office/drawing/2014/main" id="{36E0C42E-460E-4F7C-9207-0ACE6B2592EC}"/>
            </a:ext>
          </a:extLst>
        </xdr:cNvPr>
        <xdr:cNvSpPr txBox="1"/>
      </xdr:nvSpPr>
      <xdr:spPr>
        <a:xfrm>
          <a:off x="12325427" y="563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86876</xdr:rowOff>
    </xdr:from>
    <xdr:ext cx="469744" cy="259045"/>
    <xdr:sp macro="" textlink="">
      <xdr:nvSpPr>
        <xdr:cNvPr id="159" name="n_4mainValue債務償還比率">
          <a:extLst>
            <a:ext uri="{FF2B5EF4-FFF2-40B4-BE49-F238E27FC236}">
              <a16:creationId xmlns:a16="http://schemas.microsoft.com/office/drawing/2014/main" id="{3F7B6E83-F4B5-4366-86A7-8BD38EAF0A2F}"/>
            </a:ext>
          </a:extLst>
        </xdr:cNvPr>
        <xdr:cNvSpPr txBox="1"/>
      </xdr:nvSpPr>
      <xdr:spPr>
        <a:xfrm>
          <a:off x="11563427" y="565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443BCBEF-51C6-4020-9C86-3A2B66EA3E2E}"/>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C4980CE7-C389-49BC-A331-2BC0DB6953A2}"/>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37B219B3-AE7D-4D25-AF0E-C72B114E65A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6C4D2E6E-EA59-44FA-AE6B-E97140D179D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04F9E6A2-91A5-4EA5-9F1D-A272B7802E6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265EFD60-7675-4880-8E99-80676CFF7B1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66A754F-FEAF-454A-9F55-FB488B768B2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300B6A6-9B5B-4320-B5CD-93672AFB58E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7622E67-6132-4B1C-A756-9FFD5BE2E0D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71AB7A4-C22D-448C-BFAC-F5950C6D515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福島県桑折町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51394F7-14F7-4B4C-B60F-C7AB3824CC5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971F831-77F2-426C-A3A0-26A39713155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F4F7E69-1A8A-4F2E-80AA-27AB0AC8610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02450D2-58F4-4340-858B-84CC9CDAC05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364D9C1-58A4-49D6-B04D-574F8F65417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1C526C4-8554-4A70-8D38-49189A530EB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11,733
11,699
42.97
6,412,115
6,087,642
310,433
3,408,575
4,456,819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BB46644-5336-47CE-98FA-0D61F993779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919A502-884D-407C-A83A-3056B49029E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A83019E-3505-4F8F-B6D4-63409C80E65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F25707C-3D12-4BD5-83F9-BB1D53C2E50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D776F0F-D1E2-46DB-A1EC-9D241FF9D65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DCB42C3-7EA4-4EAF-BB16-324A8AAF742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A65EAF9-2018-4724-8EAD-05829F4F660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73572CE-BB62-4825-824A-3BCEAA345E9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27AED2A-E917-4F65-B246-8142C720AB4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4C93827-697C-444F-8E53-00F4C190942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4288BF9-5388-4B6B-8D0C-C6DD0A4D4D5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C6F26B7-B6D7-434D-9211-00D679D58B9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CAA6BD7-0BF8-42D6-9A7B-155B18D0EA6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0A38DDC-3855-45D8-AE90-3A8E7772BE2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FB23EE8-EA06-43FF-A9E7-A9A77328055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499B102-8EAC-4143-A9D5-613CE4624A2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D5E58CC-A9B8-4DD9-ADF8-2979F71955C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FC59873-666B-4B99-BFE0-BF9048F2257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549331B-2800-43C8-8187-F646C92E331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07FDDF0-7B74-4C76-A877-035E49FAAD5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887CA1D-C775-4E28-86DD-9EE35D4AFD1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45A5443-0188-496F-ADCD-D2E4F94B5BA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D3940F8-7A7C-46C8-9669-69DB2BD71C2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C7A03E9-7A12-4D99-9A1A-7204BFA018A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AC3AF2D-30E2-45FF-A226-58FD8D8BF24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7A89547-FD3E-462A-9BDA-4BE69CC1347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F9D6D2F-4A99-4A53-9F7F-1CC83C04D8D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A401607-A7CF-46E5-91BA-439E20C288A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63A7153-B873-44A9-87FA-DD36D6F622A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0F01F5E-9D8C-4B35-B512-56CFD4C4FE8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79A8124-7637-4EB7-B681-8AC3DB9536E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222ADF5-E37B-4FCA-A9C3-9D9BDB49E96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DF9CB98-111C-4286-9D70-C2AC6AEB177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47443E5-3FF3-42B4-B81C-8FF5475A7B5C}"/>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49F90CB-F66C-4602-9A8A-3E7505B9716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EA1BE07-D5D3-41A9-BE15-5479C8A1E34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D35CB0E-E385-452B-929D-8824C393668D}"/>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34DB7EF-BEF6-47AD-A918-727C93B76EC1}"/>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1CB9CDC-6166-458A-9F92-15FDDAA5CC1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B4372E1-F6E4-4B9E-9A68-5686F733455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7B644D9-4AA1-4C37-80EC-362B99D2B02D}"/>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8D41A8E8-CFF5-42C9-9118-729426B97AB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C94BB72-49F7-46CB-82D5-64C65074DFB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30600FB-E691-4863-BC59-C6F0D7AA6AAD}"/>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B99C44A5-8469-4B1A-9069-6FBFFAAA44A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158115</xdr:rowOff>
    </xdr:from>
    <xdr:to>
      <xdr:col>24</xdr:col>
      <xdr:colOff>62865</xdr:colOff>
      <xdr:row>42</xdr:row>
      <xdr:rowOff>38100</xdr:rowOff>
    </xdr:to>
    <xdr:cxnSp macro="">
      <xdr:nvCxnSpPr>
        <xdr:cNvPr id="57" name="直線コネクタ 56">
          <a:extLst>
            <a:ext uri="{FF2B5EF4-FFF2-40B4-BE49-F238E27FC236}">
              <a16:creationId xmlns:a16="http://schemas.microsoft.com/office/drawing/2014/main" id="{2BA4CEE2-9A8C-47E2-A37D-043F228F91F1}"/>
            </a:ext>
          </a:extLst>
        </xdr:cNvPr>
        <xdr:cNvCxnSpPr/>
      </xdr:nvCxnSpPr>
      <xdr:spPr>
        <a:xfrm flipV="1">
          <a:off x="4634865" y="581596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道路】&#10;有形固定資産減価償却率最小値テキスト">
          <a:extLst>
            <a:ext uri="{FF2B5EF4-FFF2-40B4-BE49-F238E27FC236}">
              <a16:creationId xmlns:a16="http://schemas.microsoft.com/office/drawing/2014/main" id="{BC6DF912-7E6F-488B-8A65-4A66FEE7BD89}"/>
            </a:ext>
          </a:extLst>
        </xdr:cNvPr>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a:extLst>
            <a:ext uri="{FF2B5EF4-FFF2-40B4-BE49-F238E27FC236}">
              <a16:creationId xmlns:a16="http://schemas.microsoft.com/office/drawing/2014/main" id="{B70BC045-B926-47A7-981A-6D7865D09C3A}"/>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104792</xdr:rowOff>
    </xdr:from>
    <xdr:ext cx="405111" cy="259045"/>
    <xdr:sp macro="" textlink="">
      <xdr:nvSpPr>
        <xdr:cNvPr id="60" name="【道路】&#10;有形固定資産減価償却率最大値テキスト">
          <a:extLst>
            <a:ext uri="{FF2B5EF4-FFF2-40B4-BE49-F238E27FC236}">
              <a16:creationId xmlns:a16="http://schemas.microsoft.com/office/drawing/2014/main" id="{C78BC144-9282-475C-878F-83235A12ACF0}"/>
            </a:ext>
          </a:extLst>
        </xdr:cNvPr>
        <xdr:cNvSpPr txBox="1"/>
      </xdr:nvSpPr>
      <xdr:spPr>
        <a:xfrm>
          <a:off x="4673600" y="559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158115</xdr:rowOff>
    </xdr:from>
    <xdr:to>
      <xdr:col>24</xdr:col>
      <xdr:colOff>152400</xdr:colOff>
      <xdr:row>33</xdr:row>
      <xdr:rowOff>158115</xdr:rowOff>
    </xdr:to>
    <xdr:cxnSp macro="">
      <xdr:nvCxnSpPr>
        <xdr:cNvPr id="61" name="直線コネクタ 60">
          <a:extLst>
            <a:ext uri="{FF2B5EF4-FFF2-40B4-BE49-F238E27FC236}">
              <a16:creationId xmlns:a16="http://schemas.microsoft.com/office/drawing/2014/main" id="{3B1F4A22-76EC-4669-9AF8-F4528FB6112B}"/>
            </a:ext>
          </a:extLst>
        </xdr:cNvPr>
        <xdr:cNvCxnSpPr/>
      </xdr:nvCxnSpPr>
      <xdr:spPr>
        <a:xfrm>
          <a:off x="4546600" y="581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80662</xdr:rowOff>
    </xdr:from>
    <xdr:ext cx="405111" cy="259045"/>
    <xdr:sp macro="" textlink="">
      <xdr:nvSpPr>
        <xdr:cNvPr id="62" name="【道路】&#10;有形固定資産減価償却率平均値テキスト">
          <a:extLst>
            <a:ext uri="{FF2B5EF4-FFF2-40B4-BE49-F238E27FC236}">
              <a16:creationId xmlns:a16="http://schemas.microsoft.com/office/drawing/2014/main" id="{4CE2EC6F-187A-4DF5-B3D7-DB861AB1E716}"/>
            </a:ext>
          </a:extLst>
        </xdr:cNvPr>
        <xdr:cNvSpPr txBox="1"/>
      </xdr:nvSpPr>
      <xdr:spPr>
        <a:xfrm>
          <a:off x="4673600" y="6252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63" name="フローチャート: 判断 62">
          <a:extLst>
            <a:ext uri="{FF2B5EF4-FFF2-40B4-BE49-F238E27FC236}">
              <a16:creationId xmlns:a16="http://schemas.microsoft.com/office/drawing/2014/main" id="{5E444677-07F3-4383-AA0F-C54B1070171C}"/>
            </a:ext>
          </a:extLst>
        </xdr:cNvPr>
        <xdr:cNvSpPr/>
      </xdr:nvSpPr>
      <xdr:spPr>
        <a:xfrm>
          <a:off x="4584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33020</xdr:rowOff>
    </xdr:from>
    <xdr:to>
      <xdr:col>20</xdr:col>
      <xdr:colOff>38100</xdr:colOff>
      <xdr:row>37</xdr:row>
      <xdr:rowOff>134620</xdr:rowOff>
    </xdr:to>
    <xdr:sp macro="" textlink="">
      <xdr:nvSpPr>
        <xdr:cNvPr id="64" name="フローチャート: 判断 63">
          <a:extLst>
            <a:ext uri="{FF2B5EF4-FFF2-40B4-BE49-F238E27FC236}">
              <a16:creationId xmlns:a16="http://schemas.microsoft.com/office/drawing/2014/main" id="{58866A51-B11A-4A2F-9022-D3F0F9494EE5}"/>
            </a:ext>
          </a:extLst>
        </xdr:cNvPr>
        <xdr:cNvSpPr/>
      </xdr:nvSpPr>
      <xdr:spPr>
        <a:xfrm>
          <a:off x="3746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xdr:rowOff>
    </xdr:from>
    <xdr:to>
      <xdr:col>15</xdr:col>
      <xdr:colOff>101600</xdr:colOff>
      <xdr:row>37</xdr:row>
      <xdr:rowOff>102235</xdr:rowOff>
    </xdr:to>
    <xdr:sp macro="" textlink="">
      <xdr:nvSpPr>
        <xdr:cNvPr id="65" name="フローチャート: 判断 64">
          <a:extLst>
            <a:ext uri="{FF2B5EF4-FFF2-40B4-BE49-F238E27FC236}">
              <a16:creationId xmlns:a16="http://schemas.microsoft.com/office/drawing/2014/main" id="{1B85FBEF-8D5A-4279-809A-841F870C7EAC}"/>
            </a:ext>
          </a:extLst>
        </xdr:cNvPr>
        <xdr:cNvSpPr/>
      </xdr:nvSpPr>
      <xdr:spPr>
        <a:xfrm>
          <a:off x="2857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143510</xdr:rowOff>
    </xdr:from>
    <xdr:to>
      <xdr:col>10</xdr:col>
      <xdr:colOff>165100</xdr:colOff>
      <xdr:row>37</xdr:row>
      <xdr:rowOff>73660</xdr:rowOff>
    </xdr:to>
    <xdr:sp macro="" textlink="">
      <xdr:nvSpPr>
        <xdr:cNvPr id="66" name="フローチャート: 判断 65">
          <a:extLst>
            <a:ext uri="{FF2B5EF4-FFF2-40B4-BE49-F238E27FC236}">
              <a16:creationId xmlns:a16="http://schemas.microsoft.com/office/drawing/2014/main" id="{9D12207B-E8C5-44CA-A323-8ABF106E82F5}"/>
            </a:ext>
          </a:extLst>
        </xdr:cNvPr>
        <xdr:cNvSpPr/>
      </xdr:nvSpPr>
      <xdr:spPr>
        <a:xfrm>
          <a:off x="1968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130175</xdr:rowOff>
    </xdr:from>
    <xdr:to>
      <xdr:col>6</xdr:col>
      <xdr:colOff>38100</xdr:colOff>
      <xdr:row>37</xdr:row>
      <xdr:rowOff>60325</xdr:rowOff>
    </xdr:to>
    <xdr:sp macro="" textlink="">
      <xdr:nvSpPr>
        <xdr:cNvPr id="67" name="フローチャート: 判断 66">
          <a:extLst>
            <a:ext uri="{FF2B5EF4-FFF2-40B4-BE49-F238E27FC236}">
              <a16:creationId xmlns:a16="http://schemas.microsoft.com/office/drawing/2014/main" id="{47A17CE6-0CC6-43F4-8330-BB2B5A3199E8}"/>
            </a:ext>
          </a:extLst>
        </xdr:cNvPr>
        <xdr:cNvSpPr/>
      </xdr:nvSpPr>
      <xdr:spPr>
        <a:xfrm>
          <a:off x="1079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ED84799-7582-47A6-92AF-83237662558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EE0CFFD-8EC6-4D47-8EED-B43E6897209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F924544-E810-45FC-8151-6356A7CEE10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07B7E1D-B0E0-4783-9D44-A52C3B113C6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A36D7AB-3B46-416B-8FF4-7E7967F5067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97790</xdr:rowOff>
    </xdr:from>
    <xdr:to>
      <xdr:col>24</xdr:col>
      <xdr:colOff>114300</xdr:colOff>
      <xdr:row>38</xdr:row>
      <xdr:rowOff>27940</xdr:rowOff>
    </xdr:to>
    <xdr:sp macro="" textlink="">
      <xdr:nvSpPr>
        <xdr:cNvPr id="73" name="楕円 72">
          <a:extLst>
            <a:ext uri="{FF2B5EF4-FFF2-40B4-BE49-F238E27FC236}">
              <a16:creationId xmlns:a16="http://schemas.microsoft.com/office/drawing/2014/main" id="{48F2DF4F-C9AA-4353-AF27-23FE8D654BA4}"/>
            </a:ext>
          </a:extLst>
        </xdr:cNvPr>
        <xdr:cNvSpPr/>
      </xdr:nvSpPr>
      <xdr:spPr>
        <a:xfrm>
          <a:off x="45847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76217</xdr:rowOff>
    </xdr:from>
    <xdr:ext cx="405111" cy="259045"/>
    <xdr:sp macro="" textlink="">
      <xdr:nvSpPr>
        <xdr:cNvPr id="74" name="【道路】&#10;有形固定資産減価償却率該当値テキスト">
          <a:extLst>
            <a:ext uri="{FF2B5EF4-FFF2-40B4-BE49-F238E27FC236}">
              <a16:creationId xmlns:a16="http://schemas.microsoft.com/office/drawing/2014/main" id="{1DC79D12-585F-4674-BF34-7F7DA4951D04}"/>
            </a:ext>
          </a:extLst>
        </xdr:cNvPr>
        <xdr:cNvSpPr txBox="1"/>
      </xdr:nvSpPr>
      <xdr:spPr>
        <a:xfrm>
          <a:off x="4673600"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61595</xdr:rowOff>
    </xdr:from>
    <xdr:to>
      <xdr:col>20</xdr:col>
      <xdr:colOff>38100</xdr:colOff>
      <xdr:row>37</xdr:row>
      <xdr:rowOff>163195</xdr:rowOff>
    </xdr:to>
    <xdr:sp macro="" textlink="">
      <xdr:nvSpPr>
        <xdr:cNvPr id="75" name="楕円 74">
          <a:extLst>
            <a:ext uri="{FF2B5EF4-FFF2-40B4-BE49-F238E27FC236}">
              <a16:creationId xmlns:a16="http://schemas.microsoft.com/office/drawing/2014/main" id="{778ACF34-BC64-45D8-848E-7B769E4C44BF}"/>
            </a:ext>
          </a:extLst>
        </xdr:cNvPr>
        <xdr:cNvSpPr/>
      </xdr:nvSpPr>
      <xdr:spPr>
        <a:xfrm>
          <a:off x="3746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112395</xdr:rowOff>
    </xdr:from>
    <xdr:to>
      <xdr:col>24</xdr:col>
      <xdr:colOff>63500</xdr:colOff>
      <xdr:row>37</xdr:row>
      <xdr:rowOff>148590</xdr:rowOff>
    </xdr:to>
    <xdr:cxnSp macro="">
      <xdr:nvCxnSpPr>
        <xdr:cNvPr id="76" name="直線コネクタ 75">
          <a:extLst>
            <a:ext uri="{FF2B5EF4-FFF2-40B4-BE49-F238E27FC236}">
              <a16:creationId xmlns:a16="http://schemas.microsoft.com/office/drawing/2014/main" id="{8C3DF6DE-0B5C-4409-9079-FA1B8B6F6A4C}"/>
            </a:ext>
          </a:extLst>
        </xdr:cNvPr>
        <xdr:cNvCxnSpPr/>
      </xdr:nvCxnSpPr>
      <xdr:spPr>
        <a:xfrm>
          <a:off x="3797300" y="645604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34925</xdr:rowOff>
    </xdr:from>
    <xdr:to>
      <xdr:col>15</xdr:col>
      <xdr:colOff>101600</xdr:colOff>
      <xdr:row>37</xdr:row>
      <xdr:rowOff>136525</xdr:rowOff>
    </xdr:to>
    <xdr:sp macro="" textlink="">
      <xdr:nvSpPr>
        <xdr:cNvPr id="77" name="楕円 76">
          <a:extLst>
            <a:ext uri="{FF2B5EF4-FFF2-40B4-BE49-F238E27FC236}">
              <a16:creationId xmlns:a16="http://schemas.microsoft.com/office/drawing/2014/main" id="{09D00426-2B62-433C-9991-B9EE3313E8CD}"/>
            </a:ext>
          </a:extLst>
        </xdr:cNvPr>
        <xdr:cNvSpPr/>
      </xdr:nvSpPr>
      <xdr:spPr>
        <a:xfrm>
          <a:off x="2857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85725</xdr:rowOff>
    </xdr:from>
    <xdr:to>
      <xdr:col>19</xdr:col>
      <xdr:colOff>177800</xdr:colOff>
      <xdr:row>37</xdr:row>
      <xdr:rowOff>112395</xdr:rowOff>
    </xdr:to>
    <xdr:cxnSp macro="">
      <xdr:nvCxnSpPr>
        <xdr:cNvPr id="78" name="直線コネクタ 77">
          <a:extLst>
            <a:ext uri="{FF2B5EF4-FFF2-40B4-BE49-F238E27FC236}">
              <a16:creationId xmlns:a16="http://schemas.microsoft.com/office/drawing/2014/main" id="{323FE47A-4558-4853-94FB-A5018EAFD502}"/>
            </a:ext>
          </a:extLst>
        </xdr:cNvPr>
        <xdr:cNvCxnSpPr/>
      </xdr:nvCxnSpPr>
      <xdr:spPr>
        <a:xfrm>
          <a:off x="2908300" y="64293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67310</xdr:rowOff>
    </xdr:from>
    <xdr:to>
      <xdr:col>10</xdr:col>
      <xdr:colOff>165100</xdr:colOff>
      <xdr:row>37</xdr:row>
      <xdr:rowOff>168910</xdr:rowOff>
    </xdr:to>
    <xdr:sp macro="" textlink="">
      <xdr:nvSpPr>
        <xdr:cNvPr id="79" name="楕円 78">
          <a:extLst>
            <a:ext uri="{FF2B5EF4-FFF2-40B4-BE49-F238E27FC236}">
              <a16:creationId xmlns:a16="http://schemas.microsoft.com/office/drawing/2014/main" id="{C86EC797-FE40-4D6F-B1BA-294425317D14}"/>
            </a:ext>
          </a:extLst>
        </xdr:cNvPr>
        <xdr:cNvSpPr/>
      </xdr:nvSpPr>
      <xdr:spPr>
        <a:xfrm>
          <a:off x="1968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85725</xdr:rowOff>
    </xdr:from>
    <xdr:to>
      <xdr:col>15</xdr:col>
      <xdr:colOff>50800</xdr:colOff>
      <xdr:row>37</xdr:row>
      <xdr:rowOff>118110</xdr:rowOff>
    </xdr:to>
    <xdr:cxnSp macro="">
      <xdr:nvCxnSpPr>
        <xdr:cNvPr id="80" name="直線コネクタ 79">
          <a:extLst>
            <a:ext uri="{FF2B5EF4-FFF2-40B4-BE49-F238E27FC236}">
              <a16:creationId xmlns:a16="http://schemas.microsoft.com/office/drawing/2014/main" id="{1D31A09D-0052-4C28-9EA3-5B1A99F1BFD1}"/>
            </a:ext>
          </a:extLst>
        </xdr:cNvPr>
        <xdr:cNvCxnSpPr/>
      </xdr:nvCxnSpPr>
      <xdr:spPr>
        <a:xfrm flipV="1">
          <a:off x="2019300" y="64293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151147</xdr:rowOff>
    </xdr:from>
    <xdr:ext cx="405111" cy="259045"/>
    <xdr:sp macro="" textlink="">
      <xdr:nvSpPr>
        <xdr:cNvPr id="81" name="n_1aveValue【道路】&#10;有形固定資産減価償却率">
          <a:extLst>
            <a:ext uri="{FF2B5EF4-FFF2-40B4-BE49-F238E27FC236}">
              <a16:creationId xmlns:a16="http://schemas.microsoft.com/office/drawing/2014/main" id="{2401E938-4904-446C-B077-5031E19B306E}"/>
            </a:ext>
          </a:extLst>
        </xdr:cNvPr>
        <xdr:cNvSpPr txBox="1"/>
      </xdr:nvSpPr>
      <xdr:spPr>
        <a:xfrm>
          <a:off x="35820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118762</xdr:rowOff>
    </xdr:from>
    <xdr:ext cx="405111" cy="259045"/>
    <xdr:sp macro="" textlink="">
      <xdr:nvSpPr>
        <xdr:cNvPr id="82" name="n_2aveValue【道路】&#10;有形固定資産減価償却率">
          <a:extLst>
            <a:ext uri="{FF2B5EF4-FFF2-40B4-BE49-F238E27FC236}">
              <a16:creationId xmlns:a16="http://schemas.microsoft.com/office/drawing/2014/main" id="{3B58601B-29F8-4048-BB40-C4B2A179212F}"/>
            </a:ext>
          </a:extLst>
        </xdr:cNvPr>
        <xdr:cNvSpPr txBox="1"/>
      </xdr:nvSpPr>
      <xdr:spPr>
        <a:xfrm>
          <a:off x="2705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90187</xdr:rowOff>
    </xdr:from>
    <xdr:ext cx="405111" cy="259045"/>
    <xdr:sp macro="" textlink="">
      <xdr:nvSpPr>
        <xdr:cNvPr id="83" name="n_3aveValue【道路】&#10;有形固定資産減価償却率">
          <a:extLst>
            <a:ext uri="{FF2B5EF4-FFF2-40B4-BE49-F238E27FC236}">
              <a16:creationId xmlns:a16="http://schemas.microsoft.com/office/drawing/2014/main" id="{A70762CF-C93E-4572-B83F-34480727328E}"/>
            </a:ext>
          </a:extLst>
        </xdr:cNvPr>
        <xdr:cNvSpPr txBox="1"/>
      </xdr:nvSpPr>
      <xdr:spPr>
        <a:xfrm>
          <a:off x="1816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76852</xdr:rowOff>
    </xdr:from>
    <xdr:ext cx="405111" cy="259045"/>
    <xdr:sp macro="" textlink="">
      <xdr:nvSpPr>
        <xdr:cNvPr id="84" name="n_4aveValue【道路】&#10;有形固定資産減価償却率">
          <a:extLst>
            <a:ext uri="{FF2B5EF4-FFF2-40B4-BE49-F238E27FC236}">
              <a16:creationId xmlns:a16="http://schemas.microsoft.com/office/drawing/2014/main" id="{73B2022E-40E3-4B1B-BC48-F1501273AFEE}"/>
            </a:ext>
          </a:extLst>
        </xdr:cNvPr>
        <xdr:cNvSpPr txBox="1"/>
      </xdr:nvSpPr>
      <xdr:spPr>
        <a:xfrm>
          <a:off x="9277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154322</xdr:rowOff>
    </xdr:from>
    <xdr:ext cx="405111" cy="259045"/>
    <xdr:sp macro="" textlink="">
      <xdr:nvSpPr>
        <xdr:cNvPr id="85" name="n_1mainValue【道路】&#10;有形固定資産減価償却率">
          <a:extLst>
            <a:ext uri="{FF2B5EF4-FFF2-40B4-BE49-F238E27FC236}">
              <a16:creationId xmlns:a16="http://schemas.microsoft.com/office/drawing/2014/main" id="{2E7FA7E6-49F0-4A36-BAB0-98848FE16431}"/>
            </a:ext>
          </a:extLst>
        </xdr:cNvPr>
        <xdr:cNvSpPr txBox="1"/>
      </xdr:nvSpPr>
      <xdr:spPr>
        <a:xfrm>
          <a:off x="35820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127652</xdr:rowOff>
    </xdr:from>
    <xdr:ext cx="405111" cy="259045"/>
    <xdr:sp macro="" textlink="">
      <xdr:nvSpPr>
        <xdr:cNvPr id="86" name="n_2mainValue【道路】&#10;有形固定資産減価償却率">
          <a:extLst>
            <a:ext uri="{FF2B5EF4-FFF2-40B4-BE49-F238E27FC236}">
              <a16:creationId xmlns:a16="http://schemas.microsoft.com/office/drawing/2014/main" id="{DCE99B68-E0AB-47F6-8E99-E754C6001C8F}"/>
            </a:ext>
          </a:extLst>
        </xdr:cNvPr>
        <xdr:cNvSpPr txBox="1"/>
      </xdr:nvSpPr>
      <xdr:spPr>
        <a:xfrm>
          <a:off x="27057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160037</xdr:rowOff>
    </xdr:from>
    <xdr:ext cx="405111" cy="259045"/>
    <xdr:sp macro="" textlink="">
      <xdr:nvSpPr>
        <xdr:cNvPr id="87" name="n_3mainValue【道路】&#10;有形固定資産減価償却率">
          <a:extLst>
            <a:ext uri="{FF2B5EF4-FFF2-40B4-BE49-F238E27FC236}">
              <a16:creationId xmlns:a16="http://schemas.microsoft.com/office/drawing/2014/main" id="{41FDB3F1-E3A5-40F7-BC54-553606EA5BC7}"/>
            </a:ext>
          </a:extLst>
        </xdr:cNvPr>
        <xdr:cNvSpPr txBox="1"/>
      </xdr:nvSpPr>
      <xdr:spPr>
        <a:xfrm>
          <a:off x="1816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02E56822-70BD-4F3A-8B72-AD95536DB2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B20D4E23-70C9-4A21-9341-C33D028B3BA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3703169E-E351-43C4-B416-135408C7CC2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867C43D8-BFDC-42BD-897B-39C0E8C15DA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BA412240-41AF-426D-8BBD-1BD2453CC5D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5AD44DAD-DCC6-482F-A83E-CF30CC8F2AC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505CB2D8-F001-46A3-8623-919ECA5E9E6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954FA218-4E6A-45A7-BCAA-F53AC0A0317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4F58E82A-C281-42F9-8E9A-9E36BA1D21D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A9ABD372-88DD-470F-879C-2800A54B54E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8" name="直線コネクタ 97">
          <a:extLst>
            <a:ext uri="{FF2B5EF4-FFF2-40B4-BE49-F238E27FC236}">
              <a16:creationId xmlns:a16="http://schemas.microsoft.com/office/drawing/2014/main" id="{0A9D5AD6-EC77-4424-A28A-88B50222689A}"/>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9" name="テキスト ボックス 98">
          <a:extLst>
            <a:ext uri="{FF2B5EF4-FFF2-40B4-BE49-F238E27FC236}">
              <a16:creationId xmlns:a16="http://schemas.microsoft.com/office/drawing/2014/main" id="{06CC3D9B-1059-4912-A901-521FC9DAE8EC}"/>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0" name="直線コネクタ 99">
          <a:extLst>
            <a:ext uri="{FF2B5EF4-FFF2-40B4-BE49-F238E27FC236}">
              <a16:creationId xmlns:a16="http://schemas.microsoft.com/office/drawing/2014/main" id="{E0F9005C-3785-4444-AEA8-A11603EF818D}"/>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1" name="テキスト ボックス 100">
          <a:extLst>
            <a:ext uri="{FF2B5EF4-FFF2-40B4-BE49-F238E27FC236}">
              <a16:creationId xmlns:a16="http://schemas.microsoft.com/office/drawing/2014/main" id="{0AD296F1-A700-4540-A8AA-BB92B45C8FD8}"/>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2" name="直線コネクタ 101">
          <a:extLst>
            <a:ext uri="{FF2B5EF4-FFF2-40B4-BE49-F238E27FC236}">
              <a16:creationId xmlns:a16="http://schemas.microsoft.com/office/drawing/2014/main" id="{CB6708D3-B1B3-47C0-A176-A48E12409D17}"/>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3" name="テキスト ボックス 102">
          <a:extLst>
            <a:ext uri="{FF2B5EF4-FFF2-40B4-BE49-F238E27FC236}">
              <a16:creationId xmlns:a16="http://schemas.microsoft.com/office/drawing/2014/main" id="{DB45ADB3-7C3C-4EB0-81E8-68F595522934}"/>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4" name="直線コネクタ 103">
          <a:extLst>
            <a:ext uri="{FF2B5EF4-FFF2-40B4-BE49-F238E27FC236}">
              <a16:creationId xmlns:a16="http://schemas.microsoft.com/office/drawing/2014/main" id="{BE549996-DB90-4B9A-9AB5-1DA15C31D0C9}"/>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5" name="テキスト ボックス 104">
          <a:extLst>
            <a:ext uri="{FF2B5EF4-FFF2-40B4-BE49-F238E27FC236}">
              <a16:creationId xmlns:a16="http://schemas.microsoft.com/office/drawing/2014/main" id="{08DB4B37-CA7C-4559-BDFD-F423C7671F9D}"/>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6" name="直線コネクタ 105">
          <a:extLst>
            <a:ext uri="{FF2B5EF4-FFF2-40B4-BE49-F238E27FC236}">
              <a16:creationId xmlns:a16="http://schemas.microsoft.com/office/drawing/2014/main" id="{39278377-2303-473D-9254-56C5587D054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7" name="テキスト ボックス 106">
          <a:extLst>
            <a:ext uri="{FF2B5EF4-FFF2-40B4-BE49-F238E27FC236}">
              <a16:creationId xmlns:a16="http://schemas.microsoft.com/office/drawing/2014/main" id="{2E0D0A4F-1BD4-4EA2-BA82-1606C27053CF}"/>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8" name="直線コネクタ 107">
          <a:extLst>
            <a:ext uri="{FF2B5EF4-FFF2-40B4-BE49-F238E27FC236}">
              <a16:creationId xmlns:a16="http://schemas.microsoft.com/office/drawing/2014/main" id="{F9AEBFEF-F763-4451-8D3B-813C48B97BF4}"/>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9" name="テキスト ボックス 108">
          <a:extLst>
            <a:ext uri="{FF2B5EF4-FFF2-40B4-BE49-F238E27FC236}">
              <a16:creationId xmlns:a16="http://schemas.microsoft.com/office/drawing/2014/main" id="{883F3012-CFD0-4910-8ACE-08B3D6B19B8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DDEE5C46-CCEE-4659-95E4-C2DBD38EB71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A093BB9A-D243-48E7-973F-4584D72167BC}"/>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140741FE-6AEB-49B7-B52B-A2091AFA7CE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21793</xdr:rowOff>
    </xdr:from>
    <xdr:to>
      <xdr:col>54</xdr:col>
      <xdr:colOff>189865</xdr:colOff>
      <xdr:row>41</xdr:row>
      <xdr:rowOff>104611</xdr:rowOff>
    </xdr:to>
    <xdr:cxnSp macro="">
      <xdr:nvCxnSpPr>
        <xdr:cNvPr id="113" name="直線コネクタ 112">
          <a:extLst>
            <a:ext uri="{FF2B5EF4-FFF2-40B4-BE49-F238E27FC236}">
              <a16:creationId xmlns:a16="http://schemas.microsoft.com/office/drawing/2014/main" id="{E856ABB8-E808-413C-817D-8A2A18D607EA}"/>
            </a:ext>
          </a:extLst>
        </xdr:cNvPr>
        <xdr:cNvCxnSpPr/>
      </xdr:nvCxnSpPr>
      <xdr:spPr>
        <a:xfrm flipV="1">
          <a:off x="10476865" y="5851093"/>
          <a:ext cx="0" cy="1282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108438</xdr:rowOff>
    </xdr:from>
    <xdr:ext cx="469744" cy="259045"/>
    <xdr:sp macro="" textlink="">
      <xdr:nvSpPr>
        <xdr:cNvPr id="114" name="【道路】&#10;一人当たり延長最小値テキスト">
          <a:extLst>
            <a:ext uri="{FF2B5EF4-FFF2-40B4-BE49-F238E27FC236}">
              <a16:creationId xmlns:a16="http://schemas.microsoft.com/office/drawing/2014/main" id="{D1116624-0CA6-4344-8B94-86D83931DF78}"/>
            </a:ext>
          </a:extLst>
        </xdr:cNvPr>
        <xdr:cNvSpPr txBox="1"/>
      </xdr:nvSpPr>
      <xdr:spPr>
        <a:xfrm>
          <a:off x="10515600" y="71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104611</xdr:rowOff>
    </xdr:from>
    <xdr:to>
      <xdr:col>55</xdr:col>
      <xdr:colOff>88900</xdr:colOff>
      <xdr:row>41</xdr:row>
      <xdr:rowOff>104611</xdr:rowOff>
    </xdr:to>
    <xdr:cxnSp macro="">
      <xdr:nvCxnSpPr>
        <xdr:cNvPr id="115" name="直線コネクタ 114">
          <a:extLst>
            <a:ext uri="{FF2B5EF4-FFF2-40B4-BE49-F238E27FC236}">
              <a16:creationId xmlns:a16="http://schemas.microsoft.com/office/drawing/2014/main" id="{F2D213A7-4B75-47D0-916F-80A1841628A3}"/>
            </a:ext>
          </a:extLst>
        </xdr:cNvPr>
        <xdr:cNvCxnSpPr/>
      </xdr:nvCxnSpPr>
      <xdr:spPr>
        <a:xfrm>
          <a:off x="10388600" y="71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139920</xdr:rowOff>
    </xdr:from>
    <xdr:ext cx="534377" cy="259045"/>
    <xdr:sp macro="" textlink="">
      <xdr:nvSpPr>
        <xdr:cNvPr id="116" name="【道路】&#10;一人当たり延長最大値テキスト">
          <a:extLst>
            <a:ext uri="{FF2B5EF4-FFF2-40B4-BE49-F238E27FC236}">
              <a16:creationId xmlns:a16="http://schemas.microsoft.com/office/drawing/2014/main" id="{D23F0189-039A-4465-B6A7-13D49D046C06}"/>
            </a:ext>
          </a:extLst>
        </xdr:cNvPr>
        <xdr:cNvSpPr txBox="1"/>
      </xdr:nvSpPr>
      <xdr:spPr>
        <a:xfrm>
          <a:off x="10515600" y="562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21793</xdr:rowOff>
    </xdr:from>
    <xdr:to>
      <xdr:col>55</xdr:col>
      <xdr:colOff>88900</xdr:colOff>
      <xdr:row>34</xdr:row>
      <xdr:rowOff>21793</xdr:rowOff>
    </xdr:to>
    <xdr:cxnSp macro="">
      <xdr:nvCxnSpPr>
        <xdr:cNvPr id="117" name="直線コネクタ 116">
          <a:extLst>
            <a:ext uri="{FF2B5EF4-FFF2-40B4-BE49-F238E27FC236}">
              <a16:creationId xmlns:a16="http://schemas.microsoft.com/office/drawing/2014/main" id="{51FE19FE-5EF5-4D4E-9DBD-05D1E2CDD432}"/>
            </a:ext>
          </a:extLst>
        </xdr:cNvPr>
        <xdr:cNvCxnSpPr/>
      </xdr:nvCxnSpPr>
      <xdr:spPr>
        <a:xfrm>
          <a:off x="10388600" y="585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89474</xdr:rowOff>
    </xdr:from>
    <xdr:ext cx="534377" cy="259045"/>
    <xdr:sp macro="" textlink="">
      <xdr:nvSpPr>
        <xdr:cNvPr id="118" name="【道路】&#10;一人当たり延長平均値テキスト">
          <a:extLst>
            <a:ext uri="{FF2B5EF4-FFF2-40B4-BE49-F238E27FC236}">
              <a16:creationId xmlns:a16="http://schemas.microsoft.com/office/drawing/2014/main" id="{B47DE8BC-B9E9-472C-A42A-A5234C6B8C34}"/>
            </a:ext>
          </a:extLst>
        </xdr:cNvPr>
        <xdr:cNvSpPr txBox="1"/>
      </xdr:nvSpPr>
      <xdr:spPr>
        <a:xfrm>
          <a:off x="10515600" y="6604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66597</xdr:rowOff>
    </xdr:from>
    <xdr:to>
      <xdr:col>55</xdr:col>
      <xdr:colOff>50800</xdr:colOff>
      <xdr:row>39</xdr:row>
      <xdr:rowOff>168197</xdr:rowOff>
    </xdr:to>
    <xdr:sp macro="" textlink="">
      <xdr:nvSpPr>
        <xdr:cNvPr id="119" name="フローチャート: 判断 118">
          <a:extLst>
            <a:ext uri="{FF2B5EF4-FFF2-40B4-BE49-F238E27FC236}">
              <a16:creationId xmlns:a16="http://schemas.microsoft.com/office/drawing/2014/main" id="{A067D6C2-D7D5-4CB3-901D-5CB0402880DE}"/>
            </a:ext>
          </a:extLst>
        </xdr:cNvPr>
        <xdr:cNvSpPr/>
      </xdr:nvSpPr>
      <xdr:spPr>
        <a:xfrm>
          <a:off x="10426700" y="675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75578</xdr:rowOff>
    </xdr:from>
    <xdr:to>
      <xdr:col>50</xdr:col>
      <xdr:colOff>165100</xdr:colOff>
      <xdr:row>40</xdr:row>
      <xdr:rowOff>5728</xdr:rowOff>
    </xdr:to>
    <xdr:sp macro="" textlink="">
      <xdr:nvSpPr>
        <xdr:cNvPr id="120" name="フローチャート: 判断 119">
          <a:extLst>
            <a:ext uri="{FF2B5EF4-FFF2-40B4-BE49-F238E27FC236}">
              <a16:creationId xmlns:a16="http://schemas.microsoft.com/office/drawing/2014/main" id="{5A9D6468-7160-432D-BC07-3E4504BF6784}"/>
            </a:ext>
          </a:extLst>
        </xdr:cNvPr>
        <xdr:cNvSpPr/>
      </xdr:nvSpPr>
      <xdr:spPr>
        <a:xfrm>
          <a:off x="9588500" y="676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87889</xdr:rowOff>
    </xdr:from>
    <xdr:to>
      <xdr:col>46</xdr:col>
      <xdr:colOff>38100</xdr:colOff>
      <xdr:row>40</xdr:row>
      <xdr:rowOff>18039</xdr:rowOff>
    </xdr:to>
    <xdr:sp macro="" textlink="">
      <xdr:nvSpPr>
        <xdr:cNvPr id="121" name="フローチャート: 判断 120">
          <a:extLst>
            <a:ext uri="{FF2B5EF4-FFF2-40B4-BE49-F238E27FC236}">
              <a16:creationId xmlns:a16="http://schemas.microsoft.com/office/drawing/2014/main" id="{558BCA0A-8BBE-411F-9A51-5F9EE588C4B2}"/>
            </a:ext>
          </a:extLst>
        </xdr:cNvPr>
        <xdr:cNvSpPr/>
      </xdr:nvSpPr>
      <xdr:spPr>
        <a:xfrm>
          <a:off x="8699500" y="677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87334</xdr:rowOff>
    </xdr:from>
    <xdr:to>
      <xdr:col>41</xdr:col>
      <xdr:colOff>101600</xdr:colOff>
      <xdr:row>40</xdr:row>
      <xdr:rowOff>17484</xdr:rowOff>
    </xdr:to>
    <xdr:sp macro="" textlink="">
      <xdr:nvSpPr>
        <xdr:cNvPr id="122" name="フローチャート: 判断 121">
          <a:extLst>
            <a:ext uri="{FF2B5EF4-FFF2-40B4-BE49-F238E27FC236}">
              <a16:creationId xmlns:a16="http://schemas.microsoft.com/office/drawing/2014/main" id="{7B6CFCCA-3755-4208-A3C1-F653A746593F}"/>
            </a:ext>
          </a:extLst>
        </xdr:cNvPr>
        <xdr:cNvSpPr/>
      </xdr:nvSpPr>
      <xdr:spPr>
        <a:xfrm>
          <a:off x="7810500" y="677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139553</xdr:rowOff>
    </xdr:from>
    <xdr:to>
      <xdr:col>36</xdr:col>
      <xdr:colOff>165100</xdr:colOff>
      <xdr:row>40</xdr:row>
      <xdr:rowOff>69703</xdr:rowOff>
    </xdr:to>
    <xdr:sp macro="" textlink="">
      <xdr:nvSpPr>
        <xdr:cNvPr id="123" name="フローチャート: 判断 122">
          <a:extLst>
            <a:ext uri="{FF2B5EF4-FFF2-40B4-BE49-F238E27FC236}">
              <a16:creationId xmlns:a16="http://schemas.microsoft.com/office/drawing/2014/main" id="{01B2F8CB-C277-4995-91C3-7923825E81D7}"/>
            </a:ext>
          </a:extLst>
        </xdr:cNvPr>
        <xdr:cNvSpPr/>
      </xdr:nvSpPr>
      <xdr:spPr>
        <a:xfrm>
          <a:off x="6921500" y="682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35371BA-8C3A-4D9E-8C49-50FAD0D3493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A9BAD88-16CA-41A3-A25A-7CA0D037D74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C6BE1DF-1AA6-4D9F-9D43-E826A6567CE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B8D3DBD-5ABB-41C3-85A6-FB25622317A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4939464-3890-4EE3-B080-4CB62B74671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143978</xdr:rowOff>
    </xdr:from>
    <xdr:to>
      <xdr:col>55</xdr:col>
      <xdr:colOff>50800</xdr:colOff>
      <xdr:row>40</xdr:row>
      <xdr:rowOff>74128</xdr:rowOff>
    </xdr:to>
    <xdr:sp macro="" textlink="">
      <xdr:nvSpPr>
        <xdr:cNvPr id="129" name="楕円 128">
          <a:extLst>
            <a:ext uri="{FF2B5EF4-FFF2-40B4-BE49-F238E27FC236}">
              <a16:creationId xmlns:a16="http://schemas.microsoft.com/office/drawing/2014/main" id="{C55CF71F-E1D4-4411-8E2A-E3EC57530290}"/>
            </a:ext>
          </a:extLst>
        </xdr:cNvPr>
        <xdr:cNvSpPr/>
      </xdr:nvSpPr>
      <xdr:spPr>
        <a:xfrm>
          <a:off x="10426700" y="683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122405</xdr:rowOff>
    </xdr:from>
    <xdr:ext cx="534377" cy="259045"/>
    <xdr:sp macro="" textlink="">
      <xdr:nvSpPr>
        <xdr:cNvPr id="130" name="【道路】&#10;一人当たり延長該当値テキスト">
          <a:extLst>
            <a:ext uri="{FF2B5EF4-FFF2-40B4-BE49-F238E27FC236}">
              <a16:creationId xmlns:a16="http://schemas.microsoft.com/office/drawing/2014/main" id="{60BB5078-71BC-47A7-9465-875E340EE5FB}"/>
            </a:ext>
          </a:extLst>
        </xdr:cNvPr>
        <xdr:cNvSpPr txBox="1"/>
      </xdr:nvSpPr>
      <xdr:spPr>
        <a:xfrm>
          <a:off x="10515600" y="680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151147</xdr:rowOff>
    </xdr:from>
    <xdr:to>
      <xdr:col>50</xdr:col>
      <xdr:colOff>165100</xdr:colOff>
      <xdr:row>40</xdr:row>
      <xdr:rowOff>81297</xdr:rowOff>
    </xdr:to>
    <xdr:sp macro="" textlink="">
      <xdr:nvSpPr>
        <xdr:cNvPr id="131" name="楕円 130">
          <a:extLst>
            <a:ext uri="{FF2B5EF4-FFF2-40B4-BE49-F238E27FC236}">
              <a16:creationId xmlns:a16="http://schemas.microsoft.com/office/drawing/2014/main" id="{BB8CB476-2DC3-4DBB-9451-B1AD4F021FD0}"/>
            </a:ext>
          </a:extLst>
        </xdr:cNvPr>
        <xdr:cNvSpPr/>
      </xdr:nvSpPr>
      <xdr:spPr>
        <a:xfrm>
          <a:off x="9588500" y="683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23328</xdr:rowOff>
    </xdr:from>
    <xdr:to>
      <xdr:col>55</xdr:col>
      <xdr:colOff>0</xdr:colOff>
      <xdr:row>40</xdr:row>
      <xdr:rowOff>30497</xdr:rowOff>
    </xdr:to>
    <xdr:cxnSp macro="">
      <xdr:nvCxnSpPr>
        <xdr:cNvPr id="132" name="直線コネクタ 131">
          <a:extLst>
            <a:ext uri="{FF2B5EF4-FFF2-40B4-BE49-F238E27FC236}">
              <a16:creationId xmlns:a16="http://schemas.microsoft.com/office/drawing/2014/main" id="{1E91D7A6-5F85-4B62-83E6-1690DE5BEAB4}"/>
            </a:ext>
          </a:extLst>
        </xdr:cNvPr>
        <xdr:cNvCxnSpPr/>
      </xdr:nvCxnSpPr>
      <xdr:spPr>
        <a:xfrm flipV="1">
          <a:off x="9639300" y="6881328"/>
          <a:ext cx="838200" cy="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154265</xdr:rowOff>
    </xdr:from>
    <xdr:to>
      <xdr:col>46</xdr:col>
      <xdr:colOff>38100</xdr:colOff>
      <xdr:row>40</xdr:row>
      <xdr:rowOff>84415</xdr:rowOff>
    </xdr:to>
    <xdr:sp macro="" textlink="">
      <xdr:nvSpPr>
        <xdr:cNvPr id="133" name="楕円 132">
          <a:extLst>
            <a:ext uri="{FF2B5EF4-FFF2-40B4-BE49-F238E27FC236}">
              <a16:creationId xmlns:a16="http://schemas.microsoft.com/office/drawing/2014/main" id="{87F45528-682B-405C-A88E-4F38CFE3777B}"/>
            </a:ext>
          </a:extLst>
        </xdr:cNvPr>
        <xdr:cNvSpPr/>
      </xdr:nvSpPr>
      <xdr:spPr>
        <a:xfrm>
          <a:off x="8699500" y="684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30497</xdr:rowOff>
    </xdr:from>
    <xdr:to>
      <xdr:col>50</xdr:col>
      <xdr:colOff>114300</xdr:colOff>
      <xdr:row>40</xdr:row>
      <xdr:rowOff>33615</xdr:rowOff>
    </xdr:to>
    <xdr:cxnSp macro="">
      <xdr:nvCxnSpPr>
        <xdr:cNvPr id="134" name="直線コネクタ 133">
          <a:extLst>
            <a:ext uri="{FF2B5EF4-FFF2-40B4-BE49-F238E27FC236}">
              <a16:creationId xmlns:a16="http://schemas.microsoft.com/office/drawing/2014/main" id="{95CDEA63-6DC2-407A-A201-B39A1ED03716}"/>
            </a:ext>
          </a:extLst>
        </xdr:cNvPr>
        <xdr:cNvCxnSpPr/>
      </xdr:nvCxnSpPr>
      <xdr:spPr>
        <a:xfrm flipV="1">
          <a:off x="8750300" y="6888497"/>
          <a:ext cx="889000" cy="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153416</xdr:rowOff>
    </xdr:from>
    <xdr:to>
      <xdr:col>41</xdr:col>
      <xdr:colOff>101600</xdr:colOff>
      <xdr:row>40</xdr:row>
      <xdr:rowOff>83566</xdr:rowOff>
    </xdr:to>
    <xdr:sp macro="" textlink="">
      <xdr:nvSpPr>
        <xdr:cNvPr id="135" name="楕円 134">
          <a:extLst>
            <a:ext uri="{FF2B5EF4-FFF2-40B4-BE49-F238E27FC236}">
              <a16:creationId xmlns:a16="http://schemas.microsoft.com/office/drawing/2014/main" id="{0C291FDE-FB0E-4069-AC9E-042E13E47CA0}"/>
            </a:ext>
          </a:extLst>
        </xdr:cNvPr>
        <xdr:cNvSpPr/>
      </xdr:nvSpPr>
      <xdr:spPr>
        <a:xfrm>
          <a:off x="7810500" y="68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32766</xdr:rowOff>
    </xdr:from>
    <xdr:to>
      <xdr:col>45</xdr:col>
      <xdr:colOff>177800</xdr:colOff>
      <xdr:row>40</xdr:row>
      <xdr:rowOff>33615</xdr:rowOff>
    </xdr:to>
    <xdr:cxnSp macro="">
      <xdr:nvCxnSpPr>
        <xdr:cNvPr id="136" name="直線コネクタ 135">
          <a:extLst>
            <a:ext uri="{FF2B5EF4-FFF2-40B4-BE49-F238E27FC236}">
              <a16:creationId xmlns:a16="http://schemas.microsoft.com/office/drawing/2014/main" id="{5D83B3F4-41B1-463B-B565-E47B35059EF0}"/>
            </a:ext>
          </a:extLst>
        </xdr:cNvPr>
        <xdr:cNvCxnSpPr/>
      </xdr:nvCxnSpPr>
      <xdr:spPr>
        <a:xfrm>
          <a:off x="7861300" y="6890766"/>
          <a:ext cx="8890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22255</xdr:rowOff>
    </xdr:from>
    <xdr:ext cx="534377" cy="259045"/>
    <xdr:sp macro="" textlink="">
      <xdr:nvSpPr>
        <xdr:cNvPr id="137" name="n_1aveValue【道路】&#10;一人当たり延長">
          <a:extLst>
            <a:ext uri="{FF2B5EF4-FFF2-40B4-BE49-F238E27FC236}">
              <a16:creationId xmlns:a16="http://schemas.microsoft.com/office/drawing/2014/main" id="{5309223B-A00F-4426-96FC-1DFF4602BD36}"/>
            </a:ext>
          </a:extLst>
        </xdr:cNvPr>
        <xdr:cNvSpPr txBox="1"/>
      </xdr:nvSpPr>
      <xdr:spPr>
        <a:xfrm>
          <a:off x="9359411" y="653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34566</xdr:rowOff>
    </xdr:from>
    <xdr:ext cx="534377" cy="259045"/>
    <xdr:sp macro="" textlink="">
      <xdr:nvSpPr>
        <xdr:cNvPr id="138" name="n_2aveValue【道路】&#10;一人当たり延長">
          <a:extLst>
            <a:ext uri="{FF2B5EF4-FFF2-40B4-BE49-F238E27FC236}">
              <a16:creationId xmlns:a16="http://schemas.microsoft.com/office/drawing/2014/main" id="{11696792-9AFA-4218-950F-A5A9535E9BA5}"/>
            </a:ext>
          </a:extLst>
        </xdr:cNvPr>
        <xdr:cNvSpPr txBox="1"/>
      </xdr:nvSpPr>
      <xdr:spPr>
        <a:xfrm>
          <a:off x="8483111" y="654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34011</xdr:rowOff>
    </xdr:from>
    <xdr:ext cx="534377" cy="259045"/>
    <xdr:sp macro="" textlink="">
      <xdr:nvSpPr>
        <xdr:cNvPr id="139" name="n_3aveValue【道路】&#10;一人当たり延長">
          <a:extLst>
            <a:ext uri="{FF2B5EF4-FFF2-40B4-BE49-F238E27FC236}">
              <a16:creationId xmlns:a16="http://schemas.microsoft.com/office/drawing/2014/main" id="{4FFBDD7F-0CF3-4A24-906C-E209E6C99EF9}"/>
            </a:ext>
          </a:extLst>
        </xdr:cNvPr>
        <xdr:cNvSpPr txBox="1"/>
      </xdr:nvSpPr>
      <xdr:spPr>
        <a:xfrm>
          <a:off x="7594111" y="654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86230</xdr:rowOff>
    </xdr:from>
    <xdr:ext cx="534377" cy="259045"/>
    <xdr:sp macro="" textlink="">
      <xdr:nvSpPr>
        <xdr:cNvPr id="140" name="n_4aveValue【道路】&#10;一人当たり延長">
          <a:extLst>
            <a:ext uri="{FF2B5EF4-FFF2-40B4-BE49-F238E27FC236}">
              <a16:creationId xmlns:a16="http://schemas.microsoft.com/office/drawing/2014/main" id="{7E860454-9362-49B0-BC46-286D42D59994}"/>
            </a:ext>
          </a:extLst>
        </xdr:cNvPr>
        <xdr:cNvSpPr txBox="1"/>
      </xdr:nvSpPr>
      <xdr:spPr>
        <a:xfrm>
          <a:off x="6705111" y="660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72424</xdr:rowOff>
    </xdr:from>
    <xdr:ext cx="534377" cy="259045"/>
    <xdr:sp macro="" textlink="">
      <xdr:nvSpPr>
        <xdr:cNvPr id="141" name="n_1mainValue【道路】&#10;一人当たり延長">
          <a:extLst>
            <a:ext uri="{FF2B5EF4-FFF2-40B4-BE49-F238E27FC236}">
              <a16:creationId xmlns:a16="http://schemas.microsoft.com/office/drawing/2014/main" id="{71C6360C-052E-40BD-980C-DEC060A93F3E}"/>
            </a:ext>
          </a:extLst>
        </xdr:cNvPr>
        <xdr:cNvSpPr txBox="1"/>
      </xdr:nvSpPr>
      <xdr:spPr>
        <a:xfrm>
          <a:off x="9359411" y="693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75542</xdr:rowOff>
    </xdr:from>
    <xdr:ext cx="534377" cy="259045"/>
    <xdr:sp macro="" textlink="">
      <xdr:nvSpPr>
        <xdr:cNvPr id="142" name="n_2mainValue【道路】&#10;一人当たり延長">
          <a:extLst>
            <a:ext uri="{FF2B5EF4-FFF2-40B4-BE49-F238E27FC236}">
              <a16:creationId xmlns:a16="http://schemas.microsoft.com/office/drawing/2014/main" id="{CD9D2056-2DCD-4833-B98B-0C773A4C6F81}"/>
            </a:ext>
          </a:extLst>
        </xdr:cNvPr>
        <xdr:cNvSpPr txBox="1"/>
      </xdr:nvSpPr>
      <xdr:spPr>
        <a:xfrm>
          <a:off x="8483111" y="693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74693</xdr:rowOff>
    </xdr:from>
    <xdr:ext cx="534377" cy="259045"/>
    <xdr:sp macro="" textlink="">
      <xdr:nvSpPr>
        <xdr:cNvPr id="143" name="n_3mainValue【道路】&#10;一人当たり延長">
          <a:extLst>
            <a:ext uri="{FF2B5EF4-FFF2-40B4-BE49-F238E27FC236}">
              <a16:creationId xmlns:a16="http://schemas.microsoft.com/office/drawing/2014/main" id="{63068153-0DF5-46DF-84BF-3E776EB0B146}"/>
            </a:ext>
          </a:extLst>
        </xdr:cNvPr>
        <xdr:cNvSpPr txBox="1"/>
      </xdr:nvSpPr>
      <xdr:spPr>
        <a:xfrm>
          <a:off x="7594111" y="693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2A3019E3-C240-4F8B-BBF9-0687EAFDAEE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a:extLst>
            <a:ext uri="{FF2B5EF4-FFF2-40B4-BE49-F238E27FC236}">
              <a16:creationId xmlns:a16="http://schemas.microsoft.com/office/drawing/2014/main" id="{63A118FA-D798-44B7-8229-7E6784AAB7A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a:extLst>
            <a:ext uri="{FF2B5EF4-FFF2-40B4-BE49-F238E27FC236}">
              <a16:creationId xmlns:a16="http://schemas.microsoft.com/office/drawing/2014/main" id="{FC9E0B88-A3CB-4DB2-A699-6890FB9940D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a:extLst>
            <a:ext uri="{FF2B5EF4-FFF2-40B4-BE49-F238E27FC236}">
              <a16:creationId xmlns:a16="http://schemas.microsoft.com/office/drawing/2014/main" id="{99B0C825-ACEC-48DF-A141-A8151B22370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a:extLst>
            <a:ext uri="{FF2B5EF4-FFF2-40B4-BE49-F238E27FC236}">
              <a16:creationId xmlns:a16="http://schemas.microsoft.com/office/drawing/2014/main" id="{12489A57-0E66-4447-A8BE-D1387F344FF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a:extLst>
            <a:ext uri="{FF2B5EF4-FFF2-40B4-BE49-F238E27FC236}">
              <a16:creationId xmlns:a16="http://schemas.microsoft.com/office/drawing/2014/main" id="{2DAE7DD8-732D-4C35-8903-9A84B8254FF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a:extLst>
            <a:ext uri="{FF2B5EF4-FFF2-40B4-BE49-F238E27FC236}">
              <a16:creationId xmlns:a16="http://schemas.microsoft.com/office/drawing/2014/main" id="{DFE79AB1-8D8C-42B0-A41F-2DC15BC43B6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88068C21-0ADA-454C-A568-8951F5F9340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2B073221-1A98-49B9-9DC3-213B04666F5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C20DE499-42FF-4CEB-9018-BB0971A8D78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6584860A-C99B-4D9F-AD37-8B0608FE0D6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5" name="直線コネクタ 154">
          <a:extLst>
            <a:ext uri="{FF2B5EF4-FFF2-40B4-BE49-F238E27FC236}">
              <a16:creationId xmlns:a16="http://schemas.microsoft.com/office/drawing/2014/main" id="{B4CD19D7-CEAF-4D8B-AFEC-BCC367264B9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6" name="テキスト ボックス 155">
          <a:extLst>
            <a:ext uri="{FF2B5EF4-FFF2-40B4-BE49-F238E27FC236}">
              <a16:creationId xmlns:a16="http://schemas.microsoft.com/office/drawing/2014/main" id="{36F40823-CEC0-4509-A730-E2B2AD77463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7" name="直線コネクタ 156">
          <a:extLst>
            <a:ext uri="{FF2B5EF4-FFF2-40B4-BE49-F238E27FC236}">
              <a16:creationId xmlns:a16="http://schemas.microsoft.com/office/drawing/2014/main" id="{0B065DE4-5B56-4CC7-96DB-7B9D101E028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8" name="テキスト ボックス 157">
          <a:extLst>
            <a:ext uri="{FF2B5EF4-FFF2-40B4-BE49-F238E27FC236}">
              <a16:creationId xmlns:a16="http://schemas.microsoft.com/office/drawing/2014/main" id="{07BBF78B-AFC1-402E-AD65-F0A5BCE8E8E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9" name="直線コネクタ 158">
          <a:extLst>
            <a:ext uri="{FF2B5EF4-FFF2-40B4-BE49-F238E27FC236}">
              <a16:creationId xmlns:a16="http://schemas.microsoft.com/office/drawing/2014/main" id="{91405BA4-3F25-4F14-9489-D3433948BC8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0" name="テキスト ボックス 159">
          <a:extLst>
            <a:ext uri="{FF2B5EF4-FFF2-40B4-BE49-F238E27FC236}">
              <a16:creationId xmlns:a16="http://schemas.microsoft.com/office/drawing/2014/main" id="{49690E3E-A391-404A-9448-F14BFB3F9C4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1" name="直線コネクタ 160">
          <a:extLst>
            <a:ext uri="{FF2B5EF4-FFF2-40B4-BE49-F238E27FC236}">
              <a16:creationId xmlns:a16="http://schemas.microsoft.com/office/drawing/2014/main" id="{19FC681F-2AFF-4D7D-872A-254AA4882C2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2" name="テキスト ボックス 161">
          <a:extLst>
            <a:ext uri="{FF2B5EF4-FFF2-40B4-BE49-F238E27FC236}">
              <a16:creationId xmlns:a16="http://schemas.microsoft.com/office/drawing/2014/main" id="{FA34A11C-36AF-4A50-A942-9901F839A0A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3" name="直線コネクタ 162">
          <a:extLst>
            <a:ext uri="{FF2B5EF4-FFF2-40B4-BE49-F238E27FC236}">
              <a16:creationId xmlns:a16="http://schemas.microsoft.com/office/drawing/2014/main" id="{2F4FECF7-ED9D-4D54-B2EE-5AF4ACC073E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4" name="テキスト ボックス 163">
          <a:extLst>
            <a:ext uri="{FF2B5EF4-FFF2-40B4-BE49-F238E27FC236}">
              <a16:creationId xmlns:a16="http://schemas.microsoft.com/office/drawing/2014/main" id="{EFF9751F-3AD4-48B2-AB10-3F8E17F48A6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5" name="直線コネクタ 164">
          <a:extLst>
            <a:ext uri="{FF2B5EF4-FFF2-40B4-BE49-F238E27FC236}">
              <a16:creationId xmlns:a16="http://schemas.microsoft.com/office/drawing/2014/main" id="{D5E4B7C6-6947-48C6-A218-AEEAEA37805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6" name="テキスト ボックス 165">
          <a:extLst>
            <a:ext uri="{FF2B5EF4-FFF2-40B4-BE49-F238E27FC236}">
              <a16:creationId xmlns:a16="http://schemas.microsoft.com/office/drawing/2014/main" id="{66143531-2985-4757-9877-5933C18A0F4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4E200E6B-4B1F-4376-AFDE-4BFDE202D40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3D031008-7546-4795-998B-4384DD7330F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69" name="直線コネクタ 168">
          <a:extLst>
            <a:ext uri="{FF2B5EF4-FFF2-40B4-BE49-F238E27FC236}">
              <a16:creationId xmlns:a16="http://schemas.microsoft.com/office/drawing/2014/main" id="{2C979D81-3946-4CCB-9DDB-9A817A5BA61E}"/>
            </a:ext>
          </a:extLst>
        </xdr:cNvPr>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0" name="【橋りょう・トンネル】&#10;有形固定資産減価償却率最小値テキスト">
          <a:extLst>
            <a:ext uri="{FF2B5EF4-FFF2-40B4-BE49-F238E27FC236}">
              <a16:creationId xmlns:a16="http://schemas.microsoft.com/office/drawing/2014/main" id="{53EFEB25-1850-492D-BAD7-FDD9E1336D2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1" name="直線コネクタ 170">
          <a:extLst>
            <a:ext uri="{FF2B5EF4-FFF2-40B4-BE49-F238E27FC236}">
              <a16:creationId xmlns:a16="http://schemas.microsoft.com/office/drawing/2014/main" id="{2B824C7C-2864-428E-9393-E9F9525AA453}"/>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11EE62A1-C1F9-47D3-A97C-C9078A749974}"/>
            </a:ext>
          </a:extLst>
        </xdr:cNvPr>
        <xdr:cNvSpPr txBox="1"/>
      </xdr:nvSpPr>
      <xdr:spPr>
        <a:xfrm>
          <a:off x="4673600" y="934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73" name="直線コネクタ 172">
          <a:extLst>
            <a:ext uri="{FF2B5EF4-FFF2-40B4-BE49-F238E27FC236}">
              <a16:creationId xmlns:a16="http://schemas.microsoft.com/office/drawing/2014/main" id="{BE30347E-E1D4-4FAF-89E6-92554ACC8ABF}"/>
            </a:ext>
          </a:extLst>
        </xdr:cNvPr>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107242</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43841DB1-45D2-4EFE-90A2-F28217EED004}"/>
            </a:ext>
          </a:extLst>
        </xdr:cNvPr>
        <xdr:cNvSpPr txBox="1"/>
      </xdr:nvSpPr>
      <xdr:spPr>
        <a:xfrm>
          <a:off x="4673600" y="10394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128815</xdr:rowOff>
    </xdr:from>
    <xdr:to>
      <xdr:col>24</xdr:col>
      <xdr:colOff>114300</xdr:colOff>
      <xdr:row>61</xdr:row>
      <xdr:rowOff>58965</xdr:rowOff>
    </xdr:to>
    <xdr:sp macro="" textlink="">
      <xdr:nvSpPr>
        <xdr:cNvPr id="175" name="フローチャート: 判断 174">
          <a:extLst>
            <a:ext uri="{FF2B5EF4-FFF2-40B4-BE49-F238E27FC236}">
              <a16:creationId xmlns:a16="http://schemas.microsoft.com/office/drawing/2014/main" id="{AE022C4D-3950-400F-8894-D707C41F37E1}"/>
            </a:ext>
          </a:extLst>
        </xdr:cNvPr>
        <xdr:cNvSpPr/>
      </xdr:nvSpPr>
      <xdr:spPr>
        <a:xfrm>
          <a:off x="45847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76" name="フローチャート: 判断 175">
          <a:extLst>
            <a:ext uri="{FF2B5EF4-FFF2-40B4-BE49-F238E27FC236}">
              <a16:creationId xmlns:a16="http://schemas.microsoft.com/office/drawing/2014/main" id="{AB3BABB1-A8DA-4B8C-8E3C-FF03C48ED1F0}"/>
            </a:ext>
          </a:extLst>
        </xdr:cNvPr>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65133</xdr:rowOff>
    </xdr:from>
    <xdr:to>
      <xdr:col>15</xdr:col>
      <xdr:colOff>101600</xdr:colOff>
      <xdr:row>60</xdr:row>
      <xdr:rowOff>166733</xdr:rowOff>
    </xdr:to>
    <xdr:sp macro="" textlink="">
      <xdr:nvSpPr>
        <xdr:cNvPr id="177" name="フローチャート: 判断 176">
          <a:extLst>
            <a:ext uri="{FF2B5EF4-FFF2-40B4-BE49-F238E27FC236}">
              <a16:creationId xmlns:a16="http://schemas.microsoft.com/office/drawing/2014/main" id="{0C0CD0CE-94CF-42DE-84D4-33F557B99153}"/>
            </a:ext>
          </a:extLst>
        </xdr:cNvPr>
        <xdr:cNvSpPr/>
      </xdr:nvSpPr>
      <xdr:spPr>
        <a:xfrm>
          <a:off x="2857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78" name="フローチャート: 判断 177">
          <a:extLst>
            <a:ext uri="{FF2B5EF4-FFF2-40B4-BE49-F238E27FC236}">
              <a16:creationId xmlns:a16="http://schemas.microsoft.com/office/drawing/2014/main" id="{06A185A1-A574-4557-A649-BDB8DB342A84}"/>
            </a:ext>
          </a:extLst>
        </xdr:cNvPr>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58601</xdr:rowOff>
    </xdr:from>
    <xdr:to>
      <xdr:col>6</xdr:col>
      <xdr:colOff>38100</xdr:colOff>
      <xdr:row>60</xdr:row>
      <xdr:rowOff>160201</xdr:rowOff>
    </xdr:to>
    <xdr:sp macro="" textlink="">
      <xdr:nvSpPr>
        <xdr:cNvPr id="179" name="フローチャート: 判断 178">
          <a:extLst>
            <a:ext uri="{FF2B5EF4-FFF2-40B4-BE49-F238E27FC236}">
              <a16:creationId xmlns:a16="http://schemas.microsoft.com/office/drawing/2014/main" id="{BD2ABC58-9BB5-4A1D-A78D-01F5A4840392}"/>
            </a:ext>
          </a:extLst>
        </xdr:cNvPr>
        <xdr:cNvSpPr/>
      </xdr:nvSpPr>
      <xdr:spPr>
        <a:xfrm>
          <a:off x="1079500" y="1034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B884803B-5C29-4332-B384-ECF30A51D36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2E9161AD-837D-4F97-A276-4E32F84EA5F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39C48FA-86B2-4667-A008-487A082C08D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725F0AE-9A01-4F47-A479-F196501CF18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C374005-573E-4FA1-8A2C-F35ACCFA132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99423</xdr:rowOff>
    </xdr:from>
    <xdr:to>
      <xdr:col>24</xdr:col>
      <xdr:colOff>114300</xdr:colOff>
      <xdr:row>61</xdr:row>
      <xdr:rowOff>29573</xdr:rowOff>
    </xdr:to>
    <xdr:sp macro="" textlink="">
      <xdr:nvSpPr>
        <xdr:cNvPr id="185" name="楕円 184">
          <a:extLst>
            <a:ext uri="{FF2B5EF4-FFF2-40B4-BE49-F238E27FC236}">
              <a16:creationId xmlns:a16="http://schemas.microsoft.com/office/drawing/2014/main" id="{8E448FDE-7E7B-4107-9C3E-B7E1EB4196B1}"/>
            </a:ext>
          </a:extLst>
        </xdr:cNvPr>
        <xdr:cNvSpPr/>
      </xdr:nvSpPr>
      <xdr:spPr>
        <a:xfrm>
          <a:off x="45847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122300</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89897B7D-D3FF-4FE2-B2A7-47AF2FE24718}"/>
            </a:ext>
          </a:extLst>
        </xdr:cNvPr>
        <xdr:cNvSpPr txBox="1"/>
      </xdr:nvSpPr>
      <xdr:spPr>
        <a:xfrm>
          <a:off x="4673600" y="10237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83094</xdr:rowOff>
    </xdr:from>
    <xdr:to>
      <xdr:col>20</xdr:col>
      <xdr:colOff>38100</xdr:colOff>
      <xdr:row>61</xdr:row>
      <xdr:rowOff>13244</xdr:rowOff>
    </xdr:to>
    <xdr:sp macro="" textlink="">
      <xdr:nvSpPr>
        <xdr:cNvPr id="187" name="楕円 186">
          <a:extLst>
            <a:ext uri="{FF2B5EF4-FFF2-40B4-BE49-F238E27FC236}">
              <a16:creationId xmlns:a16="http://schemas.microsoft.com/office/drawing/2014/main" id="{1BB4BB65-F8B2-4D7F-AC58-BCD8FB8E8C97}"/>
            </a:ext>
          </a:extLst>
        </xdr:cNvPr>
        <xdr:cNvSpPr/>
      </xdr:nvSpPr>
      <xdr:spPr>
        <a:xfrm>
          <a:off x="3746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133894</xdr:rowOff>
    </xdr:from>
    <xdr:to>
      <xdr:col>24</xdr:col>
      <xdr:colOff>63500</xdr:colOff>
      <xdr:row>60</xdr:row>
      <xdr:rowOff>150223</xdr:rowOff>
    </xdr:to>
    <xdr:cxnSp macro="">
      <xdr:nvCxnSpPr>
        <xdr:cNvPr id="188" name="直線コネクタ 187">
          <a:extLst>
            <a:ext uri="{FF2B5EF4-FFF2-40B4-BE49-F238E27FC236}">
              <a16:creationId xmlns:a16="http://schemas.microsoft.com/office/drawing/2014/main" id="{8469D0AB-4175-42AB-9420-786D6C3D2FD2}"/>
            </a:ext>
          </a:extLst>
        </xdr:cNvPr>
        <xdr:cNvCxnSpPr/>
      </xdr:nvCxnSpPr>
      <xdr:spPr>
        <a:xfrm>
          <a:off x="3797300" y="1042089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60234</xdr:rowOff>
    </xdr:from>
    <xdr:to>
      <xdr:col>15</xdr:col>
      <xdr:colOff>101600</xdr:colOff>
      <xdr:row>60</xdr:row>
      <xdr:rowOff>161834</xdr:rowOff>
    </xdr:to>
    <xdr:sp macro="" textlink="">
      <xdr:nvSpPr>
        <xdr:cNvPr id="189" name="楕円 188">
          <a:extLst>
            <a:ext uri="{FF2B5EF4-FFF2-40B4-BE49-F238E27FC236}">
              <a16:creationId xmlns:a16="http://schemas.microsoft.com/office/drawing/2014/main" id="{E6F3F4B8-52BC-4A3A-AA6D-9BEEB1A9CF8C}"/>
            </a:ext>
          </a:extLst>
        </xdr:cNvPr>
        <xdr:cNvSpPr/>
      </xdr:nvSpPr>
      <xdr:spPr>
        <a:xfrm>
          <a:off x="28575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111034</xdr:rowOff>
    </xdr:from>
    <xdr:to>
      <xdr:col>19</xdr:col>
      <xdr:colOff>177800</xdr:colOff>
      <xdr:row>60</xdr:row>
      <xdr:rowOff>133894</xdr:rowOff>
    </xdr:to>
    <xdr:cxnSp macro="">
      <xdr:nvCxnSpPr>
        <xdr:cNvPr id="190" name="直線コネクタ 189">
          <a:extLst>
            <a:ext uri="{FF2B5EF4-FFF2-40B4-BE49-F238E27FC236}">
              <a16:creationId xmlns:a16="http://schemas.microsoft.com/office/drawing/2014/main" id="{BCEFA9E8-9CE2-4ECE-8B54-06F4E1269893}"/>
            </a:ext>
          </a:extLst>
        </xdr:cNvPr>
        <xdr:cNvCxnSpPr/>
      </xdr:nvCxnSpPr>
      <xdr:spPr>
        <a:xfrm>
          <a:off x="2908300" y="1039803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55335</xdr:rowOff>
    </xdr:from>
    <xdr:to>
      <xdr:col>10</xdr:col>
      <xdr:colOff>165100</xdr:colOff>
      <xdr:row>60</xdr:row>
      <xdr:rowOff>156935</xdr:rowOff>
    </xdr:to>
    <xdr:sp macro="" textlink="">
      <xdr:nvSpPr>
        <xdr:cNvPr id="191" name="楕円 190">
          <a:extLst>
            <a:ext uri="{FF2B5EF4-FFF2-40B4-BE49-F238E27FC236}">
              <a16:creationId xmlns:a16="http://schemas.microsoft.com/office/drawing/2014/main" id="{E1322B48-AF2B-493B-922A-2288440AFA6D}"/>
            </a:ext>
          </a:extLst>
        </xdr:cNvPr>
        <xdr:cNvSpPr/>
      </xdr:nvSpPr>
      <xdr:spPr>
        <a:xfrm>
          <a:off x="19685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106135</xdr:rowOff>
    </xdr:from>
    <xdr:to>
      <xdr:col>15</xdr:col>
      <xdr:colOff>50800</xdr:colOff>
      <xdr:row>60</xdr:row>
      <xdr:rowOff>111034</xdr:rowOff>
    </xdr:to>
    <xdr:cxnSp macro="">
      <xdr:nvCxnSpPr>
        <xdr:cNvPr id="192" name="直線コネクタ 191">
          <a:extLst>
            <a:ext uri="{FF2B5EF4-FFF2-40B4-BE49-F238E27FC236}">
              <a16:creationId xmlns:a16="http://schemas.microsoft.com/office/drawing/2014/main" id="{5B33B718-0C47-45A9-8562-EB7105BDBDDA}"/>
            </a:ext>
          </a:extLst>
        </xdr:cNvPr>
        <xdr:cNvCxnSpPr/>
      </xdr:nvCxnSpPr>
      <xdr:spPr>
        <a:xfrm>
          <a:off x="2019300" y="10393135"/>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14168</xdr:rowOff>
    </xdr:from>
    <xdr:ext cx="405111" cy="259045"/>
    <xdr:sp macro="" textlink="">
      <xdr:nvSpPr>
        <xdr:cNvPr id="193" name="n_1aveValue【橋りょう・トンネル】&#10;有形固定資産減価償却率">
          <a:extLst>
            <a:ext uri="{FF2B5EF4-FFF2-40B4-BE49-F238E27FC236}">
              <a16:creationId xmlns:a16="http://schemas.microsoft.com/office/drawing/2014/main" id="{106E12C5-AEA1-42C4-8A29-BEF97FBF64AB}"/>
            </a:ext>
          </a:extLst>
        </xdr:cNvPr>
        <xdr:cNvSpPr txBox="1"/>
      </xdr:nvSpPr>
      <xdr:spPr>
        <a:xfrm>
          <a:off x="3582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157860</xdr:rowOff>
    </xdr:from>
    <xdr:ext cx="405111" cy="259045"/>
    <xdr:sp macro="" textlink="">
      <xdr:nvSpPr>
        <xdr:cNvPr id="194" name="n_2aveValue【橋りょう・トンネル】&#10;有形固定資産減価償却率">
          <a:extLst>
            <a:ext uri="{FF2B5EF4-FFF2-40B4-BE49-F238E27FC236}">
              <a16:creationId xmlns:a16="http://schemas.microsoft.com/office/drawing/2014/main" id="{E41350A6-D4EB-4855-A2BA-E56A77364656}"/>
            </a:ext>
          </a:extLst>
        </xdr:cNvPr>
        <xdr:cNvSpPr txBox="1"/>
      </xdr:nvSpPr>
      <xdr:spPr>
        <a:xfrm>
          <a:off x="2705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195" name="n_3aveValue【橋りょう・トンネル】&#10;有形固定資産減価償却率">
          <a:extLst>
            <a:ext uri="{FF2B5EF4-FFF2-40B4-BE49-F238E27FC236}">
              <a16:creationId xmlns:a16="http://schemas.microsoft.com/office/drawing/2014/main" id="{08919610-9D41-468B-8118-C716B5E64778}"/>
            </a:ext>
          </a:extLst>
        </xdr:cNvPr>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5278</xdr:rowOff>
    </xdr:from>
    <xdr:ext cx="405111" cy="259045"/>
    <xdr:sp macro="" textlink="">
      <xdr:nvSpPr>
        <xdr:cNvPr id="196" name="n_4aveValue【橋りょう・トンネル】&#10;有形固定資産減価償却率">
          <a:extLst>
            <a:ext uri="{FF2B5EF4-FFF2-40B4-BE49-F238E27FC236}">
              <a16:creationId xmlns:a16="http://schemas.microsoft.com/office/drawing/2014/main" id="{BBA464FB-93D5-48B6-9BBD-7F0ADADC6884}"/>
            </a:ext>
          </a:extLst>
        </xdr:cNvPr>
        <xdr:cNvSpPr txBox="1"/>
      </xdr:nvSpPr>
      <xdr:spPr>
        <a:xfrm>
          <a:off x="927744" y="1012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29771</xdr:rowOff>
    </xdr:from>
    <xdr:ext cx="405111" cy="259045"/>
    <xdr:sp macro="" textlink="">
      <xdr:nvSpPr>
        <xdr:cNvPr id="197" name="n_1mainValue【橋りょう・トンネル】&#10;有形固定資産減価償却率">
          <a:extLst>
            <a:ext uri="{FF2B5EF4-FFF2-40B4-BE49-F238E27FC236}">
              <a16:creationId xmlns:a16="http://schemas.microsoft.com/office/drawing/2014/main" id="{58E2EF1E-B429-4ACE-BA29-5AA761059455}"/>
            </a:ext>
          </a:extLst>
        </xdr:cNvPr>
        <xdr:cNvSpPr txBox="1"/>
      </xdr:nvSpPr>
      <xdr:spPr>
        <a:xfrm>
          <a:off x="35820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6911</xdr:rowOff>
    </xdr:from>
    <xdr:ext cx="405111" cy="259045"/>
    <xdr:sp macro="" textlink="">
      <xdr:nvSpPr>
        <xdr:cNvPr id="198" name="n_2mainValue【橋りょう・トンネル】&#10;有形固定資産減価償却率">
          <a:extLst>
            <a:ext uri="{FF2B5EF4-FFF2-40B4-BE49-F238E27FC236}">
              <a16:creationId xmlns:a16="http://schemas.microsoft.com/office/drawing/2014/main" id="{5AD3C30A-6446-4B75-B6F4-B33881EFF9B1}"/>
            </a:ext>
          </a:extLst>
        </xdr:cNvPr>
        <xdr:cNvSpPr txBox="1"/>
      </xdr:nvSpPr>
      <xdr:spPr>
        <a:xfrm>
          <a:off x="2705744" y="1012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2012</xdr:rowOff>
    </xdr:from>
    <xdr:ext cx="405111" cy="259045"/>
    <xdr:sp macro="" textlink="">
      <xdr:nvSpPr>
        <xdr:cNvPr id="199" name="n_3mainValue【橋りょう・トンネル】&#10;有形固定資産減価償却率">
          <a:extLst>
            <a:ext uri="{FF2B5EF4-FFF2-40B4-BE49-F238E27FC236}">
              <a16:creationId xmlns:a16="http://schemas.microsoft.com/office/drawing/2014/main" id="{856E0334-B5E1-4BEF-9A86-0E147858DDF9}"/>
            </a:ext>
          </a:extLst>
        </xdr:cNvPr>
        <xdr:cNvSpPr txBox="1"/>
      </xdr:nvSpPr>
      <xdr:spPr>
        <a:xfrm>
          <a:off x="1816744" y="1011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a:extLst>
            <a:ext uri="{FF2B5EF4-FFF2-40B4-BE49-F238E27FC236}">
              <a16:creationId xmlns:a16="http://schemas.microsoft.com/office/drawing/2014/main" id="{03706F2A-925A-4FC8-89A2-2E387D5FD61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a:extLst>
            <a:ext uri="{FF2B5EF4-FFF2-40B4-BE49-F238E27FC236}">
              <a16:creationId xmlns:a16="http://schemas.microsoft.com/office/drawing/2014/main" id="{878E9F76-D79C-4BF6-AEEC-8A6FC4156FF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a:extLst>
            <a:ext uri="{FF2B5EF4-FFF2-40B4-BE49-F238E27FC236}">
              <a16:creationId xmlns:a16="http://schemas.microsoft.com/office/drawing/2014/main" id="{C18F186F-01DF-4B12-810B-68C69A89B0E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a:extLst>
            <a:ext uri="{FF2B5EF4-FFF2-40B4-BE49-F238E27FC236}">
              <a16:creationId xmlns:a16="http://schemas.microsoft.com/office/drawing/2014/main" id="{35604A17-BC9D-45E1-BF59-F529DD4ACBF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a:extLst>
            <a:ext uri="{FF2B5EF4-FFF2-40B4-BE49-F238E27FC236}">
              <a16:creationId xmlns:a16="http://schemas.microsoft.com/office/drawing/2014/main" id="{5D111297-0553-475C-A295-7ED0155FE93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a:extLst>
            <a:ext uri="{FF2B5EF4-FFF2-40B4-BE49-F238E27FC236}">
              <a16:creationId xmlns:a16="http://schemas.microsoft.com/office/drawing/2014/main" id="{FAAD3D7A-B4BC-4678-8B65-FC8DFF3576F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a:extLst>
            <a:ext uri="{FF2B5EF4-FFF2-40B4-BE49-F238E27FC236}">
              <a16:creationId xmlns:a16="http://schemas.microsoft.com/office/drawing/2014/main" id="{C15FCA03-0F51-442D-A4E1-3849A7D1C0B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a:extLst>
            <a:ext uri="{FF2B5EF4-FFF2-40B4-BE49-F238E27FC236}">
              <a16:creationId xmlns:a16="http://schemas.microsoft.com/office/drawing/2014/main" id="{E80E4CA2-6908-4F44-8934-12BA77B7300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a:extLst>
            <a:ext uri="{FF2B5EF4-FFF2-40B4-BE49-F238E27FC236}">
              <a16:creationId xmlns:a16="http://schemas.microsoft.com/office/drawing/2014/main" id="{2D15AE93-3279-42C2-B3A0-35EA01B4C72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a:extLst>
            <a:ext uri="{FF2B5EF4-FFF2-40B4-BE49-F238E27FC236}">
              <a16:creationId xmlns:a16="http://schemas.microsoft.com/office/drawing/2014/main" id="{ABDB6ADA-A0CF-48B1-9279-91B0B20F9C2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0" name="直線コネクタ 209">
          <a:extLst>
            <a:ext uri="{FF2B5EF4-FFF2-40B4-BE49-F238E27FC236}">
              <a16:creationId xmlns:a16="http://schemas.microsoft.com/office/drawing/2014/main" id="{BECD52B2-0F3B-401E-A1EF-3B4777062CD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1" name="テキスト ボックス 210">
          <a:extLst>
            <a:ext uri="{FF2B5EF4-FFF2-40B4-BE49-F238E27FC236}">
              <a16:creationId xmlns:a16="http://schemas.microsoft.com/office/drawing/2014/main" id="{2796B647-B494-4E6D-A7DE-AA8AAB1FAC98}"/>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2" name="直線コネクタ 211">
          <a:extLst>
            <a:ext uri="{FF2B5EF4-FFF2-40B4-BE49-F238E27FC236}">
              <a16:creationId xmlns:a16="http://schemas.microsoft.com/office/drawing/2014/main" id="{0F9F4128-C599-43F0-93CB-C88D26B0479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3" name="テキスト ボックス 212">
          <a:extLst>
            <a:ext uri="{FF2B5EF4-FFF2-40B4-BE49-F238E27FC236}">
              <a16:creationId xmlns:a16="http://schemas.microsoft.com/office/drawing/2014/main" id="{8FEF0403-74F3-4534-A698-07E1C76675D2}"/>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4" name="直線コネクタ 213">
          <a:extLst>
            <a:ext uri="{FF2B5EF4-FFF2-40B4-BE49-F238E27FC236}">
              <a16:creationId xmlns:a16="http://schemas.microsoft.com/office/drawing/2014/main" id="{C575EE92-0863-45BB-8EA9-CAE1C29D17C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5" name="テキスト ボックス 214">
          <a:extLst>
            <a:ext uri="{FF2B5EF4-FFF2-40B4-BE49-F238E27FC236}">
              <a16:creationId xmlns:a16="http://schemas.microsoft.com/office/drawing/2014/main" id="{674645DF-621B-47B9-815E-CA2ADD2F2886}"/>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6" name="直線コネクタ 215">
          <a:extLst>
            <a:ext uri="{FF2B5EF4-FFF2-40B4-BE49-F238E27FC236}">
              <a16:creationId xmlns:a16="http://schemas.microsoft.com/office/drawing/2014/main" id="{A46D9D22-F01B-4E79-91C8-3B78EBF7CE5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7" name="テキスト ボックス 216">
          <a:extLst>
            <a:ext uri="{FF2B5EF4-FFF2-40B4-BE49-F238E27FC236}">
              <a16:creationId xmlns:a16="http://schemas.microsoft.com/office/drawing/2014/main" id="{5BE3E969-A605-4399-8D90-1BB0E944F95A}"/>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8" name="直線コネクタ 217">
          <a:extLst>
            <a:ext uri="{FF2B5EF4-FFF2-40B4-BE49-F238E27FC236}">
              <a16:creationId xmlns:a16="http://schemas.microsoft.com/office/drawing/2014/main" id="{EC823540-4E96-44AD-9B18-1D81254011B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9" name="テキスト ボックス 218">
          <a:extLst>
            <a:ext uri="{FF2B5EF4-FFF2-40B4-BE49-F238E27FC236}">
              <a16:creationId xmlns:a16="http://schemas.microsoft.com/office/drawing/2014/main" id="{5F4E5BD2-E108-4B69-B27F-D567CF649F72}"/>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2AA13CCF-9512-4FB4-A8BA-249CF8B2422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1" name="テキスト ボックス 220">
          <a:extLst>
            <a:ext uri="{FF2B5EF4-FFF2-40B4-BE49-F238E27FC236}">
              <a16:creationId xmlns:a16="http://schemas.microsoft.com/office/drawing/2014/main" id="{C0959095-4797-40D5-AFCD-ACDA2F98932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a:extLst>
            <a:ext uri="{FF2B5EF4-FFF2-40B4-BE49-F238E27FC236}">
              <a16:creationId xmlns:a16="http://schemas.microsoft.com/office/drawing/2014/main" id="{ADFDF7F1-E7D8-408D-9250-7D3520F04F9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104383</xdr:rowOff>
    </xdr:from>
    <xdr:to>
      <xdr:col>54</xdr:col>
      <xdr:colOff>189865</xdr:colOff>
      <xdr:row>64</xdr:row>
      <xdr:rowOff>72175</xdr:rowOff>
    </xdr:to>
    <xdr:cxnSp macro="">
      <xdr:nvCxnSpPr>
        <xdr:cNvPr id="223" name="直線コネクタ 222">
          <a:extLst>
            <a:ext uri="{FF2B5EF4-FFF2-40B4-BE49-F238E27FC236}">
              <a16:creationId xmlns:a16="http://schemas.microsoft.com/office/drawing/2014/main" id="{C5CFC2EE-BB11-487B-80C7-702C93779C37}"/>
            </a:ext>
          </a:extLst>
        </xdr:cNvPr>
        <xdr:cNvCxnSpPr/>
      </xdr:nvCxnSpPr>
      <xdr:spPr>
        <a:xfrm flipV="1">
          <a:off x="10476865" y="9705583"/>
          <a:ext cx="0" cy="1339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76002</xdr:rowOff>
    </xdr:from>
    <xdr:ext cx="469744" cy="259045"/>
    <xdr:sp macro="" textlink="">
      <xdr:nvSpPr>
        <xdr:cNvPr id="224" name="【橋りょう・トンネル】&#10;一人当たり有形固定資産（償却資産）額最小値テキスト">
          <a:extLst>
            <a:ext uri="{FF2B5EF4-FFF2-40B4-BE49-F238E27FC236}">
              <a16:creationId xmlns:a16="http://schemas.microsoft.com/office/drawing/2014/main" id="{64B99CDA-64A9-4784-850F-A891E549567F}"/>
            </a:ext>
          </a:extLst>
        </xdr:cNvPr>
        <xdr:cNvSpPr txBox="1"/>
      </xdr:nvSpPr>
      <xdr:spPr>
        <a:xfrm>
          <a:off x="10515600" y="1104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72175</xdr:rowOff>
    </xdr:from>
    <xdr:to>
      <xdr:col>55</xdr:col>
      <xdr:colOff>88900</xdr:colOff>
      <xdr:row>64</xdr:row>
      <xdr:rowOff>72175</xdr:rowOff>
    </xdr:to>
    <xdr:cxnSp macro="">
      <xdr:nvCxnSpPr>
        <xdr:cNvPr id="225" name="直線コネクタ 224">
          <a:extLst>
            <a:ext uri="{FF2B5EF4-FFF2-40B4-BE49-F238E27FC236}">
              <a16:creationId xmlns:a16="http://schemas.microsoft.com/office/drawing/2014/main" id="{B913ED23-5849-4410-9214-1766C26BB5A3}"/>
            </a:ext>
          </a:extLst>
        </xdr:cNvPr>
        <xdr:cNvCxnSpPr/>
      </xdr:nvCxnSpPr>
      <xdr:spPr>
        <a:xfrm>
          <a:off x="10388600" y="1104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51060</xdr:rowOff>
    </xdr:from>
    <xdr:ext cx="690189" cy="259045"/>
    <xdr:sp macro="" textlink="">
      <xdr:nvSpPr>
        <xdr:cNvPr id="226" name="【橋りょう・トンネル】&#10;一人当たり有形固定資産（償却資産）額最大値テキスト">
          <a:extLst>
            <a:ext uri="{FF2B5EF4-FFF2-40B4-BE49-F238E27FC236}">
              <a16:creationId xmlns:a16="http://schemas.microsoft.com/office/drawing/2014/main" id="{E76F8C01-B60E-41B8-8FFD-DB49547BDEF6}"/>
            </a:ext>
          </a:extLst>
        </xdr:cNvPr>
        <xdr:cNvSpPr txBox="1"/>
      </xdr:nvSpPr>
      <xdr:spPr>
        <a:xfrm>
          <a:off x="10515600" y="9480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104383</xdr:rowOff>
    </xdr:from>
    <xdr:to>
      <xdr:col>55</xdr:col>
      <xdr:colOff>88900</xdr:colOff>
      <xdr:row>56</xdr:row>
      <xdr:rowOff>104383</xdr:rowOff>
    </xdr:to>
    <xdr:cxnSp macro="">
      <xdr:nvCxnSpPr>
        <xdr:cNvPr id="227" name="直線コネクタ 226">
          <a:extLst>
            <a:ext uri="{FF2B5EF4-FFF2-40B4-BE49-F238E27FC236}">
              <a16:creationId xmlns:a16="http://schemas.microsoft.com/office/drawing/2014/main" id="{EE7B80B8-E024-44C5-B9BC-BE633F2CD1E8}"/>
            </a:ext>
          </a:extLst>
        </xdr:cNvPr>
        <xdr:cNvCxnSpPr/>
      </xdr:nvCxnSpPr>
      <xdr:spPr>
        <a:xfrm>
          <a:off x="10388600" y="9705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124862</xdr:rowOff>
    </xdr:from>
    <xdr:ext cx="599010" cy="259045"/>
    <xdr:sp macro="" textlink="">
      <xdr:nvSpPr>
        <xdr:cNvPr id="228" name="【橋りょう・トンネル】&#10;一人当たり有形固定資産（償却資産）額平均値テキスト">
          <a:extLst>
            <a:ext uri="{FF2B5EF4-FFF2-40B4-BE49-F238E27FC236}">
              <a16:creationId xmlns:a16="http://schemas.microsoft.com/office/drawing/2014/main" id="{F90AEA1B-390B-4754-BA5B-D3D59D69965B}"/>
            </a:ext>
          </a:extLst>
        </xdr:cNvPr>
        <xdr:cNvSpPr txBox="1"/>
      </xdr:nvSpPr>
      <xdr:spPr>
        <a:xfrm>
          <a:off x="10515600" y="105833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101985</xdr:rowOff>
    </xdr:from>
    <xdr:to>
      <xdr:col>55</xdr:col>
      <xdr:colOff>50800</xdr:colOff>
      <xdr:row>63</xdr:row>
      <xdr:rowOff>32135</xdr:rowOff>
    </xdr:to>
    <xdr:sp macro="" textlink="">
      <xdr:nvSpPr>
        <xdr:cNvPr id="229" name="フローチャート: 判断 228">
          <a:extLst>
            <a:ext uri="{FF2B5EF4-FFF2-40B4-BE49-F238E27FC236}">
              <a16:creationId xmlns:a16="http://schemas.microsoft.com/office/drawing/2014/main" id="{AA8DA11D-A302-4F10-B71F-59C3ECBBF273}"/>
            </a:ext>
          </a:extLst>
        </xdr:cNvPr>
        <xdr:cNvSpPr/>
      </xdr:nvSpPr>
      <xdr:spPr>
        <a:xfrm>
          <a:off x="10426700" y="1073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90949</xdr:rowOff>
    </xdr:from>
    <xdr:to>
      <xdr:col>50</xdr:col>
      <xdr:colOff>165100</xdr:colOff>
      <xdr:row>63</xdr:row>
      <xdr:rowOff>21099</xdr:rowOff>
    </xdr:to>
    <xdr:sp macro="" textlink="">
      <xdr:nvSpPr>
        <xdr:cNvPr id="230" name="フローチャート: 判断 229">
          <a:extLst>
            <a:ext uri="{FF2B5EF4-FFF2-40B4-BE49-F238E27FC236}">
              <a16:creationId xmlns:a16="http://schemas.microsoft.com/office/drawing/2014/main" id="{7FB74DBD-1E4C-43E5-A91F-1F16C119D98B}"/>
            </a:ext>
          </a:extLst>
        </xdr:cNvPr>
        <xdr:cNvSpPr/>
      </xdr:nvSpPr>
      <xdr:spPr>
        <a:xfrm>
          <a:off x="9588500" y="1072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90474</xdr:rowOff>
    </xdr:from>
    <xdr:to>
      <xdr:col>46</xdr:col>
      <xdr:colOff>38100</xdr:colOff>
      <xdr:row>63</xdr:row>
      <xdr:rowOff>20624</xdr:rowOff>
    </xdr:to>
    <xdr:sp macro="" textlink="">
      <xdr:nvSpPr>
        <xdr:cNvPr id="231" name="フローチャート: 判断 230">
          <a:extLst>
            <a:ext uri="{FF2B5EF4-FFF2-40B4-BE49-F238E27FC236}">
              <a16:creationId xmlns:a16="http://schemas.microsoft.com/office/drawing/2014/main" id="{44B7874B-FF64-445C-B9C2-EACABEDED488}"/>
            </a:ext>
          </a:extLst>
        </xdr:cNvPr>
        <xdr:cNvSpPr/>
      </xdr:nvSpPr>
      <xdr:spPr>
        <a:xfrm>
          <a:off x="8699500" y="1072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92158</xdr:rowOff>
    </xdr:from>
    <xdr:to>
      <xdr:col>41</xdr:col>
      <xdr:colOff>101600</xdr:colOff>
      <xdr:row>63</xdr:row>
      <xdr:rowOff>22308</xdr:rowOff>
    </xdr:to>
    <xdr:sp macro="" textlink="">
      <xdr:nvSpPr>
        <xdr:cNvPr id="232" name="フローチャート: 判断 231">
          <a:extLst>
            <a:ext uri="{FF2B5EF4-FFF2-40B4-BE49-F238E27FC236}">
              <a16:creationId xmlns:a16="http://schemas.microsoft.com/office/drawing/2014/main" id="{A9D52DAC-FC43-48D3-8C79-F05EBAF7B706}"/>
            </a:ext>
          </a:extLst>
        </xdr:cNvPr>
        <xdr:cNvSpPr/>
      </xdr:nvSpPr>
      <xdr:spPr>
        <a:xfrm>
          <a:off x="7810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145990</xdr:rowOff>
    </xdr:from>
    <xdr:to>
      <xdr:col>36</xdr:col>
      <xdr:colOff>165100</xdr:colOff>
      <xdr:row>63</xdr:row>
      <xdr:rowOff>76140</xdr:rowOff>
    </xdr:to>
    <xdr:sp macro="" textlink="">
      <xdr:nvSpPr>
        <xdr:cNvPr id="233" name="フローチャート: 判断 232">
          <a:extLst>
            <a:ext uri="{FF2B5EF4-FFF2-40B4-BE49-F238E27FC236}">
              <a16:creationId xmlns:a16="http://schemas.microsoft.com/office/drawing/2014/main" id="{A776A997-2CEA-450A-88D8-EEC510B66681}"/>
            </a:ext>
          </a:extLst>
        </xdr:cNvPr>
        <xdr:cNvSpPr/>
      </xdr:nvSpPr>
      <xdr:spPr>
        <a:xfrm>
          <a:off x="6921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28BE1780-7375-4276-8974-2D92308D7AF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32656FA8-4DAC-40A3-A924-EA0E77D6542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3A60660D-1014-49E2-A15C-5CCB4FB062A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73617835-1E86-4AC7-A87A-26F57C42197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98D5E89D-B852-4E64-92C9-7749E8B32D2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152109</xdr:rowOff>
    </xdr:from>
    <xdr:to>
      <xdr:col>55</xdr:col>
      <xdr:colOff>50800</xdr:colOff>
      <xdr:row>63</xdr:row>
      <xdr:rowOff>82259</xdr:rowOff>
    </xdr:to>
    <xdr:sp macro="" textlink="">
      <xdr:nvSpPr>
        <xdr:cNvPr id="239" name="楕円 238">
          <a:extLst>
            <a:ext uri="{FF2B5EF4-FFF2-40B4-BE49-F238E27FC236}">
              <a16:creationId xmlns:a16="http://schemas.microsoft.com/office/drawing/2014/main" id="{C5A158C6-8F49-43E1-A919-38AEB5084201}"/>
            </a:ext>
          </a:extLst>
        </xdr:cNvPr>
        <xdr:cNvSpPr/>
      </xdr:nvSpPr>
      <xdr:spPr>
        <a:xfrm>
          <a:off x="10426700" y="1078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130536</xdr:rowOff>
    </xdr:from>
    <xdr:ext cx="599010" cy="259045"/>
    <xdr:sp macro="" textlink="">
      <xdr:nvSpPr>
        <xdr:cNvPr id="240" name="【橋りょう・トンネル】&#10;一人当たり有形固定資産（償却資産）額該当値テキスト">
          <a:extLst>
            <a:ext uri="{FF2B5EF4-FFF2-40B4-BE49-F238E27FC236}">
              <a16:creationId xmlns:a16="http://schemas.microsoft.com/office/drawing/2014/main" id="{B5971F01-6182-4B3A-BB4F-FE66151AFB4B}"/>
            </a:ext>
          </a:extLst>
        </xdr:cNvPr>
        <xdr:cNvSpPr txBox="1"/>
      </xdr:nvSpPr>
      <xdr:spPr>
        <a:xfrm>
          <a:off x="10515600" y="10760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158917</xdr:rowOff>
    </xdr:from>
    <xdr:to>
      <xdr:col>50</xdr:col>
      <xdr:colOff>165100</xdr:colOff>
      <xdr:row>63</xdr:row>
      <xdr:rowOff>89067</xdr:rowOff>
    </xdr:to>
    <xdr:sp macro="" textlink="">
      <xdr:nvSpPr>
        <xdr:cNvPr id="241" name="楕円 240">
          <a:extLst>
            <a:ext uri="{FF2B5EF4-FFF2-40B4-BE49-F238E27FC236}">
              <a16:creationId xmlns:a16="http://schemas.microsoft.com/office/drawing/2014/main" id="{7F6045B2-6DE0-4674-B67A-BD3C18FEF732}"/>
            </a:ext>
          </a:extLst>
        </xdr:cNvPr>
        <xdr:cNvSpPr/>
      </xdr:nvSpPr>
      <xdr:spPr>
        <a:xfrm>
          <a:off x="9588500" y="1078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31459</xdr:rowOff>
    </xdr:from>
    <xdr:to>
      <xdr:col>55</xdr:col>
      <xdr:colOff>0</xdr:colOff>
      <xdr:row>63</xdr:row>
      <xdr:rowOff>38267</xdr:rowOff>
    </xdr:to>
    <xdr:cxnSp macro="">
      <xdr:nvCxnSpPr>
        <xdr:cNvPr id="242" name="直線コネクタ 241">
          <a:extLst>
            <a:ext uri="{FF2B5EF4-FFF2-40B4-BE49-F238E27FC236}">
              <a16:creationId xmlns:a16="http://schemas.microsoft.com/office/drawing/2014/main" id="{70A0D4E9-3E7A-4C77-89C1-3CE3CB58F4D9}"/>
            </a:ext>
          </a:extLst>
        </xdr:cNvPr>
        <xdr:cNvCxnSpPr/>
      </xdr:nvCxnSpPr>
      <xdr:spPr>
        <a:xfrm flipV="1">
          <a:off x="9639300" y="10832809"/>
          <a:ext cx="838200" cy="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2694</xdr:rowOff>
    </xdr:from>
    <xdr:to>
      <xdr:col>46</xdr:col>
      <xdr:colOff>38100</xdr:colOff>
      <xdr:row>63</xdr:row>
      <xdr:rowOff>104294</xdr:rowOff>
    </xdr:to>
    <xdr:sp macro="" textlink="">
      <xdr:nvSpPr>
        <xdr:cNvPr id="243" name="楕円 242">
          <a:extLst>
            <a:ext uri="{FF2B5EF4-FFF2-40B4-BE49-F238E27FC236}">
              <a16:creationId xmlns:a16="http://schemas.microsoft.com/office/drawing/2014/main" id="{40AED54C-2237-4609-8CDF-41D5C0B218AC}"/>
            </a:ext>
          </a:extLst>
        </xdr:cNvPr>
        <xdr:cNvSpPr/>
      </xdr:nvSpPr>
      <xdr:spPr>
        <a:xfrm>
          <a:off x="8699500" y="1080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38267</xdr:rowOff>
    </xdr:from>
    <xdr:to>
      <xdr:col>50</xdr:col>
      <xdr:colOff>114300</xdr:colOff>
      <xdr:row>63</xdr:row>
      <xdr:rowOff>53494</xdr:rowOff>
    </xdr:to>
    <xdr:cxnSp macro="">
      <xdr:nvCxnSpPr>
        <xdr:cNvPr id="244" name="直線コネクタ 243">
          <a:extLst>
            <a:ext uri="{FF2B5EF4-FFF2-40B4-BE49-F238E27FC236}">
              <a16:creationId xmlns:a16="http://schemas.microsoft.com/office/drawing/2014/main" id="{0B8D565B-66E2-4A1A-846B-D4F188D8C24D}"/>
            </a:ext>
          </a:extLst>
        </xdr:cNvPr>
        <xdr:cNvCxnSpPr/>
      </xdr:nvCxnSpPr>
      <xdr:spPr>
        <a:xfrm flipV="1">
          <a:off x="8750300" y="10839617"/>
          <a:ext cx="889000" cy="1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29132</xdr:rowOff>
    </xdr:from>
    <xdr:to>
      <xdr:col>41</xdr:col>
      <xdr:colOff>101600</xdr:colOff>
      <xdr:row>63</xdr:row>
      <xdr:rowOff>130732</xdr:rowOff>
    </xdr:to>
    <xdr:sp macro="" textlink="">
      <xdr:nvSpPr>
        <xdr:cNvPr id="245" name="楕円 244">
          <a:extLst>
            <a:ext uri="{FF2B5EF4-FFF2-40B4-BE49-F238E27FC236}">
              <a16:creationId xmlns:a16="http://schemas.microsoft.com/office/drawing/2014/main" id="{1F87DB9C-2705-45CB-B523-EDA5A5CB689A}"/>
            </a:ext>
          </a:extLst>
        </xdr:cNvPr>
        <xdr:cNvSpPr/>
      </xdr:nvSpPr>
      <xdr:spPr>
        <a:xfrm>
          <a:off x="7810500" y="1083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53494</xdr:rowOff>
    </xdr:from>
    <xdr:to>
      <xdr:col>45</xdr:col>
      <xdr:colOff>177800</xdr:colOff>
      <xdr:row>63</xdr:row>
      <xdr:rowOff>79932</xdr:rowOff>
    </xdr:to>
    <xdr:cxnSp macro="">
      <xdr:nvCxnSpPr>
        <xdr:cNvPr id="246" name="直線コネクタ 245">
          <a:extLst>
            <a:ext uri="{FF2B5EF4-FFF2-40B4-BE49-F238E27FC236}">
              <a16:creationId xmlns:a16="http://schemas.microsoft.com/office/drawing/2014/main" id="{F7C9FB7D-9A0C-4510-9D51-3574D3703994}"/>
            </a:ext>
          </a:extLst>
        </xdr:cNvPr>
        <xdr:cNvCxnSpPr/>
      </xdr:nvCxnSpPr>
      <xdr:spPr>
        <a:xfrm flipV="1">
          <a:off x="7861300" y="10854844"/>
          <a:ext cx="889000" cy="2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37626</xdr:rowOff>
    </xdr:from>
    <xdr:ext cx="599010" cy="259045"/>
    <xdr:sp macro="" textlink="">
      <xdr:nvSpPr>
        <xdr:cNvPr id="247" name="n_1aveValue【橋りょう・トンネル】&#10;一人当たり有形固定資産（償却資産）額">
          <a:extLst>
            <a:ext uri="{FF2B5EF4-FFF2-40B4-BE49-F238E27FC236}">
              <a16:creationId xmlns:a16="http://schemas.microsoft.com/office/drawing/2014/main" id="{93E2DDC6-BA9E-4362-ADDC-EF0AAAA2940E}"/>
            </a:ext>
          </a:extLst>
        </xdr:cNvPr>
        <xdr:cNvSpPr txBox="1"/>
      </xdr:nvSpPr>
      <xdr:spPr>
        <a:xfrm>
          <a:off x="9327095" y="10496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37151</xdr:rowOff>
    </xdr:from>
    <xdr:ext cx="599010" cy="259045"/>
    <xdr:sp macro="" textlink="">
      <xdr:nvSpPr>
        <xdr:cNvPr id="248" name="n_2aveValue【橋りょう・トンネル】&#10;一人当たり有形固定資産（償却資産）額">
          <a:extLst>
            <a:ext uri="{FF2B5EF4-FFF2-40B4-BE49-F238E27FC236}">
              <a16:creationId xmlns:a16="http://schemas.microsoft.com/office/drawing/2014/main" id="{F2420B90-0973-40CE-9C94-B6A04E208EAC}"/>
            </a:ext>
          </a:extLst>
        </xdr:cNvPr>
        <xdr:cNvSpPr txBox="1"/>
      </xdr:nvSpPr>
      <xdr:spPr>
        <a:xfrm>
          <a:off x="8450795" y="1049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38835</xdr:rowOff>
    </xdr:from>
    <xdr:ext cx="599010" cy="259045"/>
    <xdr:sp macro="" textlink="">
      <xdr:nvSpPr>
        <xdr:cNvPr id="249" name="n_3aveValue【橋りょう・トンネル】&#10;一人当たり有形固定資産（償却資産）額">
          <a:extLst>
            <a:ext uri="{FF2B5EF4-FFF2-40B4-BE49-F238E27FC236}">
              <a16:creationId xmlns:a16="http://schemas.microsoft.com/office/drawing/2014/main" id="{15423689-9F3A-443A-AEA8-619750E16646}"/>
            </a:ext>
          </a:extLst>
        </xdr:cNvPr>
        <xdr:cNvSpPr txBox="1"/>
      </xdr:nvSpPr>
      <xdr:spPr>
        <a:xfrm>
          <a:off x="7561795" y="104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92667</xdr:rowOff>
    </xdr:from>
    <xdr:ext cx="599010" cy="259045"/>
    <xdr:sp macro="" textlink="">
      <xdr:nvSpPr>
        <xdr:cNvPr id="250" name="n_4aveValue【橋りょう・トンネル】&#10;一人当たり有形固定資産（償却資産）額">
          <a:extLst>
            <a:ext uri="{FF2B5EF4-FFF2-40B4-BE49-F238E27FC236}">
              <a16:creationId xmlns:a16="http://schemas.microsoft.com/office/drawing/2014/main" id="{EB4BAD56-E51E-4A87-95A2-4EEAF19917C1}"/>
            </a:ext>
          </a:extLst>
        </xdr:cNvPr>
        <xdr:cNvSpPr txBox="1"/>
      </xdr:nvSpPr>
      <xdr:spPr>
        <a:xfrm>
          <a:off x="6672795" y="1055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80194</xdr:rowOff>
    </xdr:from>
    <xdr:ext cx="599010" cy="259045"/>
    <xdr:sp macro="" textlink="">
      <xdr:nvSpPr>
        <xdr:cNvPr id="251" name="n_1mainValue【橋りょう・トンネル】&#10;一人当たり有形固定資産（償却資産）額">
          <a:extLst>
            <a:ext uri="{FF2B5EF4-FFF2-40B4-BE49-F238E27FC236}">
              <a16:creationId xmlns:a16="http://schemas.microsoft.com/office/drawing/2014/main" id="{56DCD88D-BCF6-4BF9-BB20-3B35209BA1CA}"/>
            </a:ext>
          </a:extLst>
        </xdr:cNvPr>
        <xdr:cNvSpPr txBox="1"/>
      </xdr:nvSpPr>
      <xdr:spPr>
        <a:xfrm>
          <a:off x="9327095" y="1088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95421</xdr:rowOff>
    </xdr:from>
    <xdr:ext cx="599010" cy="259045"/>
    <xdr:sp macro="" textlink="">
      <xdr:nvSpPr>
        <xdr:cNvPr id="252" name="n_2mainValue【橋りょう・トンネル】&#10;一人当たり有形固定資産（償却資産）額">
          <a:extLst>
            <a:ext uri="{FF2B5EF4-FFF2-40B4-BE49-F238E27FC236}">
              <a16:creationId xmlns:a16="http://schemas.microsoft.com/office/drawing/2014/main" id="{2DD39D2D-F414-4F74-B8FE-EBCA91642528}"/>
            </a:ext>
          </a:extLst>
        </xdr:cNvPr>
        <xdr:cNvSpPr txBox="1"/>
      </xdr:nvSpPr>
      <xdr:spPr>
        <a:xfrm>
          <a:off x="8450795" y="10896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121859</xdr:rowOff>
    </xdr:from>
    <xdr:ext cx="599010" cy="259045"/>
    <xdr:sp macro="" textlink="">
      <xdr:nvSpPr>
        <xdr:cNvPr id="253" name="n_3mainValue【橋りょう・トンネル】&#10;一人当たり有形固定資産（償却資産）額">
          <a:extLst>
            <a:ext uri="{FF2B5EF4-FFF2-40B4-BE49-F238E27FC236}">
              <a16:creationId xmlns:a16="http://schemas.microsoft.com/office/drawing/2014/main" id="{068740DD-D367-4ED1-ACE7-3C6E057BBE8C}"/>
            </a:ext>
          </a:extLst>
        </xdr:cNvPr>
        <xdr:cNvSpPr txBox="1"/>
      </xdr:nvSpPr>
      <xdr:spPr>
        <a:xfrm>
          <a:off x="7561795" y="10923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id="{0ED620D3-C5E9-4DA2-A4F9-40DCF95AA64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a:extLst>
            <a:ext uri="{FF2B5EF4-FFF2-40B4-BE49-F238E27FC236}">
              <a16:creationId xmlns:a16="http://schemas.microsoft.com/office/drawing/2014/main" id="{402B77B3-2615-4E57-8D1E-BE856678109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a:extLst>
            <a:ext uri="{FF2B5EF4-FFF2-40B4-BE49-F238E27FC236}">
              <a16:creationId xmlns:a16="http://schemas.microsoft.com/office/drawing/2014/main" id="{508FCFE9-3EC3-45C6-A0B9-4CFA337A2C6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a:extLst>
            <a:ext uri="{FF2B5EF4-FFF2-40B4-BE49-F238E27FC236}">
              <a16:creationId xmlns:a16="http://schemas.microsoft.com/office/drawing/2014/main" id="{F308D147-2CB3-4F4F-930A-312E34775C8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a:extLst>
            <a:ext uri="{FF2B5EF4-FFF2-40B4-BE49-F238E27FC236}">
              <a16:creationId xmlns:a16="http://schemas.microsoft.com/office/drawing/2014/main" id="{A2B04BE8-9FE6-488C-AE06-A2969328DA6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a:extLst>
            <a:ext uri="{FF2B5EF4-FFF2-40B4-BE49-F238E27FC236}">
              <a16:creationId xmlns:a16="http://schemas.microsoft.com/office/drawing/2014/main" id="{22578195-FBE9-4836-8AA9-CD8E8A9A057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a:extLst>
            <a:ext uri="{FF2B5EF4-FFF2-40B4-BE49-F238E27FC236}">
              <a16:creationId xmlns:a16="http://schemas.microsoft.com/office/drawing/2014/main" id="{E062B099-805D-49E3-A9B3-997F3F52A3D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a:extLst>
            <a:ext uri="{FF2B5EF4-FFF2-40B4-BE49-F238E27FC236}">
              <a16:creationId xmlns:a16="http://schemas.microsoft.com/office/drawing/2014/main" id="{07F25B1E-7C4B-4F1A-B634-957E2CDA802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a:extLst>
            <a:ext uri="{FF2B5EF4-FFF2-40B4-BE49-F238E27FC236}">
              <a16:creationId xmlns:a16="http://schemas.microsoft.com/office/drawing/2014/main" id="{39B559C6-C201-46DE-A26E-28348BD0C5D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a:extLst>
            <a:ext uri="{FF2B5EF4-FFF2-40B4-BE49-F238E27FC236}">
              <a16:creationId xmlns:a16="http://schemas.microsoft.com/office/drawing/2014/main" id="{5B395AF2-876F-46F0-9CBE-1FA76D67829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a:extLst>
            <a:ext uri="{FF2B5EF4-FFF2-40B4-BE49-F238E27FC236}">
              <a16:creationId xmlns:a16="http://schemas.microsoft.com/office/drawing/2014/main" id="{246142E6-2DE8-4A61-8873-178C1D16869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5" name="直線コネクタ 264">
          <a:extLst>
            <a:ext uri="{FF2B5EF4-FFF2-40B4-BE49-F238E27FC236}">
              <a16:creationId xmlns:a16="http://schemas.microsoft.com/office/drawing/2014/main" id="{58643AB8-1DFD-4A77-83CF-61F8BD3B333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6" name="テキスト ボックス 265">
          <a:extLst>
            <a:ext uri="{FF2B5EF4-FFF2-40B4-BE49-F238E27FC236}">
              <a16:creationId xmlns:a16="http://schemas.microsoft.com/office/drawing/2014/main" id="{BFC4CB3F-6EA0-45D8-A412-BDDD580DB28C}"/>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7" name="直線コネクタ 266">
          <a:extLst>
            <a:ext uri="{FF2B5EF4-FFF2-40B4-BE49-F238E27FC236}">
              <a16:creationId xmlns:a16="http://schemas.microsoft.com/office/drawing/2014/main" id="{88464B90-B46A-491F-9FF0-E65CD528310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8" name="テキスト ボックス 267">
          <a:extLst>
            <a:ext uri="{FF2B5EF4-FFF2-40B4-BE49-F238E27FC236}">
              <a16:creationId xmlns:a16="http://schemas.microsoft.com/office/drawing/2014/main" id="{6A0BF890-8A33-42AD-833E-50D6743B79B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9" name="直線コネクタ 268">
          <a:extLst>
            <a:ext uri="{FF2B5EF4-FFF2-40B4-BE49-F238E27FC236}">
              <a16:creationId xmlns:a16="http://schemas.microsoft.com/office/drawing/2014/main" id="{467D68B0-8A64-48EE-A599-5E802FCA414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0" name="テキスト ボックス 269">
          <a:extLst>
            <a:ext uri="{FF2B5EF4-FFF2-40B4-BE49-F238E27FC236}">
              <a16:creationId xmlns:a16="http://schemas.microsoft.com/office/drawing/2014/main" id="{0FE55405-0F01-4745-B10B-DF36E833973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1" name="直線コネクタ 270">
          <a:extLst>
            <a:ext uri="{FF2B5EF4-FFF2-40B4-BE49-F238E27FC236}">
              <a16:creationId xmlns:a16="http://schemas.microsoft.com/office/drawing/2014/main" id="{F9641C7C-8520-45DF-9814-2297177EF86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2" name="テキスト ボックス 271">
          <a:extLst>
            <a:ext uri="{FF2B5EF4-FFF2-40B4-BE49-F238E27FC236}">
              <a16:creationId xmlns:a16="http://schemas.microsoft.com/office/drawing/2014/main" id="{FECD80EC-F615-493F-8E4E-F04C5B3AFE7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3" name="直線コネクタ 272">
          <a:extLst>
            <a:ext uri="{FF2B5EF4-FFF2-40B4-BE49-F238E27FC236}">
              <a16:creationId xmlns:a16="http://schemas.microsoft.com/office/drawing/2014/main" id="{AF7E592C-27AF-4344-84ED-7C821E5FE91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4" name="テキスト ボックス 273">
          <a:extLst>
            <a:ext uri="{FF2B5EF4-FFF2-40B4-BE49-F238E27FC236}">
              <a16:creationId xmlns:a16="http://schemas.microsoft.com/office/drawing/2014/main" id="{E1B3C413-B502-46AA-A1B2-4B90525F0CB8}"/>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a:extLst>
            <a:ext uri="{FF2B5EF4-FFF2-40B4-BE49-F238E27FC236}">
              <a16:creationId xmlns:a16="http://schemas.microsoft.com/office/drawing/2014/main" id="{A02C7AFF-CC59-4940-A840-B1133CFD951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6" name="テキスト ボックス 275">
          <a:extLst>
            <a:ext uri="{FF2B5EF4-FFF2-40B4-BE49-F238E27FC236}">
              <a16:creationId xmlns:a16="http://schemas.microsoft.com/office/drawing/2014/main" id="{43047C64-55F7-441E-9FA5-C3377BC1F83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7" name="【公営住宅】&#10;有形固定資産減価償却率グラフ枠">
          <a:extLst>
            <a:ext uri="{FF2B5EF4-FFF2-40B4-BE49-F238E27FC236}">
              <a16:creationId xmlns:a16="http://schemas.microsoft.com/office/drawing/2014/main" id="{45DCF917-9798-4221-9FE0-ECECC9C40E1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76200</xdr:rowOff>
    </xdr:from>
    <xdr:to>
      <xdr:col>24</xdr:col>
      <xdr:colOff>62865</xdr:colOff>
      <xdr:row>86</xdr:row>
      <xdr:rowOff>114300</xdr:rowOff>
    </xdr:to>
    <xdr:cxnSp macro="">
      <xdr:nvCxnSpPr>
        <xdr:cNvPr id="278" name="直線コネクタ 277">
          <a:extLst>
            <a:ext uri="{FF2B5EF4-FFF2-40B4-BE49-F238E27FC236}">
              <a16:creationId xmlns:a16="http://schemas.microsoft.com/office/drawing/2014/main" id="{B1F4535F-DBD3-46D6-93D5-03BF7B02C58A}"/>
            </a:ext>
          </a:extLst>
        </xdr:cNvPr>
        <xdr:cNvCxnSpPr/>
      </xdr:nvCxnSpPr>
      <xdr:spPr>
        <a:xfrm flipV="1">
          <a:off x="4634865" y="13449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9" name="【公営住宅】&#10;有形固定資産減価償却率最小値テキスト">
          <a:extLst>
            <a:ext uri="{FF2B5EF4-FFF2-40B4-BE49-F238E27FC236}">
              <a16:creationId xmlns:a16="http://schemas.microsoft.com/office/drawing/2014/main" id="{80BCB69B-C7AF-4BA4-87D8-E238F808F7FB}"/>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0" name="直線コネクタ 279">
          <a:extLst>
            <a:ext uri="{FF2B5EF4-FFF2-40B4-BE49-F238E27FC236}">
              <a16:creationId xmlns:a16="http://schemas.microsoft.com/office/drawing/2014/main" id="{FA514CFB-6C8D-425D-BAAC-C81B5DB27012}"/>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22877</xdr:rowOff>
    </xdr:from>
    <xdr:ext cx="405111" cy="259045"/>
    <xdr:sp macro="" textlink="">
      <xdr:nvSpPr>
        <xdr:cNvPr id="281" name="【公営住宅】&#10;有形固定資産減価償却率最大値テキスト">
          <a:extLst>
            <a:ext uri="{FF2B5EF4-FFF2-40B4-BE49-F238E27FC236}">
              <a16:creationId xmlns:a16="http://schemas.microsoft.com/office/drawing/2014/main" id="{BC9A64D3-48FF-447C-BB47-AF6B4EB15F3A}"/>
            </a:ext>
          </a:extLst>
        </xdr:cNvPr>
        <xdr:cNvSpPr txBox="1"/>
      </xdr:nvSpPr>
      <xdr:spPr>
        <a:xfrm>
          <a:off x="4673600"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76200</xdr:rowOff>
    </xdr:from>
    <xdr:to>
      <xdr:col>24</xdr:col>
      <xdr:colOff>152400</xdr:colOff>
      <xdr:row>78</xdr:row>
      <xdr:rowOff>76200</xdr:rowOff>
    </xdr:to>
    <xdr:cxnSp macro="">
      <xdr:nvCxnSpPr>
        <xdr:cNvPr id="282" name="直線コネクタ 281">
          <a:extLst>
            <a:ext uri="{FF2B5EF4-FFF2-40B4-BE49-F238E27FC236}">
              <a16:creationId xmlns:a16="http://schemas.microsoft.com/office/drawing/2014/main" id="{A5FD26B5-B174-4125-A2D9-7C56E7E7B6FE}"/>
            </a:ext>
          </a:extLst>
        </xdr:cNvPr>
        <xdr:cNvCxnSpPr/>
      </xdr:nvCxnSpPr>
      <xdr:spPr>
        <a:xfrm>
          <a:off x="4546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139082</xdr:rowOff>
    </xdr:from>
    <xdr:ext cx="405111" cy="259045"/>
    <xdr:sp macro="" textlink="">
      <xdr:nvSpPr>
        <xdr:cNvPr id="283" name="【公営住宅】&#10;有形固定資産減価償却率平均値テキスト">
          <a:extLst>
            <a:ext uri="{FF2B5EF4-FFF2-40B4-BE49-F238E27FC236}">
              <a16:creationId xmlns:a16="http://schemas.microsoft.com/office/drawing/2014/main" id="{A6F11716-CC9C-470D-BB39-709DD268E28E}"/>
            </a:ext>
          </a:extLst>
        </xdr:cNvPr>
        <xdr:cNvSpPr txBox="1"/>
      </xdr:nvSpPr>
      <xdr:spPr>
        <a:xfrm>
          <a:off x="4673600" y="14197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160655</xdr:rowOff>
    </xdr:from>
    <xdr:to>
      <xdr:col>24</xdr:col>
      <xdr:colOff>114300</xdr:colOff>
      <xdr:row>83</xdr:row>
      <xdr:rowOff>90805</xdr:rowOff>
    </xdr:to>
    <xdr:sp macro="" textlink="">
      <xdr:nvSpPr>
        <xdr:cNvPr id="284" name="フローチャート: 判断 283">
          <a:extLst>
            <a:ext uri="{FF2B5EF4-FFF2-40B4-BE49-F238E27FC236}">
              <a16:creationId xmlns:a16="http://schemas.microsoft.com/office/drawing/2014/main" id="{19053BF0-9B39-476E-B218-DC6BC16A7BE2}"/>
            </a:ext>
          </a:extLst>
        </xdr:cNvPr>
        <xdr:cNvSpPr/>
      </xdr:nvSpPr>
      <xdr:spPr>
        <a:xfrm>
          <a:off x="45847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120650</xdr:rowOff>
    </xdr:from>
    <xdr:to>
      <xdr:col>20</xdr:col>
      <xdr:colOff>38100</xdr:colOff>
      <xdr:row>83</xdr:row>
      <xdr:rowOff>50800</xdr:rowOff>
    </xdr:to>
    <xdr:sp macro="" textlink="">
      <xdr:nvSpPr>
        <xdr:cNvPr id="285" name="フローチャート: 判断 284">
          <a:extLst>
            <a:ext uri="{FF2B5EF4-FFF2-40B4-BE49-F238E27FC236}">
              <a16:creationId xmlns:a16="http://schemas.microsoft.com/office/drawing/2014/main" id="{8F2F3D88-80FD-4B43-A78D-323B60771ED1}"/>
            </a:ext>
          </a:extLst>
        </xdr:cNvPr>
        <xdr:cNvSpPr/>
      </xdr:nvSpPr>
      <xdr:spPr>
        <a:xfrm>
          <a:off x="3746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95886</xdr:rowOff>
    </xdr:from>
    <xdr:to>
      <xdr:col>15</xdr:col>
      <xdr:colOff>101600</xdr:colOff>
      <xdr:row>83</xdr:row>
      <xdr:rowOff>26036</xdr:rowOff>
    </xdr:to>
    <xdr:sp macro="" textlink="">
      <xdr:nvSpPr>
        <xdr:cNvPr id="286" name="フローチャート: 判断 285">
          <a:extLst>
            <a:ext uri="{FF2B5EF4-FFF2-40B4-BE49-F238E27FC236}">
              <a16:creationId xmlns:a16="http://schemas.microsoft.com/office/drawing/2014/main" id="{2B99112D-0C90-4FE9-AE9B-7E5590487F14}"/>
            </a:ext>
          </a:extLst>
        </xdr:cNvPr>
        <xdr:cNvSpPr/>
      </xdr:nvSpPr>
      <xdr:spPr>
        <a:xfrm>
          <a:off x="2857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63500</xdr:rowOff>
    </xdr:from>
    <xdr:to>
      <xdr:col>10</xdr:col>
      <xdr:colOff>165100</xdr:colOff>
      <xdr:row>82</xdr:row>
      <xdr:rowOff>165100</xdr:rowOff>
    </xdr:to>
    <xdr:sp macro="" textlink="">
      <xdr:nvSpPr>
        <xdr:cNvPr id="287" name="フローチャート: 判断 286">
          <a:extLst>
            <a:ext uri="{FF2B5EF4-FFF2-40B4-BE49-F238E27FC236}">
              <a16:creationId xmlns:a16="http://schemas.microsoft.com/office/drawing/2014/main" id="{53C43B4A-6393-4E15-B0CC-C786DDDC8653}"/>
            </a:ext>
          </a:extLst>
        </xdr:cNvPr>
        <xdr:cNvSpPr/>
      </xdr:nvSpPr>
      <xdr:spPr>
        <a:xfrm>
          <a:off x="196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149225</xdr:rowOff>
    </xdr:from>
    <xdr:to>
      <xdr:col>6</xdr:col>
      <xdr:colOff>38100</xdr:colOff>
      <xdr:row>82</xdr:row>
      <xdr:rowOff>79375</xdr:rowOff>
    </xdr:to>
    <xdr:sp macro="" textlink="">
      <xdr:nvSpPr>
        <xdr:cNvPr id="288" name="フローチャート: 判断 287">
          <a:extLst>
            <a:ext uri="{FF2B5EF4-FFF2-40B4-BE49-F238E27FC236}">
              <a16:creationId xmlns:a16="http://schemas.microsoft.com/office/drawing/2014/main" id="{9E34B4FF-E0C3-49CC-A664-951455E67594}"/>
            </a:ext>
          </a:extLst>
        </xdr:cNvPr>
        <xdr:cNvSpPr/>
      </xdr:nvSpPr>
      <xdr:spPr>
        <a:xfrm>
          <a:off x="1079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60626191-ACFE-455E-BB02-15F0A150BE3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ED09201A-2FE0-4C2B-8665-216749B0840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FEDE3850-037E-4FC7-9CBE-F3A3815D44B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7EDBD9CA-9A49-4ADF-B22E-5F5B3D5D4F3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B5EF967-E1F9-49B1-9F67-0C682F0EF2B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80645</xdr:rowOff>
    </xdr:from>
    <xdr:to>
      <xdr:col>24</xdr:col>
      <xdr:colOff>114300</xdr:colOff>
      <xdr:row>80</xdr:row>
      <xdr:rowOff>10795</xdr:rowOff>
    </xdr:to>
    <xdr:sp macro="" textlink="">
      <xdr:nvSpPr>
        <xdr:cNvPr id="294" name="楕円 293">
          <a:extLst>
            <a:ext uri="{FF2B5EF4-FFF2-40B4-BE49-F238E27FC236}">
              <a16:creationId xmlns:a16="http://schemas.microsoft.com/office/drawing/2014/main" id="{102DF927-A41C-4452-BBBB-CF7B390EDAEE}"/>
            </a:ext>
          </a:extLst>
        </xdr:cNvPr>
        <xdr:cNvSpPr/>
      </xdr:nvSpPr>
      <xdr:spPr>
        <a:xfrm>
          <a:off x="4584700" y="1362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103522</xdr:rowOff>
    </xdr:from>
    <xdr:ext cx="405111" cy="259045"/>
    <xdr:sp macro="" textlink="">
      <xdr:nvSpPr>
        <xdr:cNvPr id="295" name="【公営住宅】&#10;有形固定資産減価償却率該当値テキスト">
          <a:extLst>
            <a:ext uri="{FF2B5EF4-FFF2-40B4-BE49-F238E27FC236}">
              <a16:creationId xmlns:a16="http://schemas.microsoft.com/office/drawing/2014/main" id="{70225B55-BBB5-4403-A8F4-1E3DDF4127BF}"/>
            </a:ext>
          </a:extLst>
        </xdr:cNvPr>
        <xdr:cNvSpPr txBox="1"/>
      </xdr:nvSpPr>
      <xdr:spPr>
        <a:xfrm>
          <a:off x="4673600" y="1347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158750</xdr:rowOff>
    </xdr:from>
    <xdr:to>
      <xdr:col>20</xdr:col>
      <xdr:colOff>38100</xdr:colOff>
      <xdr:row>79</xdr:row>
      <xdr:rowOff>88900</xdr:rowOff>
    </xdr:to>
    <xdr:sp macro="" textlink="">
      <xdr:nvSpPr>
        <xdr:cNvPr id="296" name="楕円 295">
          <a:extLst>
            <a:ext uri="{FF2B5EF4-FFF2-40B4-BE49-F238E27FC236}">
              <a16:creationId xmlns:a16="http://schemas.microsoft.com/office/drawing/2014/main" id="{A829D264-1CD6-43C9-9304-7455D55D97BF}"/>
            </a:ext>
          </a:extLst>
        </xdr:cNvPr>
        <xdr:cNvSpPr/>
      </xdr:nvSpPr>
      <xdr:spPr>
        <a:xfrm>
          <a:off x="3746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38100</xdr:rowOff>
    </xdr:from>
    <xdr:to>
      <xdr:col>24</xdr:col>
      <xdr:colOff>63500</xdr:colOff>
      <xdr:row>79</xdr:row>
      <xdr:rowOff>131445</xdr:rowOff>
    </xdr:to>
    <xdr:cxnSp macro="">
      <xdr:nvCxnSpPr>
        <xdr:cNvPr id="297" name="直線コネクタ 296">
          <a:extLst>
            <a:ext uri="{FF2B5EF4-FFF2-40B4-BE49-F238E27FC236}">
              <a16:creationId xmlns:a16="http://schemas.microsoft.com/office/drawing/2014/main" id="{89AF927C-405C-48A6-B0CC-FFCEC91A1691}"/>
            </a:ext>
          </a:extLst>
        </xdr:cNvPr>
        <xdr:cNvCxnSpPr/>
      </xdr:nvCxnSpPr>
      <xdr:spPr>
        <a:xfrm>
          <a:off x="3797300" y="13582650"/>
          <a:ext cx="8382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105411</xdr:rowOff>
    </xdr:from>
    <xdr:to>
      <xdr:col>15</xdr:col>
      <xdr:colOff>101600</xdr:colOff>
      <xdr:row>79</xdr:row>
      <xdr:rowOff>35561</xdr:rowOff>
    </xdr:to>
    <xdr:sp macro="" textlink="">
      <xdr:nvSpPr>
        <xdr:cNvPr id="298" name="楕円 297">
          <a:extLst>
            <a:ext uri="{FF2B5EF4-FFF2-40B4-BE49-F238E27FC236}">
              <a16:creationId xmlns:a16="http://schemas.microsoft.com/office/drawing/2014/main" id="{896F5487-852E-4177-B8E5-58E85729EDE7}"/>
            </a:ext>
          </a:extLst>
        </xdr:cNvPr>
        <xdr:cNvSpPr/>
      </xdr:nvSpPr>
      <xdr:spPr>
        <a:xfrm>
          <a:off x="2857500" y="134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156211</xdr:rowOff>
    </xdr:from>
    <xdr:to>
      <xdr:col>19</xdr:col>
      <xdr:colOff>177800</xdr:colOff>
      <xdr:row>79</xdr:row>
      <xdr:rowOff>38100</xdr:rowOff>
    </xdr:to>
    <xdr:cxnSp macro="">
      <xdr:nvCxnSpPr>
        <xdr:cNvPr id="299" name="直線コネクタ 298">
          <a:extLst>
            <a:ext uri="{FF2B5EF4-FFF2-40B4-BE49-F238E27FC236}">
              <a16:creationId xmlns:a16="http://schemas.microsoft.com/office/drawing/2014/main" id="{E48EAD32-2F88-44B6-A05A-8EC4D3FDD72A}"/>
            </a:ext>
          </a:extLst>
        </xdr:cNvPr>
        <xdr:cNvCxnSpPr/>
      </xdr:nvCxnSpPr>
      <xdr:spPr>
        <a:xfrm>
          <a:off x="2908300" y="1352931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36830</xdr:rowOff>
    </xdr:from>
    <xdr:to>
      <xdr:col>10</xdr:col>
      <xdr:colOff>165100</xdr:colOff>
      <xdr:row>78</xdr:row>
      <xdr:rowOff>138430</xdr:rowOff>
    </xdr:to>
    <xdr:sp macro="" textlink="">
      <xdr:nvSpPr>
        <xdr:cNvPr id="300" name="楕円 299">
          <a:extLst>
            <a:ext uri="{FF2B5EF4-FFF2-40B4-BE49-F238E27FC236}">
              <a16:creationId xmlns:a16="http://schemas.microsoft.com/office/drawing/2014/main" id="{66B1CE4D-88A2-4682-BC73-CB5A24987A48}"/>
            </a:ext>
          </a:extLst>
        </xdr:cNvPr>
        <xdr:cNvSpPr/>
      </xdr:nvSpPr>
      <xdr:spPr>
        <a:xfrm>
          <a:off x="1968500" y="134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87630</xdr:rowOff>
    </xdr:from>
    <xdr:to>
      <xdr:col>15</xdr:col>
      <xdr:colOff>50800</xdr:colOff>
      <xdr:row>78</xdr:row>
      <xdr:rowOff>156211</xdr:rowOff>
    </xdr:to>
    <xdr:cxnSp macro="">
      <xdr:nvCxnSpPr>
        <xdr:cNvPr id="301" name="直線コネクタ 300">
          <a:extLst>
            <a:ext uri="{FF2B5EF4-FFF2-40B4-BE49-F238E27FC236}">
              <a16:creationId xmlns:a16="http://schemas.microsoft.com/office/drawing/2014/main" id="{1B9ADFEE-B1FD-4630-B9D8-E48FD10E1283}"/>
            </a:ext>
          </a:extLst>
        </xdr:cNvPr>
        <xdr:cNvCxnSpPr/>
      </xdr:nvCxnSpPr>
      <xdr:spPr>
        <a:xfrm>
          <a:off x="2019300" y="1346073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41927</xdr:rowOff>
    </xdr:from>
    <xdr:ext cx="405111" cy="259045"/>
    <xdr:sp macro="" textlink="">
      <xdr:nvSpPr>
        <xdr:cNvPr id="302" name="n_1aveValue【公営住宅】&#10;有形固定資産減価償却率">
          <a:extLst>
            <a:ext uri="{FF2B5EF4-FFF2-40B4-BE49-F238E27FC236}">
              <a16:creationId xmlns:a16="http://schemas.microsoft.com/office/drawing/2014/main" id="{A3FA1C72-1BAE-4CBD-A570-AC160CEEC5A9}"/>
            </a:ext>
          </a:extLst>
        </xdr:cNvPr>
        <xdr:cNvSpPr txBox="1"/>
      </xdr:nvSpPr>
      <xdr:spPr>
        <a:xfrm>
          <a:off x="35820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17163</xdr:rowOff>
    </xdr:from>
    <xdr:ext cx="405111" cy="259045"/>
    <xdr:sp macro="" textlink="">
      <xdr:nvSpPr>
        <xdr:cNvPr id="303" name="n_2aveValue【公営住宅】&#10;有形固定資産減価償却率">
          <a:extLst>
            <a:ext uri="{FF2B5EF4-FFF2-40B4-BE49-F238E27FC236}">
              <a16:creationId xmlns:a16="http://schemas.microsoft.com/office/drawing/2014/main" id="{6E53BEE4-1D7C-4ED4-A428-2FB216606D7D}"/>
            </a:ext>
          </a:extLst>
        </xdr:cNvPr>
        <xdr:cNvSpPr txBox="1"/>
      </xdr:nvSpPr>
      <xdr:spPr>
        <a:xfrm>
          <a:off x="2705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156227</xdr:rowOff>
    </xdr:from>
    <xdr:ext cx="405111" cy="259045"/>
    <xdr:sp macro="" textlink="">
      <xdr:nvSpPr>
        <xdr:cNvPr id="304" name="n_3aveValue【公営住宅】&#10;有形固定資産減価償却率">
          <a:extLst>
            <a:ext uri="{FF2B5EF4-FFF2-40B4-BE49-F238E27FC236}">
              <a16:creationId xmlns:a16="http://schemas.microsoft.com/office/drawing/2014/main" id="{3EBF2F40-329B-4D51-A656-68D226FBF36E}"/>
            </a:ext>
          </a:extLst>
        </xdr:cNvPr>
        <xdr:cNvSpPr txBox="1"/>
      </xdr:nvSpPr>
      <xdr:spPr>
        <a:xfrm>
          <a:off x="1816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95902</xdr:rowOff>
    </xdr:from>
    <xdr:ext cx="405111" cy="259045"/>
    <xdr:sp macro="" textlink="">
      <xdr:nvSpPr>
        <xdr:cNvPr id="305" name="n_4aveValue【公営住宅】&#10;有形固定資産減価償却率">
          <a:extLst>
            <a:ext uri="{FF2B5EF4-FFF2-40B4-BE49-F238E27FC236}">
              <a16:creationId xmlns:a16="http://schemas.microsoft.com/office/drawing/2014/main" id="{58188CBD-20E2-4B7C-8937-C747A71F457B}"/>
            </a:ext>
          </a:extLst>
        </xdr:cNvPr>
        <xdr:cNvSpPr txBox="1"/>
      </xdr:nvSpPr>
      <xdr:spPr>
        <a:xfrm>
          <a:off x="927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105427</xdr:rowOff>
    </xdr:from>
    <xdr:ext cx="405111" cy="259045"/>
    <xdr:sp macro="" textlink="">
      <xdr:nvSpPr>
        <xdr:cNvPr id="306" name="n_1mainValue【公営住宅】&#10;有形固定資産減価償却率">
          <a:extLst>
            <a:ext uri="{FF2B5EF4-FFF2-40B4-BE49-F238E27FC236}">
              <a16:creationId xmlns:a16="http://schemas.microsoft.com/office/drawing/2014/main" id="{C7AB0D2A-43B9-4669-BDB4-40C9D43017E2}"/>
            </a:ext>
          </a:extLst>
        </xdr:cNvPr>
        <xdr:cNvSpPr txBox="1"/>
      </xdr:nvSpPr>
      <xdr:spPr>
        <a:xfrm>
          <a:off x="3582044"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52088</xdr:rowOff>
    </xdr:from>
    <xdr:ext cx="405111" cy="259045"/>
    <xdr:sp macro="" textlink="">
      <xdr:nvSpPr>
        <xdr:cNvPr id="307" name="n_2mainValue【公営住宅】&#10;有形固定資産減価償却率">
          <a:extLst>
            <a:ext uri="{FF2B5EF4-FFF2-40B4-BE49-F238E27FC236}">
              <a16:creationId xmlns:a16="http://schemas.microsoft.com/office/drawing/2014/main" id="{95A7DADA-E659-4595-B5AC-F4BD80D1D4D9}"/>
            </a:ext>
          </a:extLst>
        </xdr:cNvPr>
        <xdr:cNvSpPr txBox="1"/>
      </xdr:nvSpPr>
      <xdr:spPr>
        <a:xfrm>
          <a:off x="2705744" y="1325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154957</xdr:rowOff>
    </xdr:from>
    <xdr:ext cx="405111" cy="259045"/>
    <xdr:sp macro="" textlink="">
      <xdr:nvSpPr>
        <xdr:cNvPr id="308" name="n_3mainValue【公営住宅】&#10;有形固定資産減価償却率">
          <a:extLst>
            <a:ext uri="{FF2B5EF4-FFF2-40B4-BE49-F238E27FC236}">
              <a16:creationId xmlns:a16="http://schemas.microsoft.com/office/drawing/2014/main" id="{927A67D0-FC24-429E-A49C-C513216D4DAD}"/>
            </a:ext>
          </a:extLst>
        </xdr:cNvPr>
        <xdr:cNvSpPr txBox="1"/>
      </xdr:nvSpPr>
      <xdr:spPr>
        <a:xfrm>
          <a:off x="1816744" y="1318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a:extLst>
            <a:ext uri="{FF2B5EF4-FFF2-40B4-BE49-F238E27FC236}">
              <a16:creationId xmlns:a16="http://schemas.microsoft.com/office/drawing/2014/main" id="{6CCEC0EE-F0F2-45F2-8105-F8B8B37F063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a:extLst>
            <a:ext uri="{FF2B5EF4-FFF2-40B4-BE49-F238E27FC236}">
              <a16:creationId xmlns:a16="http://schemas.microsoft.com/office/drawing/2014/main" id="{4B294DD2-CD9E-4299-B920-C8DC897CE56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a:extLst>
            <a:ext uri="{FF2B5EF4-FFF2-40B4-BE49-F238E27FC236}">
              <a16:creationId xmlns:a16="http://schemas.microsoft.com/office/drawing/2014/main" id="{216EA418-571A-4860-8E3B-8372BE461A5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a:extLst>
            <a:ext uri="{FF2B5EF4-FFF2-40B4-BE49-F238E27FC236}">
              <a16:creationId xmlns:a16="http://schemas.microsoft.com/office/drawing/2014/main" id="{3656C4CD-1610-4902-A6D4-8718B2EEC1C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a:extLst>
            <a:ext uri="{FF2B5EF4-FFF2-40B4-BE49-F238E27FC236}">
              <a16:creationId xmlns:a16="http://schemas.microsoft.com/office/drawing/2014/main" id="{1944F368-4A38-4BC2-A6B3-B619C0A9D03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a:extLst>
            <a:ext uri="{FF2B5EF4-FFF2-40B4-BE49-F238E27FC236}">
              <a16:creationId xmlns:a16="http://schemas.microsoft.com/office/drawing/2014/main" id="{AD34A92C-5BEB-424E-9916-C6B9F613D06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a:extLst>
            <a:ext uri="{FF2B5EF4-FFF2-40B4-BE49-F238E27FC236}">
              <a16:creationId xmlns:a16="http://schemas.microsoft.com/office/drawing/2014/main" id="{C29B91C1-E769-457F-8256-96EF61BA477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a:extLst>
            <a:ext uri="{FF2B5EF4-FFF2-40B4-BE49-F238E27FC236}">
              <a16:creationId xmlns:a16="http://schemas.microsoft.com/office/drawing/2014/main" id="{7869BB93-B63B-4241-8B14-36403CD946A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a:extLst>
            <a:ext uri="{FF2B5EF4-FFF2-40B4-BE49-F238E27FC236}">
              <a16:creationId xmlns:a16="http://schemas.microsoft.com/office/drawing/2014/main" id="{9F014AAF-3219-49D5-8ABA-C49277071A3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a:extLst>
            <a:ext uri="{FF2B5EF4-FFF2-40B4-BE49-F238E27FC236}">
              <a16:creationId xmlns:a16="http://schemas.microsoft.com/office/drawing/2014/main" id="{37DF3303-86D9-4A8A-9FAD-A15B60E7DFB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9" name="直線コネクタ 318">
          <a:extLst>
            <a:ext uri="{FF2B5EF4-FFF2-40B4-BE49-F238E27FC236}">
              <a16:creationId xmlns:a16="http://schemas.microsoft.com/office/drawing/2014/main" id="{51D84D5C-E241-4508-91D2-AC35660ADC18}"/>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0" name="テキスト ボックス 319">
          <a:extLst>
            <a:ext uri="{FF2B5EF4-FFF2-40B4-BE49-F238E27FC236}">
              <a16:creationId xmlns:a16="http://schemas.microsoft.com/office/drawing/2014/main" id="{4469576F-6274-457F-9A0C-ED08D876661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1" name="直線コネクタ 320">
          <a:extLst>
            <a:ext uri="{FF2B5EF4-FFF2-40B4-BE49-F238E27FC236}">
              <a16:creationId xmlns:a16="http://schemas.microsoft.com/office/drawing/2014/main" id="{532E0799-51C8-4594-83B1-A1202D66473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2" name="テキスト ボックス 321">
          <a:extLst>
            <a:ext uri="{FF2B5EF4-FFF2-40B4-BE49-F238E27FC236}">
              <a16:creationId xmlns:a16="http://schemas.microsoft.com/office/drawing/2014/main" id="{F42BD792-10B2-4BE4-8FE7-FA4D042DC68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3" name="直線コネクタ 322">
          <a:extLst>
            <a:ext uri="{FF2B5EF4-FFF2-40B4-BE49-F238E27FC236}">
              <a16:creationId xmlns:a16="http://schemas.microsoft.com/office/drawing/2014/main" id="{DB9A54B9-8449-4EDA-9545-24EC16946B2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4" name="テキスト ボックス 323">
          <a:extLst>
            <a:ext uri="{FF2B5EF4-FFF2-40B4-BE49-F238E27FC236}">
              <a16:creationId xmlns:a16="http://schemas.microsoft.com/office/drawing/2014/main" id="{406E90DA-D81F-41DE-8DC9-2C242307C80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5" name="直線コネクタ 324">
          <a:extLst>
            <a:ext uri="{FF2B5EF4-FFF2-40B4-BE49-F238E27FC236}">
              <a16:creationId xmlns:a16="http://schemas.microsoft.com/office/drawing/2014/main" id="{5D4C0D02-1B96-4BF6-BF01-C2312A23220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6" name="テキスト ボックス 325">
          <a:extLst>
            <a:ext uri="{FF2B5EF4-FFF2-40B4-BE49-F238E27FC236}">
              <a16:creationId xmlns:a16="http://schemas.microsoft.com/office/drawing/2014/main" id="{69777BC0-B7D7-4A14-AC4F-F59DBC06E864}"/>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7" name="直線コネクタ 326">
          <a:extLst>
            <a:ext uri="{FF2B5EF4-FFF2-40B4-BE49-F238E27FC236}">
              <a16:creationId xmlns:a16="http://schemas.microsoft.com/office/drawing/2014/main" id="{F15987D6-DE23-4F4A-A172-F35AA229C27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8" name="テキスト ボックス 327">
          <a:extLst>
            <a:ext uri="{FF2B5EF4-FFF2-40B4-BE49-F238E27FC236}">
              <a16:creationId xmlns:a16="http://schemas.microsoft.com/office/drawing/2014/main" id="{294416F3-3B62-4F47-B6BA-93E9E527BF5C}"/>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0635BFCA-0E0F-4541-AB48-2DA503C3A4F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a:extLst>
            <a:ext uri="{FF2B5EF4-FFF2-40B4-BE49-F238E27FC236}">
              <a16:creationId xmlns:a16="http://schemas.microsoft.com/office/drawing/2014/main" id="{00A73BD1-96E7-44F5-854B-97A46C06C24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a:extLst>
            <a:ext uri="{FF2B5EF4-FFF2-40B4-BE49-F238E27FC236}">
              <a16:creationId xmlns:a16="http://schemas.microsoft.com/office/drawing/2014/main" id="{DE743F7C-CBEC-4534-9EC0-AEC7D9B1069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125349</xdr:rowOff>
    </xdr:from>
    <xdr:to>
      <xdr:col>54</xdr:col>
      <xdr:colOff>189865</xdr:colOff>
      <xdr:row>86</xdr:row>
      <xdr:rowOff>93726</xdr:rowOff>
    </xdr:to>
    <xdr:cxnSp macro="">
      <xdr:nvCxnSpPr>
        <xdr:cNvPr id="332" name="直線コネクタ 331">
          <a:extLst>
            <a:ext uri="{FF2B5EF4-FFF2-40B4-BE49-F238E27FC236}">
              <a16:creationId xmlns:a16="http://schemas.microsoft.com/office/drawing/2014/main" id="{89B115DC-F2DD-4140-B2DC-DD0C214031CF}"/>
            </a:ext>
          </a:extLst>
        </xdr:cNvPr>
        <xdr:cNvCxnSpPr/>
      </xdr:nvCxnSpPr>
      <xdr:spPr>
        <a:xfrm flipV="1">
          <a:off x="10476865" y="13498449"/>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97553</xdr:rowOff>
    </xdr:from>
    <xdr:ext cx="469744" cy="259045"/>
    <xdr:sp macro="" textlink="">
      <xdr:nvSpPr>
        <xdr:cNvPr id="333" name="【公営住宅】&#10;一人当たり面積最小値テキスト">
          <a:extLst>
            <a:ext uri="{FF2B5EF4-FFF2-40B4-BE49-F238E27FC236}">
              <a16:creationId xmlns:a16="http://schemas.microsoft.com/office/drawing/2014/main" id="{05C25BF4-95C3-4A70-8190-91908FAA271A}"/>
            </a:ext>
          </a:extLst>
        </xdr:cNvPr>
        <xdr:cNvSpPr txBox="1"/>
      </xdr:nvSpPr>
      <xdr:spPr>
        <a:xfrm>
          <a:off x="10515600"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93726</xdr:rowOff>
    </xdr:from>
    <xdr:to>
      <xdr:col>55</xdr:col>
      <xdr:colOff>88900</xdr:colOff>
      <xdr:row>86</xdr:row>
      <xdr:rowOff>93726</xdr:rowOff>
    </xdr:to>
    <xdr:cxnSp macro="">
      <xdr:nvCxnSpPr>
        <xdr:cNvPr id="334" name="直線コネクタ 333">
          <a:extLst>
            <a:ext uri="{FF2B5EF4-FFF2-40B4-BE49-F238E27FC236}">
              <a16:creationId xmlns:a16="http://schemas.microsoft.com/office/drawing/2014/main" id="{94534CAD-BE9B-40CB-9EA8-43791DBF14DD}"/>
            </a:ext>
          </a:extLst>
        </xdr:cNvPr>
        <xdr:cNvCxnSpPr/>
      </xdr:nvCxnSpPr>
      <xdr:spPr>
        <a:xfrm>
          <a:off x="10388600" y="1483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72026</xdr:rowOff>
    </xdr:from>
    <xdr:ext cx="469744" cy="259045"/>
    <xdr:sp macro="" textlink="">
      <xdr:nvSpPr>
        <xdr:cNvPr id="335" name="【公営住宅】&#10;一人当たり面積最大値テキスト">
          <a:extLst>
            <a:ext uri="{FF2B5EF4-FFF2-40B4-BE49-F238E27FC236}">
              <a16:creationId xmlns:a16="http://schemas.microsoft.com/office/drawing/2014/main" id="{7E3A6FBF-73FE-4D2E-B26C-CE4C4E5593EF}"/>
            </a:ext>
          </a:extLst>
        </xdr:cNvPr>
        <xdr:cNvSpPr txBox="1"/>
      </xdr:nvSpPr>
      <xdr:spPr>
        <a:xfrm>
          <a:off x="10515600" y="1327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125349</xdr:rowOff>
    </xdr:from>
    <xdr:to>
      <xdr:col>55</xdr:col>
      <xdr:colOff>88900</xdr:colOff>
      <xdr:row>78</xdr:row>
      <xdr:rowOff>125349</xdr:rowOff>
    </xdr:to>
    <xdr:cxnSp macro="">
      <xdr:nvCxnSpPr>
        <xdr:cNvPr id="336" name="直線コネクタ 335">
          <a:extLst>
            <a:ext uri="{FF2B5EF4-FFF2-40B4-BE49-F238E27FC236}">
              <a16:creationId xmlns:a16="http://schemas.microsoft.com/office/drawing/2014/main" id="{25604CEE-2FEF-479D-A343-7FCD8972A548}"/>
            </a:ext>
          </a:extLst>
        </xdr:cNvPr>
        <xdr:cNvCxnSpPr/>
      </xdr:nvCxnSpPr>
      <xdr:spPr>
        <a:xfrm>
          <a:off x="10388600" y="13498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124096</xdr:rowOff>
    </xdr:from>
    <xdr:ext cx="469744" cy="259045"/>
    <xdr:sp macro="" textlink="">
      <xdr:nvSpPr>
        <xdr:cNvPr id="337" name="【公営住宅】&#10;一人当たり面積平均値テキスト">
          <a:extLst>
            <a:ext uri="{FF2B5EF4-FFF2-40B4-BE49-F238E27FC236}">
              <a16:creationId xmlns:a16="http://schemas.microsoft.com/office/drawing/2014/main" id="{5EF5FDF0-216C-4BED-A2C3-FB2B89A3EDA2}"/>
            </a:ext>
          </a:extLst>
        </xdr:cNvPr>
        <xdr:cNvSpPr txBox="1"/>
      </xdr:nvSpPr>
      <xdr:spPr>
        <a:xfrm>
          <a:off x="10515600" y="14354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101219</xdr:rowOff>
    </xdr:from>
    <xdr:to>
      <xdr:col>55</xdr:col>
      <xdr:colOff>50800</xdr:colOff>
      <xdr:row>85</xdr:row>
      <xdr:rowOff>31369</xdr:rowOff>
    </xdr:to>
    <xdr:sp macro="" textlink="">
      <xdr:nvSpPr>
        <xdr:cNvPr id="338" name="フローチャート: 判断 337">
          <a:extLst>
            <a:ext uri="{FF2B5EF4-FFF2-40B4-BE49-F238E27FC236}">
              <a16:creationId xmlns:a16="http://schemas.microsoft.com/office/drawing/2014/main" id="{C1E4EAF7-ED84-4D1E-94B6-9233D3106EA3}"/>
            </a:ext>
          </a:extLst>
        </xdr:cNvPr>
        <xdr:cNvSpPr/>
      </xdr:nvSpPr>
      <xdr:spPr>
        <a:xfrm>
          <a:off x="10426700" y="1450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100837</xdr:rowOff>
    </xdr:from>
    <xdr:to>
      <xdr:col>50</xdr:col>
      <xdr:colOff>165100</xdr:colOff>
      <xdr:row>85</xdr:row>
      <xdr:rowOff>30987</xdr:rowOff>
    </xdr:to>
    <xdr:sp macro="" textlink="">
      <xdr:nvSpPr>
        <xdr:cNvPr id="339" name="フローチャート: 判断 338">
          <a:extLst>
            <a:ext uri="{FF2B5EF4-FFF2-40B4-BE49-F238E27FC236}">
              <a16:creationId xmlns:a16="http://schemas.microsoft.com/office/drawing/2014/main" id="{1606C41F-DC80-400C-9BE4-06C1E333B0D3}"/>
            </a:ext>
          </a:extLst>
        </xdr:cNvPr>
        <xdr:cNvSpPr/>
      </xdr:nvSpPr>
      <xdr:spPr>
        <a:xfrm>
          <a:off x="9588500" y="1450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103124</xdr:rowOff>
    </xdr:from>
    <xdr:to>
      <xdr:col>46</xdr:col>
      <xdr:colOff>38100</xdr:colOff>
      <xdr:row>85</xdr:row>
      <xdr:rowOff>33274</xdr:rowOff>
    </xdr:to>
    <xdr:sp macro="" textlink="">
      <xdr:nvSpPr>
        <xdr:cNvPr id="340" name="フローチャート: 判断 339">
          <a:extLst>
            <a:ext uri="{FF2B5EF4-FFF2-40B4-BE49-F238E27FC236}">
              <a16:creationId xmlns:a16="http://schemas.microsoft.com/office/drawing/2014/main" id="{5639C947-6B6C-41C9-9CCE-FBD5AF95D160}"/>
            </a:ext>
          </a:extLst>
        </xdr:cNvPr>
        <xdr:cNvSpPr/>
      </xdr:nvSpPr>
      <xdr:spPr>
        <a:xfrm>
          <a:off x="8699500" y="1450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96647</xdr:rowOff>
    </xdr:from>
    <xdr:to>
      <xdr:col>41</xdr:col>
      <xdr:colOff>101600</xdr:colOff>
      <xdr:row>85</xdr:row>
      <xdr:rowOff>26797</xdr:rowOff>
    </xdr:to>
    <xdr:sp macro="" textlink="">
      <xdr:nvSpPr>
        <xdr:cNvPr id="341" name="フローチャート: 判断 340">
          <a:extLst>
            <a:ext uri="{FF2B5EF4-FFF2-40B4-BE49-F238E27FC236}">
              <a16:creationId xmlns:a16="http://schemas.microsoft.com/office/drawing/2014/main" id="{30E7D9DE-FA44-4565-817A-50D5E28B889A}"/>
            </a:ext>
          </a:extLst>
        </xdr:cNvPr>
        <xdr:cNvSpPr/>
      </xdr:nvSpPr>
      <xdr:spPr>
        <a:xfrm>
          <a:off x="7810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135510</xdr:rowOff>
    </xdr:from>
    <xdr:to>
      <xdr:col>36</xdr:col>
      <xdr:colOff>165100</xdr:colOff>
      <xdr:row>85</xdr:row>
      <xdr:rowOff>65660</xdr:rowOff>
    </xdr:to>
    <xdr:sp macro="" textlink="">
      <xdr:nvSpPr>
        <xdr:cNvPr id="342" name="フローチャート: 判断 341">
          <a:extLst>
            <a:ext uri="{FF2B5EF4-FFF2-40B4-BE49-F238E27FC236}">
              <a16:creationId xmlns:a16="http://schemas.microsoft.com/office/drawing/2014/main" id="{9BD252D8-F0B6-4EEB-ABC0-48C025DB25D7}"/>
            </a:ext>
          </a:extLst>
        </xdr:cNvPr>
        <xdr:cNvSpPr/>
      </xdr:nvSpPr>
      <xdr:spPr>
        <a:xfrm>
          <a:off x="6921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DB49CCAD-9D70-4EFB-9D91-14AE81132E2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73A93728-9CCA-4017-BFC5-6CE3C855BAC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694C4B90-ADB9-44D6-A95F-12D842C0E8C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10782B4A-4091-400D-9C99-A5B1EF7EDDD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6A4BB015-5E34-4607-A561-4F7A9987288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22733</xdr:rowOff>
    </xdr:from>
    <xdr:to>
      <xdr:col>55</xdr:col>
      <xdr:colOff>50800</xdr:colOff>
      <xdr:row>85</xdr:row>
      <xdr:rowOff>124333</xdr:rowOff>
    </xdr:to>
    <xdr:sp macro="" textlink="">
      <xdr:nvSpPr>
        <xdr:cNvPr id="348" name="楕円 347">
          <a:extLst>
            <a:ext uri="{FF2B5EF4-FFF2-40B4-BE49-F238E27FC236}">
              <a16:creationId xmlns:a16="http://schemas.microsoft.com/office/drawing/2014/main" id="{E8FFCCF8-9827-4278-8DA7-355D1E38BFDE}"/>
            </a:ext>
          </a:extLst>
        </xdr:cNvPr>
        <xdr:cNvSpPr/>
      </xdr:nvSpPr>
      <xdr:spPr>
        <a:xfrm>
          <a:off x="10426700" y="1459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1160</xdr:rowOff>
    </xdr:from>
    <xdr:ext cx="469744" cy="259045"/>
    <xdr:sp macro="" textlink="">
      <xdr:nvSpPr>
        <xdr:cNvPr id="349" name="【公営住宅】&#10;一人当たり面積該当値テキスト">
          <a:extLst>
            <a:ext uri="{FF2B5EF4-FFF2-40B4-BE49-F238E27FC236}">
              <a16:creationId xmlns:a16="http://schemas.microsoft.com/office/drawing/2014/main" id="{C1BB4139-9DEF-4596-9230-0987D45A5358}"/>
            </a:ext>
          </a:extLst>
        </xdr:cNvPr>
        <xdr:cNvSpPr txBox="1"/>
      </xdr:nvSpPr>
      <xdr:spPr>
        <a:xfrm>
          <a:off x="10515600" y="14574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20447</xdr:rowOff>
    </xdr:from>
    <xdr:to>
      <xdr:col>50</xdr:col>
      <xdr:colOff>165100</xdr:colOff>
      <xdr:row>85</xdr:row>
      <xdr:rowOff>122047</xdr:rowOff>
    </xdr:to>
    <xdr:sp macro="" textlink="">
      <xdr:nvSpPr>
        <xdr:cNvPr id="350" name="楕円 349">
          <a:extLst>
            <a:ext uri="{FF2B5EF4-FFF2-40B4-BE49-F238E27FC236}">
              <a16:creationId xmlns:a16="http://schemas.microsoft.com/office/drawing/2014/main" id="{92DBBB1E-1F0D-4EB7-986E-A4D668D032A0}"/>
            </a:ext>
          </a:extLst>
        </xdr:cNvPr>
        <xdr:cNvSpPr/>
      </xdr:nvSpPr>
      <xdr:spPr>
        <a:xfrm>
          <a:off x="9588500" y="1459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71247</xdr:rowOff>
    </xdr:from>
    <xdr:to>
      <xdr:col>55</xdr:col>
      <xdr:colOff>0</xdr:colOff>
      <xdr:row>85</xdr:row>
      <xdr:rowOff>73533</xdr:rowOff>
    </xdr:to>
    <xdr:cxnSp macro="">
      <xdr:nvCxnSpPr>
        <xdr:cNvPr id="351" name="直線コネクタ 350">
          <a:extLst>
            <a:ext uri="{FF2B5EF4-FFF2-40B4-BE49-F238E27FC236}">
              <a16:creationId xmlns:a16="http://schemas.microsoft.com/office/drawing/2014/main" id="{CB6F9DA0-EA35-4889-B188-C46701E2C3E7}"/>
            </a:ext>
          </a:extLst>
        </xdr:cNvPr>
        <xdr:cNvCxnSpPr/>
      </xdr:nvCxnSpPr>
      <xdr:spPr>
        <a:xfrm>
          <a:off x="9639300" y="14644497"/>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23113</xdr:rowOff>
    </xdr:from>
    <xdr:to>
      <xdr:col>46</xdr:col>
      <xdr:colOff>38100</xdr:colOff>
      <xdr:row>85</xdr:row>
      <xdr:rowOff>124713</xdr:rowOff>
    </xdr:to>
    <xdr:sp macro="" textlink="">
      <xdr:nvSpPr>
        <xdr:cNvPr id="352" name="楕円 351">
          <a:extLst>
            <a:ext uri="{FF2B5EF4-FFF2-40B4-BE49-F238E27FC236}">
              <a16:creationId xmlns:a16="http://schemas.microsoft.com/office/drawing/2014/main" id="{D2E2C368-5510-40D6-8874-6A6032CBFA18}"/>
            </a:ext>
          </a:extLst>
        </xdr:cNvPr>
        <xdr:cNvSpPr/>
      </xdr:nvSpPr>
      <xdr:spPr>
        <a:xfrm>
          <a:off x="8699500" y="1459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71247</xdr:rowOff>
    </xdr:from>
    <xdr:to>
      <xdr:col>50</xdr:col>
      <xdr:colOff>114300</xdr:colOff>
      <xdr:row>85</xdr:row>
      <xdr:rowOff>73913</xdr:rowOff>
    </xdr:to>
    <xdr:cxnSp macro="">
      <xdr:nvCxnSpPr>
        <xdr:cNvPr id="353" name="直線コネクタ 352">
          <a:extLst>
            <a:ext uri="{FF2B5EF4-FFF2-40B4-BE49-F238E27FC236}">
              <a16:creationId xmlns:a16="http://schemas.microsoft.com/office/drawing/2014/main" id="{C7BAFAC4-5EA0-4989-820B-4E2C52549903}"/>
            </a:ext>
          </a:extLst>
        </xdr:cNvPr>
        <xdr:cNvCxnSpPr/>
      </xdr:nvCxnSpPr>
      <xdr:spPr>
        <a:xfrm flipV="1">
          <a:off x="8750300" y="14644497"/>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149606</xdr:rowOff>
    </xdr:from>
    <xdr:to>
      <xdr:col>41</xdr:col>
      <xdr:colOff>101600</xdr:colOff>
      <xdr:row>85</xdr:row>
      <xdr:rowOff>79756</xdr:rowOff>
    </xdr:to>
    <xdr:sp macro="" textlink="">
      <xdr:nvSpPr>
        <xdr:cNvPr id="354" name="楕円 353">
          <a:extLst>
            <a:ext uri="{FF2B5EF4-FFF2-40B4-BE49-F238E27FC236}">
              <a16:creationId xmlns:a16="http://schemas.microsoft.com/office/drawing/2014/main" id="{162D6FB2-D675-45EE-8776-BDFF6C2ED24F}"/>
            </a:ext>
          </a:extLst>
        </xdr:cNvPr>
        <xdr:cNvSpPr/>
      </xdr:nvSpPr>
      <xdr:spPr>
        <a:xfrm>
          <a:off x="7810500" y="1455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28956</xdr:rowOff>
    </xdr:from>
    <xdr:to>
      <xdr:col>45</xdr:col>
      <xdr:colOff>177800</xdr:colOff>
      <xdr:row>85</xdr:row>
      <xdr:rowOff>73913</xdr:rowOff>
    </xdr:to>
    <xdr:cxnSp macro="">
      <xdr:nvCxnSpPr>
        <xdr:cNvPr id="355" name="直線コネクタ 354">
          <a:extLst>
            <a:ext uri="{FF2B5EF4-FFF2-40B4-BE49-F238E27FC236}">
              <a16:creationId xmlns:a16="http://schemas.microsoft.com/office/drawing/2014/main" id="{F441C546-B021-451E-8188-D98E118AD186}"/>
            </a:ext>
          </a:extLst>
        </xdr:cNvPr>
        <xdr:cNvCxnSpPr/>
      </xdr:nvCxnSpPr>
      <xdr:spPr>
        <a:xfrm>
          <a:off x="7861300" y="14602206"/>
          <a:ext cx="889000" cy="4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47514</xdr:rowOff>
    </xdr:from>
    <xdr:ext cx="469744" cy="259045"/>
    <xdr:sp macro="" textlink="">
      <xdr:nvSpPr>
        <xdr:cNvPr id="356" name="n_1aveValue【公営住宅】&#10;一人当たり面積">
          <a:extLst>
            <a:ext uri="{FF2B5EF4-FFF2-40B4-BE49-F238E27FC236}">
              <a16:creationId xmlns:a16="http://schemas.microsoft.com/office/drawing/2014/main" id="{A6D24C3D-DC91-414A-8B39-A7DF43580723}"/>
            </a:ext>
          </a:extLst>
        </xdr:cNvPr>
        <xdr:cNvSpPr txBox="1"/>
      </xdr:nvSpPr>
      <xdr:spPr>
        <a:xfrm>
          <a:off x="9391727" y="1427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49801</xdr:rowOff>
    </xdr:from>
    <xdr:ext cx="469744" cy="259045"/>
    <xdr:sp macro="" textlink="">
      <xdr:nvSpPr>
        <xdr:cNvPr id="357" name="n_2aveValue【公営住宅】&#10;一人当たり面積">
          <a:extLst>
            <a:ext uri="{FF2B5EF4-FFF2-40B4-BE49-F238E27FC236}">
              <a16:creationId xmlns:a16="http://schemas.microsoft.com/office/drawing/2014/main" id="{04080959-AB4B-43B2-8748-6BC09474B28E}"/>
            </a:ext>
          </a:extLst>
        </xdr:cNvPr>
        <xdr:cNvSpPr txBox="1"/>
      </xdr:nvSpPr>
      <xdr:spPr>
        <a:xfrm>
          <a:off x="8515427" y="1428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43324</xdr:rowOff>
    </xdr:from>
    <xdr:ext cx="469744" cy="259045"/>
    <xdr:sp macro="" textlink="">
      <xdr:nvSpPr>
        <xdr:cNvPr id="358" name="n_3aveValue【公営住宅】&#10;一人当たり面積">
          <a:extLst>
            <a:ext uri="{FF2B5EF4-FFF2-40B4-BE49-F238E27FC236}">
              <a16:creationId xmlns:a16="http://schemas.microsoft.com/office/drawing/2014/main" id="{CFBC2A3F-E709-4A64-B8ED-9583FC9B8932}"/>
            </a:ext>
          </a:extLst>
        </xdr:cNvPr>
        <xdr:cNvSpPr txBox="1"/>
      </xdr:nvSpPr>
      <xdr:spPr>
        <a:xfrm>
          <a:off x="7626427" y="1427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82187</xdr:rowOff>
    </xdr:from>
    <xdr:ext cx="469744" cy="259045"/>
    <xdr:sp macro="" textlink="">
      <xdr:nvSpPr>
        <xdr:cNvPr id="359" name="n_4aveValue【公営住宅】&#10;一人当たり面積">
          <a:extLst>
            <a:ext uri="{FF2B5EF4-FFF2-40B4-BE49-F238E27FC236}">
              <a16:creationId xmlns:a16="http://schemas.microsoft.com/office/drawing/2014/main" id="{A20DA273-BE4A-4481-9429-E138F80896EE}"/>
            </a:ext>
          </a:extLst>
        </xdr:cNvPr>
        <xdr:cNvSpPr txBox="1"/>
      </xdr:nvSpPr>
      <xdr:spPr>
        <a:xfrm>
          <a:off x="6737427" y="143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113174</xdr:rowOff>
    </xdr:from>
    <xdr:ext cx="469744" cy="259045"/>
    <xdr:sp macro="" textlink="">
      <xdr:nvSpPr>
        <xdr:cNvPr id="360" name="n_1mainValue【公営住宅】&#10;一人当たり面積">
          <a:extLst>
            <a:ext uri="{FF2B5EF4-FFF2-40B4-BE49-F238E27FC236}">
              <a16:creationId xmlns:a16="http://schemas.microsoft.com/office/drawing/2014/main" id="{B1971181-3D7F-443F-84F2-EB107B42328A}"/>
            </a:ext>
          </a:extLst>
        </xdr:cNvPr>
        <xdr:cNvSpPr txBox="1"/>
      </xdr:nvSpPr>
      <xdr:spPr>
        <a:xfrm>
          <a:off x="9391727" y="146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115840</xdr:rowOff>
    </xdr:from>
    <xdr:ext cx="469744" cy="259045"/>
    <xdr:sp macro="" textlink="">
      <xdr:nvSpPr>
        <xdr:cNvPr id="361" name="n_2mainValue【公営住宅】&#10;一人当たり面積">
          <a:extLst>
            <a:ext uri="{FF2B5EF4-FFF2-40B4-BE49-F238E27FC236}">
              <a16:creationId xmlns:a16="http://schemas.microsoft.com/office/drawing/2014/main" id="{88F410F5-3CD0-4BAE-986A-65DEABF49B42}"/>
            </a:ext>
          </a:extLst>
        </xdr:cNvPr>
        <xdr:cNvSpPr txBox="1"/>
      </xdr:nvSpPr>
      <xdr:spPr>
        <a:xfrm>
          <a:off x="8515427" y="1468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70883</xdr:rowOff>
    </xdr:from>
    <xdr:ext cx="469744" cy="259045"/>
    <xdr:sp macro="" textlink="">
      <xdr:nvSpPr>
        <xdr:cNvPr id="362" name="n_3mainValue【公営住宅】&#10;一人当たり面積">
          <a:extLst>
            <a:ext uri="{FF2B5EF4-FFF2-40B4-BE49-F238E27FC236}">
              <a16:creationId xmlns:a16="http://schemas.microsoft.com/office/drawing/2014/main" id="{7537997E-4398-4AC8-94B0-0AC25ECF8B40}"/>
            </a:ext>
          </a:extLst>
        </xdr:cNvPr>
        <xdr:cNvSpPr txBox="1"/>
      </xdr:nvSpPr>
      <xdr:spPr>
        <a:xfrm>
          <a:off x="7626427" y="1464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a:extLst>
            <a:ext uri="{FF2B5EF4-FFF2-40B4-BE49-F238E27FC236}">
              <a16:creationId xmlns:a16="http://schemas.microsoft.com/office/drawing/2014/main" id="{D0F874B2-55FF-4BC4-8C00-3945890E2AE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4" name="正方形/長方形 363">
          <a:extLst>
            <a:ext uri="{FF2B5EF4-FFF2-40B4-BE49-F238E27FC236}">
              <a16:creationId xmlns:a16="http://schemas.microsoft.com/office/drawing/2014/main" id="{089B51AE-8784-404A-860A-DAFA4E30C67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5" name="正方形/長方形 364">
          <a:extLst>
            <a:ext uri="{FF2B5EF4-FFF2-40B4-BE49-F238E27FC236}">
              <a16:creationId xmlns:a16="http://schemas.microsoft.com/office/drawing/2014/main" id="{22756C4E-DE0B-4380-955F-50A3F223908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6" name="正方形/長方形 365">
          <a:extLst>
            <a:ext uri="{FF2B5EF4-FFF2-40B4-BE49-F238E27FC236}">
              <a16:creationId xmlns:a16="http://schemas.microsoft.com/office/drawing/2014/main" id="{CE5E9314-7FFE-41E9-8E6D-A2DB394B23E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7" name="正方形/長方形 366">
          <a:extLst>
            <a:ext uri="{FF2B5EF4-FFF2-40B4-BE49-F238E27FC236}">
              <a16:creationId xmlns:a16="http://schemas.microsoft.com/office/drawing/2014/main" id="{84FEFC9A-A97C-4487-B16D-D9E1CC606A5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8" name="正方形/長方形 367">
          <a:extLst>
            <a:ext uri="{FF2B5EF4-FFF2-40B4-BE49-F238E27FC236}">
              <a16:creationId xmlns:a16="http://schemas.microsoft.com/office/drawing/2014/main" id="{DE783CBB-4528-45A5-9E40-75DC052345C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9" name="正方形/長方形 368">
          <a:extLst>
            <a:ext uri="{FF2B5EF4-FFF2-40B4-BE49-F238E27FC236}">
              <a16:creationId xmlns:a16="http://schemas.microsoft.com/office/drawing/2014/main" id="{E3507849-D025-4CC9-A1E4-50F811C3D3B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正方形/長方形 369">
          <a:extLst>
            <a:ext uri="{FF2B5EF4-FFF2-40B4-BE49-F238E27FC236}">
              <a16:creationId xmlns:a16="http://schemas.microsoft.com/office/drawing/2014/main" id="{50AB6DD7-C3DC-4585-B265-2C338D21A18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a:extLst>
            <a:ext uri="{FF2B5EF4-FFF2-40B4-BE49-F238E27FC236}">
              <a16:creationId xmlns:a16="http://schemas.microsoft.com/office/drawing/2014/main" id="{D34CFFAB-A99F-4ED5-8749-E70E75F7405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a:extLst>
            <a:ext uri="{FF2B5EF4-FFF2-40B4-BE49-F238E27FC236}">
              <a16:creationId xmlns:a16="http://schemas.microsoft.com/office/drawing/2014/main" id="{43E4E083-4104-4BC5-9C95-8B1A6534419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a:extLst>
            <a:ext uri="{FF2B5EF4-FFF2-40B4-BE49-F238E27FC236}">
              <a16:creationId xmlns:a16="http://schemas.microsoft.com/office/drawing/2014/main" id="{E412A966-5620-4F93-BD02-F780809906C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a:extLst>
            <a:ext uri="{FF2B5EF4-FFF2-40B4-BE49-F238E27FC236}">
              <a16:creationId xmlns:a16="http://schemas.microsoft.com/office/drawing/2014/main" id="{468145A2-BE6A-4F69-85B3-21585E01A7C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a:extLst>
            <a:ext uri="{FF2B5EF4-FFF2-40B4-BE49-F238E27FC236}">
              <a16:creationId xmlns:a16="http://schemas.microsoft.com/office/drawing/2014/main" id="{BA408A8D-D80E-4043-831D-C4C0672ADC8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a:extLst>
            <a:ext uri="{FF2B5EF4-FFF2-40B4-BE49-F238E27FC236}">
              <a16:creationId xmlns:a16="http://schemas.microsoft.com/office/drawing/2014/main" id="{F7A0E040-A63B-45FD-BFD8-4927A1E86CE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a:extLst>
            <a:ext uri="{FF2B5EF4-FFF2-40B4-BE49-F238E27FC236}">
              <a16:creationId xmlns:a16="http://schemas.microsoft.com/office/drawing/2014/main" id="{14FF292B-B498-4D28-BE47-FAA4338F284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a:extLst>
            <a:ext uri="{FF2B5EF4-FFF2-40B4-BE49-F238E27FC236}">
              <a16:creationId xmlns:a16="http://schemas.microsoft.com/office/drawing/2014/main" id="{88F2EF49-8408-4435-A7B9-FDF55C68D46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9" name="正方形/長方形 378">
          <a:extLst>
            <a:ext uri="{FF2B5EF4-FFF2-40B4-BE49-F238E27FC236}">
              <a16:creationId xmlns:a16="http://schemas.microsoft.com/office/drawing/2014/main" id="{05CB0683-71B3-4007-B981-FA293A0EC35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0" name="正方形/長方形 379">
          <a:extLst>
            <a:ext uri="{FF2B5EF4-FFF2-40B4-BE49-F238E27FC236}">
              <a16:creationId xmlns:a16="http://schemas.microsoft.com/office/drawing/2014/main" id="{B1B70F17-58B0-4736-BFEB-ECD9C5F37BE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1" name="正方形/長方形 380">
          <a:extLst>
            <a:ext uri="{FF2B5EF4-FFF2-40B4-BE49-F238E27FC236}">
              <a16:creationId xmlns:a16="http://schemas.microsoft.com/office/drawing/2014/main" id="{8F751FD2-3ACF-41BB-81F7-0FE56A121F1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2" name="正方形/長方形 381">
          <a:extLst>
            <a:ext uri="{FF2B5EF4-FFF2-40B4-BE49-F238E27FC236}">
              <a16:creationId xmlns:a16="http://schemas.microsoft.com/office/drawing/2014/main" id="{99402160-0905-4BC5-ABED-E4336D01489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3" name="正方形/長方形 382">
          <a:extLst>
            <a:ext uri="{FF2B5EF4-FFF2-40B4-BE49-F238E27FC236}">
              <a16:creationId xmlns:a16="http://schemas.microsoft.com/office/drawing/2014/main" id="{C6D80EF8-FB91-4014-9AED-B420F18AAE3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4" name="正方形/長方形 383">
          <a:extLst>
            <a:ext uri="{FF2B5EF4-FFF2-40B4-BE49-F238E27FC236}">
              <a16:creationId xmlns:a16="http://schemas.microsoft.com/office/drawing/2014/main" id="{04F98A38-AFF9-46DA-BF92-364BEFB05D9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5" name="正方形/長方形 384">
          <a:extLst>
            <a:ext uri="{FF2B5EF4-FFF2-40B4-BE49-F238E27FC236}">
              <a16:creationId xmlns:a16="http://schemas.microsoft.com/office/drawing/2014/main" id="{437E6ABD-FD41-4B86-BBED-C608076096E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6" name="正方形/長方形 385">
          <a:extLst>
            <a:ext uri="{FF2B5EF4-FFF2-40B4-BE49-F238E27FC236}">
              <a16:creationId xmlns:a16="http://schemas.microsoft.com/office/drawing/2014/main" id="{CEDA9CC2-8613-4448-A063-9E5ED57BB29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7" name="テキスト ボックス 386">
          <a:extLst>
            <a:ext uri="{FF2B5EF4-FFF2-40B4-BE49-F238E27FC236}">
              <a16:creationId xmlns:a16="http://schemas.microsoft.com/office/drawing/2014/main" id="{F09F1FEA-7C62-4E99-8894-9FEC95BC476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8" name="直線コネクタ 387">
          <a:extLst>
            <a:ext uri="{FF2B5EF4-FFF2-40B4-BE49-F238E27FC236}">
              <a16:creationId xmlns:a16="http://schemas.microsoft.com/office/drawing/2014/main" id="{14AF2270-86E7-480A-8626-60C9A9B1D3A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9" name="テキスト ボックス 388">
          <a:extLst>
            <a:ext uri="{FF2B5EF4-FFF2-40B4-BE49-F238E27FC236}">
              <a16:creationId xmlns:a16="http://schemas.microsoft.com/office/drawing/2014/main" id="{DE6B79BA-F3BF-4444-8AA6-4A1F7A036F9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0" name="直線コネクタ 389">
          <a:extLst>
            <a:ext uri="{FF2B5EF4-FFF2-40B4-BE49-F238E27FC236}">
              <a16:creationId xmlns:a16="http://schemas.microsoft.com/office/drawing/2014/main" id="{97860F87-1995-4694-8BEA-6F4F05B9620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1" name="テキスト ボックス 390">
          <a:extLst>
            <a:ext uri="{FF2B5EF4-FFF2-40B4-BE49-F238E27FC236}">
              <a16:creationId xmlns:a16="http://schemas.microsoft.com/office/drawing/2014/main" id="{E6EE89A0-5C97-4A0F-90EF-D909CE9D2832}"/>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2" name="直線コネクタ 391">
          <a:extLst>
            <a:ext uri="{FF2B5EF4-FFF2-40B4-BE49-F238E27FC236}">
              <a16:creationId xmlns:a16="http://schemas.microsoft.com/office/drawing/2014/main" id="{4EFE26D2-61DC-4B08-A13F-1B9ACD3A4857}"/>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3" name="テキスト ボックス 392">
          <a:extLst>
            <a:ext uri="{FF2B5EF4-FFF2-40B4-BE49-F238E27FC236}">
              <a16:creationId xmlns:a16="http://schemas.microsoft.com/office/drawing/2014/main" id="{7371C268-5252-45A0-B220-922AAA1FFBE4}"/>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4" name="直線コネクタ 393">
          <a:extLst>
            <a:ext uri="{FF2B5EF4-FFF2-40B4-BE49-F238E27FC236}">
              <a16:creationId xmlns:a16="http://schemas.microsoft.com/office/drawing/2014/main" id="{6977AAC4-5F6A-4E0B-BC37-6746C6CB300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5" name="テキスト ボックス 394">
          <a:extLst>
            <a:ext uri="{FF2B5EF4-FFF2-40B4-BE49-F238E27FC236}">
              <a16:creationId xmlns:a16="http://schemas.microsoft.com/office/drawing/2014/main" id="{599234ED-37BF-40C8-8142-7C65EF1F0CD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6" name="直線コネクタ 395">
          <a:extLst>
            <a:ext uri="{FF2B5EF4-FFF2-40B4-BE49-F238E27FC236}">
              <a16:creationId xmlns:a16="http://schemas.microsoft.com/office/drawing/2014/main" id="{CEFD11E5-6ECC-4B89-9D26-71864C81572F}"/>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7" name="テキスト ボックス 396">
          <a:extLst>
            <a:ext uri="{FF2B5EF4-FFF2-40B4-BE49-F238E27FC236}">
              <a16:creationId xmlns:a16="http://schemas.microsoft.com/office/drawing/2014/main" id="{8FA31824-4748-4D5A-846C-96EE4A1FB2B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8" name="直線コネクタ 397">
          <a:extLst>
            <a:ext uri="{FF2B5EF4-FFF2-40B4-BE49-F238E27FC236}">
              <a16:creationId xmlns:a16="http://schemas.microsoft.com/office/drawing/2014/main" id="{15FBD040-6FAD-4787-B8CB-7D0A4F9CF71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9" name="テキスト ボックス 398">
          <a:extLst>
            <a:ext uri="{FF2B5EF4-FFF2-40B4-BE49-F238E27FC236}">
              <a16:creationId xmlns:a16="http://schemas.microsoft.com/office/drawing/2014/main" id="{A0FA8A19-D0F3-458F-BD06-920E9804AACF}"/>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0" name="直線コネクタ 399">
          <a:extLst>
            <a:ext uri="{FF2B5EF4-FFF2-40B4-BE49-F238E27FC236}">
              <a16:creationId xmlns:a16="http://schemas.microsoft.com/office/drawing/2014/main" id="{6861E1E4-CFB2-4505-93F3-20827F98706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1" name="テキスト ボックス 400">
          <a:extLst>
            <a:ext uri="{FF2B5EF4-FFF2-40B4-BE49-F238E27FC236}">
              <a16:creationId xmlns:a16="http://schemas.microsoft.com/office/drawing/2014/main" id="{617AB1DD-19AA-4D94-BA20-FEF195B493D5}"/>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a:extLst>
            <a:ext uri="{FF2B5EF4-FFF2-40B4-BE49-F238E27FC236}">
              <a16:creationId xmlns:a16="http://schemas.microsoft.com/office/drawing/2014/main" id="{99C1D291-AB75-4E07-A504-94987715470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160020</xdr:rowOff>
    </xdr:from>
    <xdr:to>
      <xdr:col>85</xdr:col>
      <xdr:colOff>126364</xdr:colOff>
      <xdr:row>42</xdr:row>
      <xdr:rowOff>38100</xdr:rowOff>
    </xdr:to>
    <xdr:cxnSp macro="">
      <xdr:nvCxnSpPr>
        <xdr:cNvPr id="403" name="直線コネクタ 402">
          <a:extLst>
            <a:ext uri="{FF2B5EF4-FFF2-40B4-BE49-F238E27FC236}">
              <a16:creationId xmlns:a16="http://schemas.microsoft.com/office/drawing/2014/main" id="{A0ED319B-8E8B-468E-A13B-2DC3D6913C59}"/>
            </a:ext>
          </a:extLst>
        </xdr:cNvPr>
        <xdr:cNvCxnSpPr/>
      </xdr:nvCxnSpPr>
      <xdr:spPr>
        <a:xfrm flipV="1">
          <a:off x="16318864" y="564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04" name="【認定こども園・幼稚園・保育所】&#10;有形固定資産減価償却率最小値テキスト">
          <a:extLst>
            <a:ext uri="{FF2B5EF4-FFF2-40B4-BE49-F238E27FC236}">
              <a16:creationId xmlns:a16="http://schemas.microsoft.com/office/drawing/2014/main" id="{2247ACA4-6E6D-420E-8637-8734C96E3EFC}"/>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5" name="直線コネクタ 404">
          <a:extLst>
            <a:ext uri="{FF2B5EF4-FFF2-40B4-BE49-F238E27FC236}">
              <a16:creationId xmlns:a16="http://schemas.microsoft.com/office/drawing/2014/main" id="{57D3FD8E-9FCF-49BA-A4D9-2744EA020C6A}"/>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106697</xdr:rowOff>
    </xdr:from>
    <xdr:ext cx="405111" cy="259045"/>
    <xdr:sp macro="" textlink="">
      <xdr:nvSpPr>
        <xdr:cNvPr id="406" name="【認定こども園・幼稚園・保育所】&#10;有形固定資産減価償却率最大値テキスト">
          <a:extLst>
            <a:ext uri="{FF2B5EF4-FFF2-40B4-BE49-F238E27FC236}">
              <a16:creationId xmlns:a16="http://schemas.microsoft.com/office/drawing/2014/main" id="{C803139B-249D-4F81-8617-F7049D291640}"/>
            </a:ext>
          </a:extLst>
        </xdr:cNvPr>
        <xdr:cNvSpPr txBox="1"/>
      </xdr:nvSpPr>
      <xdr:spPr>
        <a:xfrm>
          <a:off x="1635760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160020</xdr:rowOff>
    </xdr:from>
    <xdr:to>
      <xdr:col>86</xdr:col>
      <xdr:colOff>25400</xdr:colOff>
      <xdr:row>32</xdr:row>
      <xdr:rowOff>160020</xdr:rowOff>
    </xdr:to>
    <xdr:cxnSp macro="">
      <xdr:nvCxnSpPr>
        <xdr:cNvPr id="407" name="直線コネクタ 406">
          <a:extLst>
            <a:ext uri="{FF2B5EF4-FFF2-40B4-BE49-F238E27FC236}">
              <a16:creationId xmlns:a16="http://schemas.microsoft.com/office/drawing/2014/main" id="{B22D3849-66C0-4AF9-99E3-557F27B9663A}"/>
            </a:ext>
          </a:extLst>
        </xdr:cNvPr>
        <xdr:cNvCxnSpPr/>
      </xdr:nvCxnSpPr>
      <xdr:spPr>
        <a:xfrm>
          <a:off x="16230600" y="56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169562</xdr:rowOff>
    </xdr:from>
    <xdr:ext cx="405111" cy="259045"/>
    <xdr:sp macro="" textlink="">
      <xdr:nvSpPr>
        <xdr:cNvPr id="408" name="【認定こども園・幼稚園・保育所】&#10;有形固定資産減価償却率平均値テキスト">
          <a:extLst>
            <a:ext uri="{FF2B5EF4-FFF2-40B4-BE49-F238E27FC236}">
              <a16:creationId xmlns:a16="http://schemas.microsoft.com/office/drawing/2014/main" id="{E4C5C237-E8B4-473F-88C6-E8D9F3B66EB9}"/>
            </a:ext>
          </a:extLst>
        </xdr:cNvPr>
        <xdr:cNvSpPr txBox="1"/>
      </xdr:nvSpPr>
      <xdr:spPr>
        <a:xfrm>
          <a:off x="16357600" y="6341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409" name="フローチャート: 判断 408">
          <a:extLst>
            <a:ext uri="{FF2B5EF4-FFF2-40B4-BE49-F238E27FC236}">
              <a16:creationId xmlns:a16="http://schemas.microsoft.com/office/drawing/2014/main" id="{B982E11E-0325-4DB6-9E91-B085C46F0640}"/>
            </a:ext>
          </a:extLst>
        </xdr:cNvPr>
        <xdr:cNvSpPr/>
      </xdr:nvSpPr>
      <xdr:spPr>
        <a:xfrm>
          <a:off x="162687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13970</xdr:rowOff>
    </xdr:from>
    <xdr:to>
      <xdr:col>81</xdr:col>
      <xdr:colOff>101600</xdr:colOff>
      <xdr:row>37</xdr:row>
      <xdr:rowOff>115570</xdr:rowOff>
    </xdr:to>
    <xdr:sp macro="" textlink="">
      <xdr:nvSpPr>
        <xdr:cNvPr id="410" name="フローチャート: 判断 409">
          <a:extLst>
            <a:ext uri="{FF2B5EF4-FFF2-40B4-BE49-F238E27FC236}">
              <a16:creationId xmlns:a16="http://schemas.microsoft.com/office/drawing/2014/main" id="{96EEDEFC-1962-4C7F-9524-BFFAE09DCEAE}"/>
            </a:ext>
          </a:extLst>
        </xdr:cNvPr>
        <xdr:cNvSpPr/>
      </xdr:nvSpPr>
      <xdr:spPr>
        <a:xfrm>
          <a:off x="15430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29210</xdr:rowOff>
    </xdr:from>
    <xdr:to>
      <xdr:col>76</xdr:col>
      <xdr:colOff>165100</xdr:colOff>
      <xdr:row>37</xdr:row>
      <xdr:rowOff>130810</xdr:rowOff>
    </xdr:to>
    <xdr:sp macro="" textlink="">
      <xdr:nvSpPr>
        <xdr:cNvPr id="411" name="フローチャート: 判断 410">
          <a:extLst>
            <a:ext uri="{FF2B5EF4-FFF2-40B4-BE49-F238E27FC236}">
              <a16:creationId xmlns:a16="http://schemas.microsoft.com/office/drawing/2014/main" id="{C5880819-4891-41EF-9110-C8EBCE05CA1E}"/>
            </a:ext>
          </a:extLst>
        </xdr:cNvPr>
        <xdr:cNvSpPr/>
      </xdr:nvSpPr>
      <xdr:spPr>
        <a:xfrm>
          <a:off x="14541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143510</xdr:rowOff>
    </xdr:from>
    <xdr:to>
      <xdr:col>72</xdr:col>
      <xdr:colOff>38100</xdr:colOff>
      <xdr:row>37</xdr:row>
      <xdr:rowOff>73660</xdr:rowOff>
    </xdr:to>
    <xdr:sp macro="" textlink="">
      <xdr:nvSpPr>
        <xdr:cNvPr id="412" name="フローチャート: 判断 411">
          <a:extLst>
            <a:ext uri="{FF2B5EF4-FFF2-40B4-BE49-F238E27FC236}">
              <a16:creationId xmlns:a16="http://schemas.microsoft.com/office/drawing/2014/main" id="{9BA5A959-96BD-40A3-B256-D751F26ABB06}"/>
            </a:ext>
          </a:extLst>
        </xdr:cNvPr>
        <xdr:cNvSpPr/>
      </xdr:nvSpPr>
      <xdr:spPr>
        <a:xfrm>
          <a:off x="13652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120650</xdr:rowOff>
    </xdr:from>
    <xdr:to>
      <xdr:col>67</xdr:col>
      <xdr:colOff>101600</xdr:colOff>
      <xdr:row>37</xdr:row>
      <xdr:rowOff>50800</xdr:rowOff>
    </xdr:to>
    <xdr:sp macro="" textlink="">
      <xdr:nvSpPr>
        <xdr:cNvPr id="413" name="フローチャート: 判断 412">
          <a:extLst>
            <a:ext uri="{FF2B5EF4-FFF2-40B4-BE49-F238E27FC236}">
              <a16:creationId xmlns:a16="http://schemas.microsoft.com/office/drawing/2014/main" id="{366BE27B-F7C4-4728-BF01-90A362DF50B1}"/>
            </a:ext>
          </a:extLst>
        </xdr:cNvPr>
        <xdr:cNvSpPr/>
      </xdr:nvSpPr>
      <xdr:spPr>
        <a:xfrm>
          <a:off x="12763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41FEEBA5-65C9-4485-9485-2ED73168688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50DDE441-8633-4153-9BDC-463EAC7F241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D9DE240D-BF17-42F6-B260-9A9BBD3A7C6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7D9A5278-77BD-4DD0-A6DF-1BF0FE8B34A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9448A0B2-E393-478B-BD64-08600AFE01F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25400</xdr:rowOff>
    </xdr:from>
    <xdr:to>
      <xdr:col>85</xdr:col>
      <xdr:colOff>177800</xdr:colOff>
      <xdr:row>36</xdr:row>
      <xdr:rowOff>127000</xdr:rowOff>
    </xdr:to>
    <xdr:sp macro="" textlink="">
      <xdr:nvSpPr>
        <xdr:cNvPr id="419" name="楕円 418">
          <a:extLst>
            <a:ext uri="{FF2B5EF4-FFF2-40B4-BE49-F238E27FC236}">
              <a16:creationId xmlns:a16="http://schemas.microsoft.com/office/drawing/2014/main" id="{A7E5BA95-159C-4370-9640-D4C244209DAC}"/>
            </a:ext>
          </a:extLst>
        </xdr:cNvPr>
        <xdr:cNvSpPr/>
      </xdr:nvSpPr>
      <xdr:spPr>
        <a:xfrm>
          <a:off x="16268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48277</xdr:rowOff>
    </xdr:from>
    <xdr:ext cx="405111" cy="259045"/>
    <xdr:sp macro="" textlink="">
      <xdr:nvSpPr>
        <xdr:cNvPr id="420" name="【認定こども園・幼稚園・保育所】&#10;有形固定資産減価償却率該当値テキスト">
          <a:extLst>
            <a:ext uri="{FF2B5EF4-FFF2-40B4-BE49-F238E27FC236}">
              <a16:creationId xmlns:a16="http://schemas.microsoft.com/office/drawing/2014/main" id="{64A41CB2-548B-48FC-9B50-742417F59DC2}"/>
            </a:ext>
          </a:extLst>
        </xdr:cNvPr>
        <xdr:cNvSpPr txBox="1"/>
      </xdr:nvSpPr>
      <xdr:spPr>
        <a:xfrm>
          <a:off x="16357600"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139700</xdr:rowOff>
    </xdr:from>
    <xdr:to>
      <xdr:col>81</xdr:col>
      <xdr:colOff>101600</xdr:colOff>
      <xdr:row>36</xdr:row>
      <xdr:rowOff>69850</xdr:rowOff>
    </xdr:to>
    <xdr:sp macro="" textlink="">
      <xdr:nvSpPr>
        <xdr:cNvPr id="421" name="楕円 420">
          <a:extLst>
            <a:ext uri="{FF2B5EF4-FFF2-40B4-BE49-F238E27FC236}">
              <a16:creationId xmlns:a16="http://schemas.microsoft.com/office/drawing/2014/main" id="{E298E331-33CB-4762-833F-0E67E952187C}"/>
            </a:ext>
          </a:extLst>
        </xdr:cNvPr>
        <xdr:cNvSpPr/>
      </xdr:nvSpPr>
      <xdr:spPr>
        <a:xfrm>
          <a:off x="15430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19050</xdr:rowOff>
    </xdr:from>
    <xdr:to>
      <xdr:col>85</xdr:col>
      <xdr:colOff>127000</xdr:colOff>
      <xdr:row>36</xdr:row>
      <xdr:rowOff>76200</xdr:rowOff>
    </xdr:to>
    <xdr:cxnSp macro="">
      <xdr:nvCxnSpPr>
        <xdr:cNvPr id="422" name="直線コネクタ 421">
          <a:extLst>
            <a:ext uri="{FF2B5EF4-FFF2-40B4-BE49-F238E27FC236}">
              <a16:creationId xmlns:a16="http://schemas.microsoft.com/office/drawing/2014/main" id="{ADA93133-BF04-4A7D-8065-E4E30AECA6F0}"/>
            </a:ext>
          </a:extLst>
        </xdr:cNvPr>
        <xdr:cNvCxnSpPr/>
      </xdr:nvCxnSpPr>
      <xdr:spPr>
        <a:xfrm>
          <a:off x="15481300" y="61912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86360</xdr:rowOff>
    </xdr:from>
    <xdr:to>
      <xdr:col>76</xdr:col>
      <xdr:colOff>165100</xdr:colOff>
      <xdr:row>36</xdr:row>
      <xdr:rowOff>16510</xdr:rowOff>
    </xdr:to>
    <xdr:sp macro="" textlink="">
      <xdr:nvSpPr>
        <xdr:cNvPr id="423" name="楕円 422">
          <a:extLst>
            <a:ext uri="{FF2B5EF4-FFF2-40B4-BE49-F238E27FC236}">
              <a16:creationId xmlns:a16="http://schemas.microsoft.com/office/drawing/2014/main" id="{29E8868B-FEC6-4F66-9A4B-2FE0742A164A}"/>
            </a:ext>
          </a:extLst>
        </xdr:cNvPr>
        <xdr:cNvSpPr/>
      </xdr:nvSpPr>
      <xdr:spPr>
        <a:xfrm>
          <a:off x="14541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137160</xdr:rowOff>
    </xdr:from>
    <xdr:to>
      <xdr:col>81</xdr:col>
      <xdr:colOff>50800</xdr:colOff>
      <xdr:row>36</xdr:row>
      <xdr:rowOff>19050</xdr:rowOff>
    </xdr:to>
    <xdr:cxnSp macro="">
      <xdr:nvCxnSpPr>
        <xdr:cNvPr id="424" name="直線コネクタ 423">
          <a:extLst>
            <a:ext uri="{FF2B5EF4-FFF2-40B4-BE49-F238E27FC236}">
              <a16:creationId xmlns:a16="http://schemas.microsoft.com/office/drawing/2014/main" id="{C06D924C-BF04-47C9-9EBF-DD2F288C24D8}"/>
            </a:ext>
          </a:extLst>
        </xdr:cNvPr>
        <xdr:cNvCxnSpPr/>
      </xdr:nvCxnSpPr>
      <xdr:spPr>
        <a:xfrm>
          <a:off x="14592300" y="613791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128270</xdr:rowOff>
    </xdr:from>
    <xdr:to>
      <xdr:col>72</xdr:col>
      <xdr:colOff>38100</xdr:colOff>
      <xdr:row>40</xdr:row>
      <xdr:rowOff>58420</xdr:rowOff>
    </xdr:to>
    <xdr:sp macro="" textlink="">
      <xdr:nvSpPr>
        <xdr:cNvPr id="425" name="楕円 424">
          <a:extLst>
            <a:ext uri="{FF2B5EF4-FFF2-40B4-BE49-F238E27FC236}">
              <a16:creationId xmlns:a16="http://schemas.microsoft.com/office/drawing/2014/main" id="{0F447E8B-0A28-4965-91BC-112E9688849D}"/>
            </a:ext>
          </a:extLst>
        </xdr:cNvPr>
        <xdr:cNvSpPr/>
      </xdr:nvSpPr>
      <xdr:spPr>
        <a:xfrm>
          <a:off x="13652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137160</xdr:rowOff>
    </xdr:from>
    <xdr:to>
      <xdr:col>76</xdr:col>
      <xdr:colOff>114300</xdr:colOff>
      <xdr:row>40</xdr:row>
      <xdr:rowOff>7620</xdr:rowOff>
    </xdr:to>
    <xdr:cxnSp macro="">
      <xdr:nvCxnSpPr>
        <xdr:cNvPr id="426" name="直線コネクタ 425">
          <a:extLst>
            <a:ext uri="{FF2B5EF4-FFF2-40B4-BE49-F238E27FC236}">
              <a16:creationId xmlns:a16="http://schemas.microsoft.com/office/drawing/2014/main" id="{E69447D5-DA88-428C-B047-172CEE5A13BC}"/>
            </a:ext>
          </a:extLst>
        </xdr:cNvPr>
        <xdr:cNvCxnSpPr/>
      </xdr:nvCxnSpPr>
      <xdr:spPr>
        <a:xfrm flipV="1">
          <a:off x="13703300" y="6137910"/>
          <a:ext cx="889000" cy="72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106697</xdr:rowOff>
    </xdr:from>
    <xdr:ext cx="405111" cy="259045"/>
    <xdr:sp macro="" textlink="">
      <xdr:nvSpPr>
        <xdr:cNvPr id="427" name="n_1aveValue【認定こども園・幼稚園・保育所】&#10;有形固定資産減価償却率">
          <a:extLst>
            <a:ext uri="{FF2B5EF4-FFF2-40B4-BE49-F238E27FC236}">
              <a16:creationId xmlns:a16="http://schemas.microsoft.com/office/drawing/2014/main" id="{97CF5201-2FD6-4AF6-8EA3-600FBD48B55C}"/>
            </a:ext>
          </a:extLst>
        </xdr:cNvPr>
        <xdr:cNvSpPr txBox="1"/>
      </xdr:nvSpPr>
      <xdr:spPr>
        <a:xfrm>
          <a:off x="152660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121937</xdr:rowOff>
    </xdr:from>
    <xdr:ext cx="405111" cy="259045"/>
    <xdr:sp macro="" textlink="">
      <xdr:nvSpPr>
        <xdr:cNvPr id="428" name="n_2aveValue【認定こども園・幼稚園・保育所】&#10;有形固定資産減価償却率">
          <a:extLst>
            <a:ext uri="{FF2B5EF4-FFF2-40B4-BE49-F238E27FC236}">
              <a16:creationId xmlns:a16="http://schemas.microsoft.com/office/drawing/2014/main" id="{0240DC94-367D-433E-BDCE-8309FDFB0F98}"/>
            </a:ext>
          </a:extLst>
        </xdr:cNvPr>
        <xdr:cNvSpPr txBox="1"/>
      </xdr:nvSpPr>
      <xdr:spPr>
        <a:xfrm>
          <a:off x="1438974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90187</xdr:rowOff>
    </xdr:from>
    <xdr:ext cx="405111" cy="259045"/>
    <xdr:sp macro="" textlink="">
      <xdr:nvSpPr>
        <xdr:cNvPr id="429" name="n_3aveValue【認定こども園・幼稚園・保育所】&#10;有形固定資産減価償却率">
          <a:extLst>
            <a:ext uri="{FF2B5EF4-FFF2-40B4-BE49-F238E27FC236}">
              <a16:creationId xmlns:a16="http://schemas.microsoft.com/office/drawing/2014/main" id="{6F407AEF-A631-4399-90BA-8DD35DBB633C}"/>
            </a:ext>
          </a:extLst>
        </xdr:cNvPr>
        <xdr:cNvSpPr txBox="1"/>
      </xdr:nvSpPr>
      <xdr:spPr>
        <a:xfrm>
          <a:off x="13500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67327</xdr:rowOff>
    </xdr:from>
    <xdr:ext cx="405111" cy="259045"/>
    <xdr:sp macro="" textlink="">
      <xdr:nvSpPr>
        <xdr:cNvPr id="430" name="n_4aveValue【認定こども園・幼稚園・保育所】&#10;有形固定資産減価償却率">
          <a:extLst>
            <a:ext uri="{FF2B5EF4-FFF2-40B4-BE49-F238E27FC236}">
              <a16:creationId xmlns:a16="http://schemas.microsoft.com/office/drawing/2014/main" id="{A165378D-92FB-4E24-8EBD-3C48704C2E4C}"/>
            </a:ext>
          </a:extLst>
        </xdr:cNvPr>
        <xdr:cNvSpPr txBox="1"/>
      </xdr:nvSpPr>
      <xdr:spPr>
        <a:xfrm>
          <a:off x="12611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86377</xdr:rowOff>
    </xdr:from>
    <xdr:ext cx="405111" cy="259045"/>
    <xdr:sp macro="" textlink="">
      <xdr:nvSpPr>
        <xdr:cNvPr id="431" name="n_1mainValue【認定こども園・幼稚園・保育所】&#10;有形固定資産減価償却率">
          <a:extLst>
            <a:ext uri="{FF2B5EF4-FFF2-40B4-BE49-F238E27FC236}">
              <a16:creationId xmlns:a16="http://schemas.microsoft.com/office/drawing/2014/main" id="{367390A6-55E7-4CD6-BF7B-62DAB380730D}"/>
            </a:ext>
          </a:extLst>
        </xdr:cNvPr>
        <xdr:cNvSpPr txBox="1"/>
      </xdr:nvSpPr>
      <xdr:spPr>
        <a:xfrm>
          <a:off x="152660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33037</xdr:rowOff>
    </xdr:from>
    <xdr:ext cx="405111" cy="259045"/>
    <xdr:sp macro="" textlink="">
      <xdr:nvSpPr>
        <xdr:cNvPr id="432" name="n_2mainValue【認定こども園・幼稚園・保育所】&#10;有形固定資産減価償却率">
          <a:extLst>
            <a:ext uri="{FF2B5EF4-FFF2-40B4-BE49-F238E27FC236}">
              <a16:creationId xmlns:a16="http://schemas.microsoft.com/office/drawing/2014/main" id="{9A24AD87-1171-4B08-AE71-BA184DE7F721}"/>
            </a:ext>
          </a:extLst>
        </xdr:cNvPr>
        <xdr:cNvSpPr txBox="1"/>
      </xdr:nvSpPr>
      <xdr:spPr>
        <a:xfrm>
          <a:off x="14389744" y="586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49547</xdr:rowOff>
    </xdr:from>
    <xdr:ext cx="405111" cy="259045"/>
    <xdr:sp macro="" textlink="">
      <xdr:nvSpPr>
        <xdr:cNvPr id="433" name="n_3mainValue【認定こども園・幼稚園・保育所】&#10;有形固定資産減価償却率">
          <a:extLst>
            <a:ext uri="{FF2B5EF4-FFF2-40B4-BE49-F238E27FC236}">
              <a16:creationId xmlns:a16="http://schemas.microsoft.com/office/drawing/2014/main" id="{3999C3A2-9FCC-4FF7-8E3E-81563E23E201}"/>
            </a:ext>
          </a:extLst>
        </xdr:cNvPr>
        <xdr:cNvSpPr txBox="1"/>
      </xdr:nvSpPr>
      <xdr:spPr>
        <a:xfrm>
          <a:off x="13500744"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a:extLst>
            <a:ext uri="{FF2B5EF4-FFF2-40B4-BE49-F238E27FC236}">
              <a16:creationId xmlns:a16="http://schemas.microsoft.com/office/drawing/2014/main" id="{D8AE8191-1BB3-4822-9F26-8D37F789CFB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a:extLst>
            <a:ext uri="{FF2B5EF4-FFF2-40B4-BE49-F238E27FC236}">
              <a16:creationId xmlns:a16="http://schemas.microsoft.com/office/drawing/2014/main" id="{F77F0BA7-D4C2-4CA2-80FE-23884270E5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a:extLst>
            <a:ext uri="{FF2B5EF4-FFF2-40B4-BE49-F238E27FC236}">
              <a16:creationId xmlns:a16="http://schemas.microsoft.com/office/drawing/2014/main" id="{711D4843-89C0-4FAB-A13D-236ED5E61F4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a:extLst>
            <a:ext uri="{FF2B5EF4-FFF2-40B4-BE49-F238E27FC236}">
              <a16:creationId xmlns:a16="http://schemas.microsoft.com/office/drawing/2014/main" id="{C21278AF-DEFE-480A-B132-79616BEF3E3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a:extLst>
            <a:ext uri="{FF2B5EF4-FFF2-40B4-BE49-F238E27FC236}">
              <a16:creationId xmlns:a16="http://schemas.microsoft.com/office/drawing/2014/main" id="{6BEA02F0-0CAB-428A-B5F7-D2D1A2C6A33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a:extLst>
            <a:ext uri="{FF2B5EF4-FFF2-40B4-BE49-F238E27FC236}">
              <a16:creationId xmlns:a16="http://schemas.microsoft.com/office/drawing/2014/main" id="{7AE8C5BA-ADA9-4455-BE60-D7DBE183379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a:extLst>
            <a:ext uri="{FF2B5EF4-FFF2-40B4-BE49-F238E27FC236}">
              <a16:creationId xmlns:a16="http://schemas.microsoft.com/office/drawing/2014/main" id="{F3557791-5D73-4B47-A86D-6F972781691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a:extLst>
            <a:ext uri="{FF2B5EF4-FFF2-40B4-BE49-F238E27FC236}">
              <a16:creationId xmlns:a16="http://schemas.microsoft.com/office/drawing/2014/main" id="{D7D56BF3-532C-4D82-8056-B50029F6C47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a:extLst>
            <a:ext uri="{FF2B5EF4-FFF2-40B4-BE49-F238E27FC236}">
              <a16:creationId xmlns:a16="http://schemas.microsoft.com/office/drawing/2014/main" id="{5F1F14AD-E58E-4BB1-8E31-81B423EC7B5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a:extLst>
            <a:ext uri="{FF2B5EF4-FFF2-40B4-BE49-F238E27FC236}">
              <a16:creationId xmlns:a16="http://schemas.microsoft.com/office/drawing/2014/main" id="{A9DE8862-B2A3-4C0C-84E1-28EA1AA4AE8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a:extLst>
            <a:ext uri="{FF2B5EF4-FFF2-40B4-BE49-F238E27FC236}">
              <a16:creationId xmlns:a16="http://schemas.microsoft.com/office/drawing/2014/main" id="{78204CA3-DB25-46AD-BCDB-0C2C352E91BF}"/>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5" name="テキスト ボックス 444">
          <a:extLst>
            <a:ext uri="{FF2B5EF4-FFF2-40B4-BE49-F238E27FC236}">
              <a16:creationId xmlns:a16="http://schemas.microsoft.com/office/drawing/2014/main" id="{C6F86B6B-69AE-40A5-ABDA-39C6E091B078}"/>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a:extLst>
            <a:ext uri="{FF2B5EF4-FFF2-40B4-BE49-F238E27FC236}">
              <a16:creationId xmlns:a16="http://schemas.microsoft.com/office/drawing/2014/main" id="{80DC0952-8750-44F0-A6A3-40F3AD83B2B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7" name="テキスト ボックス 446">
          <a:extLst>
            <a:ext uri="{FF2B5EF4-FFF2-40B4-BE49-F238E27FC236}">
              <a16:creationId xmlns:a16="http://schemas.microsoft.com/office/drawing/2014/main" id="{3A0B03A3-F79B-4421-8001-F0139FCA424E}"/>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a:extLst>
            <a:ext uri="{FF2B5EF4-FFF2-40B4-BE49-F238E27FC236}">
              <a16:creationId xmlns:a16="http://schemas.microsoft.com/office/drawing/2014/main" id="{A4AFFDF1-4698-42AF-B432-1320696D17EB}"/>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9" name="テキスト ボックス 448">
          <a:extLst>
            <a:ext uri="{FF2B5EF4-FFF2-40B4-BE49-F238E27FC236}">
              <a16:creationId xmlns:a16="http://schemas.microsoft.com/office/drawing/2014/main" id="{B6AA6CC7-0B0C-43A2-83F2-9BB27A940C86}"/>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a:extLst>
            <a:ext uri="{FF2B5EF4-FFF2-40B4-BE49-F238E27FC236}">
              <a16:creationId xmlns:a16="http://schemas.microsoft.com/office/drawing/2014/main" id="{3860F7A6-0EAA-4AD0-ADB7-20863322B20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1" name="テキスト ボックス 450">
          <a:extLst>
            <a:ext uri="{FF2B5EF4-FFF2-40B4-BE49-F238E27FC236}">
              <a16:creationId xmlns:a16="http://schemas.microsoft.com/office/drawing/2014/main" id="{EA4B72A3-1321-4D86-B38C-F9060C036ADC}"/>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a:extLst>
            <a:ext uri="{FF2B5EF4-FFF2-40B4-BE49-F238E27FC236}">
              <a16:creationId xmlns:a16="http://schemas.microsoft.com/office/drawing/2014/main" id="{6EE69F71-8E36-4D2F-9A47-B2C44DF78EC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a:extLst>
            <a:ext uri="{FF2B5EF4-FFF2-40B4-BE49-F238E27FC236}">
              <a16:creationId xmlns:a16="http://schemas.microsoft.com/office/drawing/2014/main" id="{705EBF2A-8BBE-43F1-B133-87296518FB7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a:extLst>
            <a:ext uri="{FF2B5EF4-FFF2-40B4-BE49-F238E27FC236}">
              <a16:creationId xmlns:a16="http://schemas.microsoft.com/office/drawing/2014/main" id="{F12AEF72-0254-4E77-AE1C-5C64D712EC4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19050</xdr:rowOff>
    </xdr:from>
    <xdr:to>
      <xdr:col>116</xdr:col>
      <xdr:colOff>62864</xdr:colOff>
      <xdr:row>41</xdr:row>
      <xdr:rowOff>96774</xdr:rowOff>
    </xdr:to>
    <xdr:cxnSp macro="">
      <xdr:nvCxnSpPr>
        <xdr:cNvPr id="455" name="直線コネクタ 454">
          <a:extLst>
            <a:ext uri="{FF2B5EF4-FFF2-40B4-BE49-F238E27FC236}">
              <a16:creationId xmlns:a16="http://schemas.microsoft.com/office/drawing/2014/main" id="{1EFDE325-D536-4D57-8530-FF1F04E8D775}"/>
            </a:ext>
          </a:extLst>
        </xdr:cNvPr>
        <xdr:cNvCxnSpPr/>
      </xdr:nvCxnSpPr>
      <xdr:spPr>
        <a:xfrm flipV="1">
          <a:off x="22160864" y="5676900"/>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100601</xdr:rowOff>
    </xdr:from>
    <xdr:ext cx="469744" cy="259045"/>
    <xdr:sp macro="" textlink="">
      <xdr:nvSpPr>
        <xdr:cNvPr id="456" name="【認定こども園・幼稚園・保育所】&#10;一人当たり面積最小値テキスト">
          <a:extLst>
            <a:ext uri="{FF2B5EF4-FFF2-40B4-BE49-F238E27FC236}">
              <a16:creationId xmlns:a16="http://schemas.microsoft.com/office/drawing/2014/main" id="{B0D883E8-240C-4822-B17C-5CBCAD93D080}"/>
            </a:ext>
          </a:extLst>
        </xdr:cNvPr>
        <xdr:cNvSpPr txBox="1"/>
      </xdr:nvSpPr>
      <xdr:spPr>
        <a:xfrm>
          <a:off x="221996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96774</xdr:rowOff>
    </xdr:from>
    <xdr:to>
      <xdr:col>116</xdr:col>
      <xdr:colOff>152400</xdr:colOff>
      <xdr:row>41</xdr:row>
      <xdr:rowOff>96774</xdr:rowOff>
    </xdr:to>
    <xdr:cxnSp macro="">
      <xdr:nvCxnSpPr>
        <xdr:cNvPr id="457" name="直線コネクタ 456">
          <a:extLst>
            <a:ext uri="{FF2B5EF4-FFF2-40B4-BE49-F238E27FC236}">
              <a16:creationId xmlns:a16="http://schemas.microsoft.com/office/drawing/2014/main" id="{68C6F7BD-8F0F-4E79-9072-E7AD2EB9CAB0}"/>
            </a:ext>
          </a:extLst>
        </xdr:cNvPr>
        <xdr:cNvCxnSpPr/>
      </xdr:nvCxnSpPr>
      <xdr:spPr>
        <a:xfrm>
          <a:off x="22072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137177</xdr:rowOff>
    </xdr:from>
    <xdr:ext cx="469744" cy="259045"/>
    <xdr:sp macro="" textlink="">
      <xdr:nvSpPr>
        <xdr:cNvPr id="458" name="【認定こども園・幼稚園・保育所】&#10;一人当たり面積最大値テキスト">
          <a:extLst>
            <a:ext uri="{FF2B5EF4-FFF2-40B4-BE49-F238E27FC236}">
              <a16:creationId xmlns:a16="http://schemas.microsoft.com/office/drawing/2014/main" id="{A6361DE6-ABAC-4184-8F0C-4C41A7380AB3}"/>
            </a:ext>
          </a:extLst>
        </xdr:cNvPr>
        <xdr:cNvSpPr txBox="1"/>
      </xdr:nvSpPr>
      <xdr:spPr>
        <a:xfrm>
          <a:off x="22199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19050</xdr:rowOff>
    </xdr:from>
    <xdr:to>
      <xdr:col>116</xdr:col>
      <xdr:colOff>152400</xdr:colOff>
      <xdr:row>33</xdr:row>
      <xdr:rowOff>19050</xdr:rowOff>
    </xdr:to>
    <xdr:cxnSp macro="">
      <xdr:nvCxnSpPr>
        <xdr:cNvPr id="459" name="直線コネクタ 458">
          <a:extLst>
            <a:ext uri="{FF2B5EF4-FFF2-40B4-BE49-F238E27FC236}">
              <a16:creationId xmlns:a16="http://schemas.microsoft.com/office/drawing/2014/main" id="{2E4D6AAD-1868-4414-BEE6-CDA2DDCD1987}"/>
            </a:ext>
          </a:extLst>
        </xdr:cNvPr>
        <xdr:cNvCxnSpPr/>
      </xdr:nvCxnSpPr>
      <xdr:spPr>
        <a:xfrm>
          <a:off x="22072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81551</xdr:rowOff>
    </xdr:from>
    <xdr:ext cx="469744" cy="259045"/>
    <xdr:sp macro="" textlink="">
      <xdr:nvSpPr>
        <xdr:cNvPr id="460" name="【認定こども園・幼稚園・保育所】&#10;一人当たり面積平均値テキスト">
          <a:extLst>
            <a:ext uri="{FF2B5EF4-FFF2-40B4-BE49-F238E27FC236}">
              <a16:creationId xmlns:a16="http://schemas.microsoft.com/office/drawing/2014/main" id="{FB6E7537-F6F1-4525-9DE0-5A397ED12D32}"/>
            </a:ext>
          </a:extLst>
        </xdr:cNvPr>
        <xdr:cNvSpPr txBox="1"/>
      </xdr:nvSpPr>
      <xdr:spPr>
        <a:xfrm>
          <a:off x="22199600" y="6425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103124</xdr:rowOff>
    </xdr:from>
    <xdr:to>
      <xdr:col>116</xdr:col>
      <xdr:colOff>114300</xdr:colOff>
      <xdr:row>38</xdr:row>
      <xdr:rowOff>33274</xdr:rowOff>
    </xdr:to>
    <xdr:sp macro="" textlink="">
      <xdr:nvSpPr>
        <xdr:cNvPr id="461" name="フローチャート: 判断 460">
          <a:extLst>
            <a:ext uri="{FF2B5EF4-FFF2-40B4-BE49-F238E27FC236}">
              <a16:creationId xmlns:a16="http://schemas.microsoft.com/office/drawing/2014/main" id="{6AC98719-2F02-4C6B-8BBE-36916A5B520C}"/>
            </a:ext>
          </a:extLst>
        </xdr:cNvPr>
        <xdr:cNvSpPr/>
      </xdr:nvSpPr>
      <xdr:spPr>
        <a:xfrm>
          <a:off x="22110700" y="644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100838</xdr:rowOff>
    </xdr:from>
    <xdr:to>
      <xdr:col>112</xdr:col>
      <xdr:colOff>38100</xdr:colOff>
      <xdr:row>38</xdr:row>
      <xdr:rowOff>30988</xdr:rowOff>
    </xdr:to>
    <xdr:sp macro="" textlink="">
      <xdr:nvSpPr>
        <xdr:cNvPr id="462" name="フローチャート: 判断 461">
          <a:extLst>
            <a:ext uri="{FF2B5EF4-FFF2-40B4-BE49-F238E27FC236}">
              <a16:creationId xmlns:a16="http://schemas.microsoft.com/office/drawing/2014/main" id="{EDD50D8C-3DD4-4C61-AF77-EA8366B29BEF}"/>
            </a:ext>
          </a:extLst>
        </xdr:cNvPr>
        <xdr:cNvSpPr/>
      </xdr:nvSpPr>
      <xdr:spPr>
        <a:xfrm>
          <a:off x="212725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112268</xdr:rowOff>
    </xdr:from>
    <xdr:to>
      <xdr:col>107</xdr:col>
      <xdr:colOff>101600</xdr:colOff>
      <xdr:row>38</xdr:row>
      <xdr:rowOff>42418</xdr:rowOff>
    </xdr:to>
    <xdr:sp macro="" textlink="">
      <xdr:nvSpPr>
        <xdr:cNvPr id="463" name="フローチャート: 判断 462">
          <a:extLst>
            <a:ext uri="{FF2B5EF4-FFF2-40B4-BE49-F238E27FC236}">
              <a16:creationId xmlns:a16="http://schemas.microsoft.com/office/drawing/2014/main" id="{0AAAF1A8-38DE-4A28-A514-094415F4301D}"/>
            </a:ext>
          </a:extLst>
        </xdr:cNvPr>
        <xdr:cNvSpPr/>
      </xdr:nvSpPr>
      <xdr:spPr>
        <a:xfrm>
          <a:off x="20383500" y="645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50546</xdr:rowOff>
    </xdr:from>
    <xdr:to>
      <xdr:col>102</xdr:col>
      <xdr:colOff>165100</xdr:colOff>
      <xdr:row>37</xdr:row>
      <xdr:rowOff>152146</xdr:rowOff>
    </xdr:to>
    <xdr:sp macro="" textlink="">
      <xdr:nvSpPr>
        <xdr:cNvPr id="464" name="フローチャート: 判断 463">
          <a:extLst>
            <a:ext uri="{FF2B5EF4-FFF2-40B4-BE49-F238E27FC236}">
              <a16:creationId xmlns:a16="http://schemas.microsoft.com/office/drawing/2014/main" id="{778F0BCA-85BB-4F9B-9F7A-4F416D9D93D6}"/>
            </a:ext>
          </a:extLst>
        </xdr:cNvPr>
        <xdr:cNvSpPr/>
      </xdr:nvSpPr>
      <xdr:spPr>
        <a:xfrm>
          <a:off x="19494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465" name="フローチャート: 判断 464">
          <a:extLst>
            <a:ext uri="{FF2B5EF4-FFF2-40B4-BE49-F238E27FC236}">
              <a16:creationId xmlns:a16="http://schemas.microsoft.com/office/drawing/2014/main" id="{912A44D7-9B63-4D2B-BC1A-1B998B6C13B9}"/>
            </a:ext>
          </a:extLst>
        </xdr:cNvPr>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515086DE-E354-45C5-A1D2-751C0FABF76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F6EBC461-CF83-4881-B7A3-BFDCF28450A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D488B3E9-48EE-4008-AA57-8DA91F18765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369E9E9D-4731-465C-BC83-7C4C88A9E27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40B23B35-EB64-42EE-8C79-073718D3014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13970</xdr:rowOff>
    </xdr:from>
    <xdr:to>
      <xdr:col>116</xdr:col>
      <xdr:colOff>114300</xdr:colOff>
      <xdr:row>37</xdr:row>
      <xdr:rowOff>115570</xdr:rowOff>
    </xdr:to>
    <xdr:sp macro="" textlink="">
      <xdr:nvSpPr>
        <xdr:cNvPr id="471" name="楕円 470">
          <a:extLst>
            <a:ext uri="{FF2B5EF4-FFF2-40B4-BE49-F238E27FC236}">
              <a16:creationId xmlns:a16="http://schemas.microsoft.com/office/drawing/2014/main" id="{4FFA7B90-9AC3-4B98-8EB5-FEBB35A41E5B}"/>
            </a:ext>
          </a:extLst>
        </xdr:cNvPr>
        <xdr:cNvSpPr/>
      </xdr:nvSpPr>
      <xdr:spPr>
        <a:xfrm>
          <a:off x="221107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36847</xdr:rowOff>
    </xdr:from>
    <xdr:ext cx="469744" cy="259045"/>
    <xdr:sp macro="" textlink="">
      <xdr:nvSpPr>
        <xdr:cNvPr id="472" name="【認定こども園・幼稚園・保育所】&#10;一人当たり面積該当値テキスト">
          <a:extLst>
            <a:ext uri="{FF2B5EF4-FFF2-40B4-BE49-F238E27FC236}">
              <a16:creationId xmlns:a16="http://schemas.microsoft.com/office/drawing/2014/main" id="{3E319A03-86C5-4B91-A322-83E110697C7F}"/>
            </a:ext>
          </a:extLst>
        </xdr:cNvPr>
        <xdr:cNvSpPr txBox="1"/>
      </xdr:nvSpPr>
      <xdr:spPr>
        <a:xfrm>
          <a:off x="22199600"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27686</xdr:rowOff>
    </xdr:from>
    <xdr:to>
      <xdr:col>112</xdr:col>
      <xdr:colOff>38100</xdr:colOff>
      <xdr:row>37</xdr:row>
      <xdr:rowOff>129286</xdr:rowOff>
    </xdr:to>
    <xdr:sp macro="" textlink="">
      <xdr:nvSpPr>
        <xdr:cNvPr id="473" name="楕円 472">
          <a:extLst>
            <a:ext uri="{FF2B5EF4-FFF2-40B4-BE49-F238E27FC236}">
              <a16:creationId xmlns:a16="http://schemas.microsoft.com/office/drawing/2014/main" id="{DE57DF4F-A6CC-4E6E-810C-52A30830B92A}"/>
            </a:ext>
          </a:extLst>
        </xdr:cNvPr>
        <xdr:cNvSpPr/>
      </xdr:nvSpPr>
      <xdr:spPr>
        <a:xfrm>
          <a:off x="21272500" y="637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64770</xdr:rowOff>
    </xdr:from>
    <xdr:to>
      <xdr:col>116</xdr:col>
      <xdr:colOff>63500</xdr:colOff>
      <xdr:row>37</xdr:row>
      <xdr:rowOff>78486</xdr:rowOff>
    </xdr:to>
    <xdr:cxnSp macro="">
      <xdr:nvCxnSpPr>
        <xdr:cNvPr id="474" name="直線コネクタ 473">
          <a:extLst>
            <a:ext uri="{FF2B5EF4-FFF2-40B4-BE49-F238E27FC236}">
              <a16:creationId xmlns:a16="http://schemas.microsoft.com/office/drawing/2014/main" id="{36F3E2FB-0051-466C-B7EA-FE6CCD59FCB5}"/>
            </a:ext>
          </a:extLst>
        </xdr:cNvPr>
        <xdr:cNvCxnSpPr/>
      </xdr:nvCxnSpPr>
      <xdr:spPr>
        <a:xfrm flipV="1">
          <a:off x="21323300" y="640842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36830</xdr:rowOff>
    </xdr:from>
    <xdr:to>
      <xdr:col>107</xdr:col>
      <xdr:colOff>101600</xdr:colOff>
      <xdr:row>37</xdr:row>
      <xdr:rowOff>138430</xdr:rowOff>
    </xdr:to>
    <xdr:sp macro="" textlink="">
      <xdr:nvSpPr>
        <xdr:cNvPr id="475" name="楕円 474">
          <a:extLst>
            <a:ext uri="{FF2B5EF4-FFF2-40B4-BE49-F238E27FC236}">
              <a16:creationId xmlns:a16="http://schemas.microsoft.com/office/drawing/2014/main" id="{8A216441-EFAA-452B-A079-44454C470C4D}"/>
            </a:ext>
          </a:extLst>
        </xdr:cNvPr>
        <xdr:cNvSpPr/>
      </xdr:nvSpPr>
      <xdr:spPr>
        <a:xfrm>
          <a:off x="20383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78486</xdr:rowOff>
    </xdr:from>
    <xdr:to>
      <xdr:col>111</xdr:col>
      <xdr:colOff>177800</xdr:colOff>
      <xdr:row>37</xdr:row>
      <xdr:rowOff>87630</xdr:rowOff>
    </xdr:to>
    <xdr:cxnSp macro="">
      <xdr:nvCxnSpPr>
        <xdr:cNvPr id="476" name="直線コネクタ 475">
          <a:extLst>
            <a:ext uri="{FF2B5EF4-FFF2-40B4-BE49-F238E27FC236}">
              <a16:creationId xmlns:a16="http://schemas.microsoft.com/office/drawing/2014/main" id="{220FE2BA-72B9-487F-9CB6-136A45B43CA6}"/>
            </a:ext>
          </a:extLst>
        </xdr:cNvPr>
        <xdr:cNvCxnSpPr/>
      </xdr:nvCxnSpPr>
      <xdr:spPr>
        <a:xfrm flipV="1">
          <a:off x="20434300" y="64221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43688</xdr:rowOff>
    </xdr:from>
    <xdr:to>
      <xdr:col>102</xdr:col>
      <xdr:colOff>165100</xdr:colOff>
      <xdr:row>37</xdr:row>
      <xdr:rowOff>145288</xdr:rowOff>
    </xdr:to>
    <xdr:sp macro="" textlink="">
      <xdr:nvSpPr>
        <xdr:cNvPr id="477" name="楕円 476">
          <a:extLst>
            <a:ext uri="{FF2B5EF4-FFF2-40B4-BE49-F238E27FC236}">
              <a16:creationId xmlns:a16="http://schemas.microsoft.com/office/drawing/2014/main" id="{01F82B46-642D-47C6-A906-E14B28039D6A}"/>
            </a:ext>
          </a:extLst>
        </xdr:cNvPr>
        <xdr:cNvSpPr/>
      </xdr:nvSpPr>
      <xdr:spPr>
        <a:xfrm>
          <a:off x="19494500" y="638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87630</xdr:rowOff>
    </xdr:from>
    <xdr:to>
      <xdr:col>107</xdr:col>
      <xdr:colOff>50800</xdr:colOff>
      <xdr:row>37</xdr:row>
      <xdr:rowOff>94488</xdr:rowOff>
    </xdr:to>
    <xdr:cxnSp macro="">
      <xdr:nvCxnSpPr>
        <xdr:cNvPr id="478" name="直線コネクタ 477">
          <a:extLst>
            <a:ext uri="{FF2B5EF4-FFF2-40B4-BE49-F238E27FC236}">
              <a16:creationId xmlns:a16="http://schemas.microsoft.com/office/drawing/2014/main" id="{99E8973D-BA84-4644-9FE4-1D809178F41C}"/>
            </a:ext>
          </a:extLst>
        </xdr:cNvPr>
        <xdr:cNvCxnSpPr/>
      </xdr:nvCxnSpPr>
      <xdr:spPr>
        <a:xfrm flipV="1">
          <a:off x="19545300" y="643128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22115</xdr:rowOff>
    </xdr:from>
    <xdr:ext cx="469744" cy="259045"/>
    <xdr:sp macro="" textlink="">
      <xdr:nvSpPr>
        <xdr:cNvPr id="479" name="n_1aveValue【認定こども園・幼稚園・保育所】&#10;一人当たり面積">
          <a:extLst>
            <a:ext uri="{FF2B5EF4-FFF2-40B4-BE49-F238E27FC236}">
              <a16:creationId xmlns:a16="http://schemas.microsoft.com/office/drawing/2014/main" id="{D59170C0-2AF7-4E4B-AAFF-28FB4FF723D0}"/>
            </a:ext>
          </a:extLst>
        </xdr:cNvPr>
        <xdr:cNvSpPr txBox="1"/>
      </xdr:nvSpPr>
      <xdr:spPr>
        <a:xfrm>
          <a:off x="21075727" y="653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33545</xdr:rowOff>
    </xdr:from>
    <xdr:ext cx="469744" cy="259045"/>
    <xdr:sp macro="" textlink="">
      <xdr:nvSpPr>
        <xdr:cNvPr id="480" name="n_2aveValue【認定こども園・幼稚園・保育所】&#10;一人当たり面積">
          <a:extLst>
            <a:ext uri="{FF2B5EF4-FFF2-40B4-BE49-F238E27FC236}">
              <a16:creationId xmlns:a16="http://schemas.microsoft.com/office/drawing/2014/main" id="{5A4A87ED-F00B-42E4-AE4F-BF2B1CF388CC}"/>
            </a:ext>
          </a:extLst>
        </xdr:cNvPr>
        <xdr:cNvSpPr txBox="1"/>
      </xdr:nvSpPr>
      <xdr:spPr>
        <a:xfrm>
          <a:off x="20199427" y="654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143273</xdr:rowOff>
    </xdr:from>
    <xdr:ext cx="469744" cy="259045"/>
    <xdr:sp macro="" textlink="">
      <xdr:nvSpPr>
        <xdr:cNvPr id="481" name="n_3aveValue【認定こども園・幼稚園・保育所】&#10;一人当たり面積">
          <a:extLst>
            <a:ext uri="{FF2B5EF4-FFF2-40B4-BE49-F238E27FC236}">
              <a16:creationId xmlns:a16="http://schemas.microsoft.com/office/drawing/2014/main" id="{EC55927B-B2BE-487F-8F41-44826F66BBB9}"/>
            </a:ext>
          </a:extLst>
        </xdr:cNvPr>
        <xdr:cNvSpPr txBox="1"/>
      </xdr:nvSpPr>
      <xdr:spPr>
        <a:xfrm>
          <a:off x="19310427" y="64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26941</xdr:rowOff>
    </xdr:from>
    <xdr:ext cx="469744" cy="259045"/>
    <xdr:sp macro="" textlink="">
      <xdr:nvSpPr>
        <xdr:cNvPr id="482" name="n_4aveValue【認定こども園・幼稚園・保育所】&#10;一人当たり面積">
          <a:extLst>
            <a:ext uri="{FF2B5EF4-FFF2-40B4-BE49-F238E27FC236}">
              <a16:creationId xmlns:a16="http://schemas.microsoft.com/office/drawing/2014/main" id="{35515F5C-EB05-438B-A99A-C15F3E0B941B}"/>
            </a:ext>
          </a:extLst>
        </xdr:cNvPr>
        <xdr:cNvSpPr txBox="1"/>
      </xdr:nvSpPr>
      <xdr:spPr>
        <a:xfrm>
          <a:off x="18421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145813</xdr:rowOff>
    </xdr:from>
    <xdr:ext cx="469744" cy="259045"/>
    <xdr:sp macro="" textlink="">
      <xdr:nvSpPr>
        <xdr:cNvPr id="483" name="n_1mainValue【認定こども園・幼稚園・保育所】&#10;一人当たり面積">
          <a:extLst>
            <a:ext uri="{FF2B5EF4-FFF2-40B4-BE49-F238E27FC236}">
              <a16:creationId xmlns:a16="http://schemas.microsoft.com/office/drawing/2014/main" id="{A325EEF1-5427-4C33-AFDA-0A5DD3B1E23A}"/>
            </a:ext>
          </a:extLst>
        </xdr:cNvPr>
        <xdr:cNvSpPr txBox="1"/>
      </xdr:nvSpPr>
      <xdr:spPr>
        <a:xfrm>
          <a:off x="21075727" y="614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154957</xdr:rowOff>
    </xdr:from>
    <xdr:ext cx="469744" cy="259045"/>
    <xdr:sp macro="" textlink="">
      <xdr:nvSpPr>
        <xdr:cNvPr id="484" name="n_2mainValue【認定こども園・幼稚園・保育所】&#10;一人当たり面積">
          <a:extLst>
            <a:ext uri="{FF2B5EF4-FFF2-40B4-BE49-F238E27FC236}">
              <a16:creationId xmlns:a16="http://schemas.microsoft.com/office/drawing/2014/main" id="{E5ADCCF4-C2D5-44B7-B638-533FA0F8711D}"/>
            </a:ext>
          </a:extLst>
        </xdr:cNvPr>
        <xdr:cNvSpPr txBox="1"/>
      </xdr:nvSpPr>
      <xdr:spPr>
        <a:xfrm>
          <a:off x="20199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161815</xdr:rowOff>
    </xdr:from>
    <xdr:ext cx="469744" cy="259045"/>
    <xdr:sp macro="" textlink="">
      <xdr:nvSpPr>
        <xdr:cNvPr id="485" name="n_3mainValue【認定こども園・幼稚園・保育所】&#10;一人当たり面積">
          <a:extLst>
            <a:ext uri="{FF2B5EF4-FFF2-40B4-BE49-F238E27FC236}">
              <a16:creationId xmlns:a16="http://schemas.microsoft.com/office/drawing/2014/main" id="{451C6A1C-48CC-49C5-8BF6-169F79E610A1}"/>
            </a:ext>
          </a:extLst>
        </xdr:cNvPr>
        <xdr:cNvSpPr txBox="1"/>
      </xdr:nvSpPr>
      <xdr:spPr>
        <a:xfrm>
          <a:off x="19310427" y="616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a:extLst>
            <a:ext uri="{FF2B5EF4-FFF2-40B4-BE49-F238E27FC236}">
              <a16:creationId xmlns:a16="http://schemas.microsoft.com/office/drawing/2014/main" id="{80051FF3-0980-4DF9-BBEB-6F77393DF20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a:extLst>
            <a:ext uri="{FF2B5EF4-FFF2-40B4-BE49-F238E27FC236}">
              <a16:creationId xmlns:a16="http://schemas.microsoft.com/office/drawing/2014/main" id="{5378C271-FA1C-4F4F-BC63-DFA76A5FCD4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a:extLst>
            <a:ext uri="{FF2B5EF4-FFF2-40B4-BE49-F238E27FC236}">
              <a16:creationId xmlns:a16="http://schemas.microsoft.com/office/drawing/2014/main" id="{3A63E904-C33E-476C-BF89-B2E82754C65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a:extLst>
            <a:ext uri="{FF2B5EF4-FFF2-40B4-BE49-F238E27FC236}">
              <a16:creationId xmlns:a16="http://schemas.microsoft.com/office/drawing/2014/main" id="{68E8770F-12AE-43B0-A59F-393F50E161A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a:extLst>
            <a:ext uri="{FF2B5EF4-FFF2-40B4-BE49-F238E27FC236}">
              <a16:creationId xmlns:a16="http://schemas.microsoft.com/office/drawing/2014/main" id="{AA2E5F91-E284-4829-A6D1-F3E36F48EF7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a:extLst>
            <a:ext uri="{FF2B5EF4-FFF2-40B4-BE49-F238E27FC236}">
              <a16:creationId xmlns:a16="http://schemas.microsoft.com/office/drawing/2014/main" id="{086568F8-F37F-4044-A748-F91A7FE6514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a:extLst>
            <a:ext uri="{FF2B5EF4-FFF2-40B4-BE49-F238E27FC236}">
              <a16:creationId xmlns:a16="http://schemas.microsoft.com/office/drawing/2014/main" id="{4BD98A0A-7311-46E8-80CF-980F9D25E02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a:extLst>
            <a:ext uri="{FF2B5EF4-FFF2-40B4-BE49-F238E27FC236}">
              <a16:creationId xmlns:a16="http://schemas.microsoft.com/office/drawing/2014/main" id="{93213F31-59C7-4CA7-83F9-CEC020391A1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a:extLst>
            <a:ext uri="{FF2B5EF4-FFF2-40B4-BE49-F238E27FC236}">
              <a16:creationId xmlns:a16="http://schemas.microsoft.com/office/drawing/2014/main" id="{589FEB96-35DD-43AF-B86D-D63EC85CD4E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a:extLst>
            <a:ext uri="{FF2B5EF4-FFF2-40B4-BE49-F238E27FC236}">
              <a16:creationId xmlns:a16="http://schemas.microsoft.com/office/drawing/2014/main" id="{0279D84E-5FED-4E54-8587-80C9C086AE9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a:extLst>
            <a:ext uri="{FF2B5EF4-FFF2-40B4-BE49-F238E27FC236}">
              <a16:creationId xmlns:a16="http://schemas.microsoft.com/office/drawing/2014/main" id="{93717770-C421-4475-934E-7251ED11BC6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7" name="直線コネクタ 496">
          <a:extLst>
            <a:ext uri="{FF2B5EF4-FFF2-40B4-BE49-F238E27FC236}">
              <a16:creationId xmlns:a16="http://schemas.microsoft.com/office/drawing/2014/main" id="{0629E055-ACE1-499E-9284-A68C68B8235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8" name="テキスト ボックス 497">
          <a:extLst>
            <a:ext uri="{FF2B5EF4-FFF2-40B4-BE49-F238E27FC236}">
              <a16:creationId xmlns:a16="http://schemas.microsoft.com/office/drawing/2014/main" id="{7A3485DE-BF06-4FC0-9656-361FAF999A46}"/>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9" name="直線コネクタ 498">
          <a:extLst>
            <a:ext uri="{FF2B5EF4-FFF2-40B4-BE49-F238E27FC236}">
              <a16:creationId xmlns:a16="http://schemas.microsoft.com/office/drawing/2014/main" id="{47772B82-8420-4DC6-B102-FECB18174B99}"/>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0" name="テキスト ボックス 499">
          <a:extLst>
            <a:ext uri="{FF2B5EF4-FFF2-40B4-BE49-F238E27FC236}">
              <a16:creationId xmlns:a16="http://schemas.microsoft.com/office/drawing/2014/main" id="{4745D9E8-7F0B-46C3-B815-C8C374ADAD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1" name="直線コネクタ 500">
          <a:extLst>
            <a:ext uri="{FF2B5EF4-FFF2-40B4-BE49-F238E27FC236}">
              <a16:creationId xmlns:a16="http://schemas.microsoft.com/office/drawing/2014/main" id="{B6925774-64C9-4B92-A6C6-9258BAE25287}"/>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2" name="テキスト ボックス 501">
          <a:extLst>
            <a:ext uri="{FF2B5EF4-FFF2-40B4-BE49-F238E27FC236}">
              <a16:creationId xmlns:a16="http://schemas.microsoft.com/office/drawing/2014/main" id="{C447662E-1487-45A7-8B50-72CA5E49BD9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3" name="直線コネクタ 502">
          <a:extLst>
            <a:ext uri="{FF2B5EF4-FFF2-40B4-BE49-F238E27FC236}">
              <a16:creationId xmlns:a16="http://schemas.microsoft.com/office/drawing/2014/main" id="{2E2457E5-ED28-4FE1-B6B5-E0A747BCB92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4" name="テキスト ボックス 503">
          <a:extLst>
            <a:ext uri="{FF2B5EF4-FFF2-40B4-BE49-F238E27FC236}">
              <a16:creationId xmlns:a16="http://schemas.microsoft.com/office/drawing/2014/main" id="{30DC5915-F27F-40EA-88B4-81A15A39BC64}"/>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5" name="直線コネクタ 504">
          <a:extLst>
            <a:ext uri="{FF2B5EF4-FFF2-40B4-BE49-F238E27FC236}">
              <a16:creationId xmlns:a16="http://schemas.microsoft.com/office/drawing/2014/main" id="{6269DB61-2859-49D3-9938-A14E5843D69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6" name="テキスト ボックス 505">
          <a:extLst>
            <a:ext uri="{FF2B5EF4-FFF2-40B4-BE49-F238E27FC236}">
              <a16:creationId xmlns:a16="http://schemas.microsoft.com/office/drawing/2014/main" id="{578DAD37-58C1-4705-B5BF-93FA28AAC0F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7" name="直線コネクタ 506">
          <a:extLst>
            <a:ext uri="{FF2B5EF4-FFF2-40B4-BE49-F238E27FC236}">
              <a16:creationId xmlns:a16="http://schemas.microsoft.com/office/drawing/2014/main" id="{130EDD2C-AE75-4EC9-B8CB-156F0339D6F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8" name="テキスト ボックス 507">
          <a:extLst>
            <a:ext uri="{FF2B5EF4-FFF2-40B4-BE49-F238E27FC236}">
              <a16:creationId xmlns:a16="http://schemas.microsoft.com/office/drawing/2014/main" id="{A869C6D7-50DE-4D5C-B084-8A22022EB5C5}"/>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9" name="直線コネクタ 508">
          <a:extLst>
            <a:ext uri="{FF2B5EF4-FFF2-40B4-BE49-F238E27FC236}">
              <a16:creationId xmlns:a16="http://schemas.microsoft.com/office/drawing/2014/main" id="{2876A9FD-45B8-45C0-AB29-F47E93B3301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学校施設】&#10;有形固定資産減価償却率グラフ枠">
          <a:extLst>
            <a:ext uri="{FF2B5EF4-FFF2-40B4-BE49-F238E27FC236}">
              <a16:creationId xmlns:a16="http://schemas.microsoft.com/office/drawing/2014/main" id="{6E0D81F0-FA52-4ACC-922E-7128C7E0BEE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130628</xdr:rowOff>
    </xdr:to>
    <xdr:cxnSp macro="">
      <xdr:nvCxnSpPr>
        <xdr:cNvPr id="511" name="直線コネクタ 510">
          <a:extLst>
            <a:ext uri="{FF2B5EF4-FFF2-40B4-BE49-F238E27FC236}">
              <a16:creationId xmlns:a16="http://schemas.microsoft.com/office/drawing/2014/main" id="{529253E2-B45A-4D9E-BA48-D1169F6EF8AA}"/>
            </a:ext>
          </a:extLst>
        </xdr:cNvPr>
        <xdr:cNvCxnSpPr/>
      </xdr:nvCxnSpPr>
      <xdr:spPr>
        <a:xfrm flipV="1">
          <a:off x="16318864" y="9659983"/>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12" name="【学校施設】&#10;有形固定資産減価償却率最小値テキスト">
          <a:extLst>
            <a:ext uri="{FF2B5EF4-FFF2-40B4-BE49-F238E27FC236}">
              <a16:creationId xmlns:a16="http://schemas.microsoft.com/office/drawing/2014/main" id="{D42453A4-E0D4-4C3F-B5AA-3784E42EBDF6}"/>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13" name="直線コネクタ 512">
          <a:extLst>
            <a:ext uri="{FF2B5EF4-FFF2-40B4-BE49-F238E27FC236}">
              <a16:creationId xmlns:a16="http://schemas.microsoft.com/office/drawing/2014/main" id="{CFA33276-6D8E-4B5E-8180-970E97015739}"/>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514" name="【学校施設】&#10;有形固定資産減価償却率最大値テキスト">
          <a:extLst>
            <a:ext uri="{FF2B5EF4-FFF2-40B4-BE49-F238E27FC236}">
              <a16:creationId xmlns:a16="http://schemas.microsoft.com/office/drawing/2014/main" id="{61FD1D67-1063-4A4F-B0B3-11E2FAFD2287}"/>
            </a:ext>
          </a:extLst>
        </xdr:cNvPr>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515" name="直線コネクタ 514">
          <a:extLst>
            <a:ext uri="{FF2B5EF4-FFF2-40B4-BE49-F238E27FC236}">
              <a16:creationId xmlns:a16="http://schemas.microsoft.com/office/drawing/2014/main" id="{69781F29-F823-48DD-A290-9FE362895C16}"/>
            </a:ext>
          </a:extLst>
        </xdr:cNvPr>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133730</xdr:rowOff>
    </xdr:from>
    <xdr:ext cx="405111" cy="259045"/>
    <xdr:sp macro="" textlink="">
      <xdr:nvSpPr>
        <xdr:cNvPr id="516" name="【学校施設】&#10;有形固定資産減価償却率平均値テキスト">
          <a:extLst>
            <a:ext uri="{FF2B5EF4-FFF2-40B4-BE49-F238E27FC236}">
              <a16:creationId xmlns:a16="http://schemas.microsoft.com/office/drawing/2014/main" id="{1726A894-A3D3-4C87-AE86-DF325CFA5CD9}"/>
            </a:ext>
          </a:extLst>
        </xdr:cNvPr>
        <xdr:cNvSpPr txBox="1"/>
      </xdr:nvSpPr>
      <xdr:spPr>
        <a:xfrm>
          <a:off x="16357600" y="10249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110853</xdr:rowOff>
    </xdr:from>
    <xdr:to>
      <xdr:col>85</xdr:col>
      <xdr:colOff>177800</xdr:colOff>
      <xdr:row>61</xdr:row>
      <xdr:rowOff>41003</xdr:rowOff>
    </xdr:to>
    <xdr:sp macro="" textlink="">
      <xdr:nvSpPr>
        <xdr:cNvPr id="517" name="フローチャート: 判断 516">
          <a:extLst>
            <a:ext uri="{FF2B5EF4-FFF2-40B4-BE49-F238E27FC236}">
              <a16:creationId xmlns:a16="http://schemas.microsoft.com/office/drawing/2014/main" id="{8498ECCC-1C29-4AFC-B995-D49F58CD1851}"/>
            </a:ext>
          </a:extLst>
        </xdr:cNvPr>
        <xdr:cNvSpPr/>
      </xdr:nvSpPr>
      <xdr:spPr>
        <a:xfrm>
          <a:off x="16268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92891</xdr:rowOff>
    </xdr:from>
    <xdr:to>
      <xdr:col>81</xdr:col>
      <xdr:colOff>101600</xdr:colOff>
      <xdr:row>61</xdr:row>
      <xdr:rowOff>23041</xdr:rowOff>
    </xdr:to>
    <xdr:sp macro="" textlink="">
      <xdr:nvSpPr>
        <xdr:cNvPr id="518" name="フローチャート: 判断 517">
          <a:extLst>
            <a:ext uri="{FF2B5EF4-FFF2-40B4-BE49-F238E27FC236}">
              <a16:creationId xmlns:a16="http://schemas.microsoft.com/office/drawing/2014/main" id="{F24C013D-4ADA-483E-9B4B-E9E39506AD38}"/>
            </a:ext>
          </a:extLst>
        </xdr:cNvPr>
        <xdr:cNvSpPr/>
      </xdr:nvSpPr>
      <xdr:spPr>
        <a:xfrm>
          <a:off x="15430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19" name="フローチャート: 判断 518">
          <a:extLst>
            <a:ext uri="{FF2B5EF4-FFF2-40B4-BE49-F238E27FC236}">
              <a16:creationId xmlns:a16="http://schemas.microsoft.com/office/drawing/2014/main" id="{EB4B846E-13AA-4188-BF66-210DA132C10C}"/>
            </a:ext>
          </a:extLst>
        </xdr:cNvPr>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7983</xdr:rowOff>
    </xdr:from>
    <xdr:to>
      <xdr:col>72</xdr:col>
      <xdr:colOff>38100</xdr:colOff>
      <xdr:row>60</xdr:row>
      <xdr:rowOff>109583</xdr:rowOff>
    </xdr:to>
    <xdr:sp macro="" textlink="">
      <xdr:nvSpPr>
        <xdr:cNvPr id="520" name="フローチャート: 判断 519">
          <a:extLst>
            <a:ext uri="{FF2B5EF4-FFF2-40B4-BE49-F238E27FC236}">
              <a16:creationId xmlns:a16="http://schemas.microsoft.com/office/drawing/2014/main" id="{EACBE187-4B4D-4D1F-AB60-6A0B78D7AB79}"/>
            </a:ext>
          </a:extLst>
        </xdr:cNvPr>
        <xdr:cNvSpPr/>
      </xdr:nvSpPr>
      <xdr:spPr>
        <a:xfrm>
          <a:off x="13652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39007</xdr:rowOff>
    </xdr:from>
    <xdr:to>
      <xdr:col>67</xdr:col>
      <xdr:colOff>101600</xdr:colOff>
      <xdr:row>60</xdr:row>
      <xdr:rowOff>140607</xdr:rowOff>
    </xdr:to>
    <xdr:sp macro="" textlink="">
      <xdr:nvSpPr>
        <xdr:cNvPr id="521" name="フローチャート: 判断 520">
          <a:extLst>
            <a:ext uri="{FF2B5EF4-FFF2-40B4-BE49-F238E27FC236}">
              <a16:creationId xmlns:a16="http://schemas.microsoft.com/office/drawing/2014/main" id="{A4247B0D-13DB-48FD-9BC2-D3B77564D174}"/>
            </a:ext>
          </a:extLst>
        </xdr:cNvPr>
        <xdr:cNvSpPr/>
      </xdr:nvSpPr>
      <xdr:spPr>
        <a:xfrm>
          <a:off x="12763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AF62DC8F-EC97-48F8-BC30-EEACDB7049E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FF7F31C8-0EA2-49B5-8383-B8BC1889E85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233BEA85-9DD1-468A-A48E-DB36D755E34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ED108527-1E0B-44E5-BEAA-322DACF5ED3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CDC8AE9F-E6CD-4075-9ED2-B3E50627EF9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53703</xdr:rowOff>
    </xdr:from>
    <xdr:to>
      <xdr:col>85</xdr:col>
      <xdr:colOff>177800</xdr:colOff>
      <xdr:row>61</xdr:row>
      <xdr:rowOff>155303</xdr:rowOff>
    </xdr:to>
    <xdr:sp macro="" textlink="">
      <xdr:nvSpPr>
        <xdr:cNvPr id="527" name="楕円 526">
          <a:extLst>
            <a:ext uri="{FF2B5EF4-FFF2-40B4-BE49-F238E27FC236}">
              <a16:creationId xmlns:a16="http://schemas.microsoft.com/office/drawing/2014/main" id="{BCC7BF70-E849-4621-A097-84AE23A5A87D}"/>
            </a:ext>
          </a:extLst>
        </xdr:cNvPr>
        <xdr:cNvSpPr/>
      </xdr:nvSpPr>
      <xdr:spPr>
        <a:xfrm>
          <a:off x="16268700" y="1051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32130</xdr:rowOff>
    </xdr:from>
    <xdr:ext cx="405111" cy="259045"/>
    <xdr:sp macro="" textlink="">
      <xdr:nvSpPr>
        <xdr:cNvPr id="528" name="【学校施設】&#10;有形固定資産減価償却率該当値テキスト">
          <a:extLst>
            <a:ext uri="{FF2B5EF4-FFF2-40B4-BE49-F238E27FC236}">
              <a16:creationId xmlns:a16="http://schemas.microsoft.com/office/drawing/2014/main" id="{257CFF73-AC15-40C3-BF1F-F2F3D43430A7}"/>
            </a:ext>
          </a:extLst>
        </xdr:cNvPr>
        <xdr:cNvSpPr txBox="1"/>
      </xdr:nvSpPr>
      <xdr:spPr>
        <a:xfrm>
          <a:off x="16357600"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29210</xdr:rowOff>
    </xdr:from>
    <xdr:to>
      <xdr:col>81</xdr:col>
      <xdr:colOff>101600</xdr:colOff>
      <xdr:row>61</xdr:row>
      <xdr:rowOff>130810</xdr:rowOff>
    </xdr:to>
    <xdr:sp macro="" textlink="">
      <xdr:nvSpPr>
        <xdr:cNvPr id="529" name="楕円 528">
          <a:extLst>
            <a:ext uri="{FF2B5EF4-FFF2-40B4-BE49-F238E27FC236}">
              <a16:creationId xmlns:a16="http://schemas.microsoft.com/office/drawing/2014/main" id="{FCF97BDA-890C-4B53-87D3-BA81878364D4}"/>
            </a:ext>
          </a:extLst>
        </xdr:cNvPr>
        <xdr:cNvSpPr/>
      </xdr:nvSpPr>
      <xdr:spPr>
        <a:xfrm>
          <a:off x="15430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80010</xdr:rowOff>
    </xdr:from>
    <xdr:to>
      <xdr:col>85</xdr:col>
      <xdr:colOff>127000</xdr:colOff>
      <xdr:row>61</xdr:row>
      <xdr:rowOff>104503</xdr:rowOff>
    </xdr:to>
    <xdr:cxnSp macro="">
      <xdr:nvCxnSpPr>
        <xdr:cNvPr id="530" name="直線コネクタ 529">
          <a:extLst>
            <a:ext uri="{FF2B5EF4-FFF2-40B4-BE49-F238E27FC236}">
              <a16:creationId xmlns:a16="http://schemas.microsoft.com/office/drawing/2014/main" id="{1EBDB3A1-E85B-4E50-B17F-DD76280ADE25}"/>
            </a:ext>
          </a:extLst>
        </xdr:cNvPr>
        <xdr:cNvCxnSpPr/>
      </xdr:nvCxnSpPr>
      <xdr:spPr>
        <a:xfrm>
          <a:off x="15481300" y="1053846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166370</xdr:rowOff>
    </xdr:from>
    <xdr:to>
      <xdr:col>76</xdr:col>
      <xdr:colOff>165100</xdr:colOff>
      <xdr:row>61</xdr:row>
      <xdr:rowOff>96520</xdr:rowOff>
    </xdr:to>
    <xdr:sp macro="" textlink="">
      <xdr:nvSpPr>
        <xdr:cNvPr id="531" name="楕円 530">
          <a:extLst>
            <a:ext uri="{FF2B5EF4-FFF2-40B4-BE49-F238E27FC236}">
              <a16:creationId xmlns:a16="http://schemas.microsoft.com/office/drawing/2014/main" id="{C385549B-7E61-497C-AECA-D6D3F7F37C7E}"/>
            </a:ext>
          </a:extLst>
        </xdr:cNvPr>
        <xdr:cNvSpPr/>
      </xdr:nvSpPr>
      <xdr:spPr>
        <a:xfrm>
          <a:off x="14541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45720</xdr:rowOff>
    </xdr:from>
    <xdr:to>
      <xdr:col>81</xdr:col>
      <xdr:colOff>50800</xdr:colOff>
      <xdr:row>61</xdr:row>
      <xdr:rowOff>80010</xdr:rowOff>
    </xdr:to>
    <xdr:cxnSp macro="">
      <xdr:nvCxnSpPr>
        <xdr:cNvPr id="532" name="直線コネクタ 531">
          <a:extLst>
            <a:ext uri="{FF2B5EF4-FFF2-40B4-BE49-F238E27FC236}">
              <a16:creationId xmlns:a16="http://schemas.microsoft.com/office/drawing/2014/main" id="{11F11EAC-B1ED-4E4B-A33D-E966BC4CD659}"/>
            </a:ext>
          </a:extLst>
        </xdr:cNvPr>
        <xdr:cNvCxnSpPr/>
      </xdr:nvCxnSpPr>
      <xdr:spPr>
        <a:xfrm>
          <a:off x="14592300" y="105041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117384</xdr:rowOff>
    </xdr:from>
    <xdr:to>
      <xdr:col>72</xdr:col>
      <xdr:colOff>38100</xdr:colOff>
      <xdr:row>61</xdr:row>
      <xdr:rowOff>47534</xdr:rowOff>
    </xdr:to>
    <xdr:sp macro="" textlink="">
      <xdr:nvSpPr>
        <xdr:cNvPr id="533" name="楕円 532">
          <a:extLst>
            <a:ext uri="{FF2B5EF4-FFF2-40B4-BE49-F238E27FC236}">
              <a16:creationId xmlns:a16="http://schemas.microsoft.com/office/drawing/2014/main" id="{3994F0B5-73A8-4D93-9A0C-E7FC7341CDEF}"/>
            </a:ext>
          </a:extLst>
        </xdr:cNvPr>
        <xdr:cNvSpPr/>
      </xdr:nvSpPr>
      <xdr:spPr>
        <a:xfrm>
          <a:off x="13652500" y="104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168184</xdr:rowOff>
    </xdr:from>
    <xdr:to>
      <xdr:col>76</xdr:col>
      <xdr:colOff>114300</xdr:colOff>
      <xdr:row>61</xdr:row>
      <xdr:rowOff>45720</xdr:rowOff>
    </xdr:to>
    <xdr:cxnSp macro="">
      <xdr:nvCxnSpPr>
        <xdr:cNvPr id="534" name="直線コネクタ 533">
          <a:extLst>
            <a:ext uri="{FF2B5EF4-FFF2-40B4-BE49-F238E27FC236}">
              <a16:creationId xmlns:a16="http://schemas.microsoft.com/office/drawing/2014/main" id="{D11BA6E7-C9E1-47CF-8E2C-FFE317C2965C}"/>
            </a:ext>
          </a:extLst>
        </xdr:cNvPr>
        <xdr:cNvCxnSpPr/>
      </xdr:nvCxnSpPr>
      <xdr:spPr>
        <a:xfrm>
          <a:off x="13703300" y="1045518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39568</xdr:rowOff>
    </xdr:from>
    <xdr:ext cx="405111" cy="259045"/>
    <xdr:sp macro="" textlink="">
      <xdr:nvSpPr>
        <xdr:cNvPr id="535" name="n_1aveValue【学校施設】&#10;有形固定資産減価償却率">
          <a:extLst>
            <a:ext uri="{FF2B5EF4-FFF2-40B4-BE49-F238E27FC236}">
              <a16:creationId xmlns:a16="http://schemas.microsoft.com/office/drawing/2014/main" id="{8898079A-568B-4709-943B-0BB1EE1BD5B7}"/>
            </a:ext>
          </a:extLst>
        </xdr:cNvPr>
        <xdr:cNvSpPr txBox="1"/>
      </xdr:nvSpPr>
      <xdr:spPr>
        <a:xfrm>
          <a:off x="15266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536" name="n_2aveValue【学校施設】&#10;有形固定資産減価償却率">
          <a:extLst>
            <a:ext uri="{FF2B5EF4-FFF2-40B4-BE49-F238E27FC236}">
              <a16:creationId xmlns:a16="http://schemas.microsoft.com/office/drawing/2014/main" id="{6612AC77-86AE-486D-8D97-2248602EA172}"/>
            </a:ext>
          </a:extLst>
        </xdr:cNvPr>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126110</xdr:rowOff>
    </xdr:from>
    <xdr:ext cx="405111" cy="259045"/>
    <xdr:sp macro="" textlink="">
      <xdr:nvSpPr>
        <xdr:cNvPr id="537" name="n_3aveValue【学校施設】&#10;有形固定資産減価償却率">
          <a:extLst>
            <a:ext uri="{FF2B5EF4-FFF2-40B4-BE49-F238E27FC236}">
              <a16:creationId xmlns:a16="http://schemas.microsoft.com/office/drawing/2014/main" id="{BC4E6887-E31B-4961-9E63-FB27EFB55ADC}"/>
            </a:ext>
          </a:extLst>
        </xdr:cNvPr>
        <xdr:cNvSpPr txBox="1"/>
      </xdr:nvSpPr>
      <xdr:spPr>
        <a:xfrm>
          <a:off x="13500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157134</xdr:rowOff>
    </xdr:from>
    <xdr:ext cx="405111" cy="259045"/>
    <xdr:sp macro="" textlink="">
      <xdr:nvSpPr>
        <xdr:cNvPr id="538" name="n_4aveValue【学校施設】&#10;有形固定資産減価償却率">
          <a:extLst>
            <a:ext uri="{FF2B5EF4-FFF2-40B4-BE49-F238E27FC236}">
              <a16:creationId xmlns:a16="http://schemas.microsoft.com/office/drawing/2014/main" id="{E3E5AEEC-F722-4939-9BF5-2545B4F85BA4}"/>
            </a:ext>
          </a:extLst>
        </xdr:cNvPr>
        <xdr:cNvSpPr txBox="1"/>
      </xdr:nvSpPr>
      <xdr:spPr>
        <a:xfrm>
          <a:off x="126117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121937</xdr:rowOff>
    </xdr:from>
    <xdr:ext cx="405111" cy="259045"/>
    <xdr:sp macro="" textlink="">
      <xdr:nvSpPr>
        <xdr:cNvPr id="539" name="n_1mainValue【学校施設】&#10;有形固定資産減価償却率">
          <a:extLst>
            <a:ext uri="{FF2B5EF4-FFF2-40B4-BE49-F238E27FC236}">
              <a16:creationId xmlns:a16="http://schemas.microsoft.com/office/drawing/2014/main" id="{884398F2-FDB6-4F8D-9296-4BD8C6FFDBC0}"/>
            </a:ext>
          </a:extLst>
        </xdr:cNvPr>
        <xdr:cNvSpPr txBox="1"/>
      </xdr:nvSpPr>
      <xdr:spPr>
        <a:xfrm>
          <a:off x="15266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87647</xdr:rowOff>
    </xdr:from>
    <xdr:ext cx="405111" cy="259045"/>
    <xdr:sp macro="" textlink="">
      <xdr:nvSpPr>
        <xdr:cNvPr id="540" name="n_2mainValue【学校施設】&#10;有形固定資産減価償却率">
          <a:extLst>
            <a:ext uri="{FF2B5EF4-FFF2-40B4-BE49-F238E27FC236}">
              <a16:creationId xmlns:a16="http://schemas.microsoft.com/office/drawing/2014/main" id="{CA0FD52E-95EA-439B-931E-95C3FE14819A}"/>
            </a:ext>
          </a:extLst>
        </xdr:cNvPr>
        <xdr:cNvSpPr txBox="1"/>
      </xdr:nvSpPr>
      <xdr:spPr>
        <a:xfrm>
          <a:off x="14389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38661</xdr:rowOff>
    </xdr:from>
    <xdr:ext cx="405111" cy="259045"/>
    <xdr:sp macro="" textlink="">
      <xdr:nvSpPr>
        <xdr:cNvPr id="541" name="n_3mainValue【学校施設】&#10;有形固定資産減価償却率">
          <a:extLst>
            <a:ext uri="{FF2B5EF4-FFF2-40B4-BE49-F238E27FC236}">
              <a16:creationId xmlns:a16="http://schemas.microsoft.com/office/drawing/2014/main" id="{275B1629-3CF4-4DB0-B75D-1EE786313673}"/>
            </a:ext>
          </a:extLst>
        </xdr:cNvPr>
        <xdr:cNvSpPr txBox="1"/>
      </xdr:nvSpPr>
      <xdr:spPr>
        <a:xfrm>
          <a:off x="13500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2" name="正方形/長方形 541">
          <a:extLst>
            <a:ext uri="{FF2B5EF4-FFF2-40B4-BE49-F238E27FC236}">
              <a16:creationId xmlns:a16="http://schemas.microsoft.com/office/drawing/2014/main" id="{EF86148B-9B12-4F86-9137-7606C0138CF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3" name="正方形/長方形 542">
          <a:extLst>
            <a:ext uri="{FF2B5EF4-FFF2-40B4-BE49-F238E27FC236}">
              <a16:creationId xmlns:a16="http://schemas.microsoft.com/office/drawing/2014/main" id="{C401638F-0E82-4F1C-9377-A614BC685A9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4" name="正方形/長方形 543">
          <a:extLst>
            <a:ext uri="{FF2B5EF4-FFF2-40B4-BE49-F238E27FC236}">
              <a16:creationId xmlns:a16="http://schemas.microsoft.com/office/drawing/2014/main" id="{2FE5C889-4EDA-4E6B-9934-62F00780BD3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5" name="正方形/長方形 544">
          <a:extLst>
            <a:ext uri="{FF2B5EF4-FFF2-40B4-BE49-F238E27FC236}">
              <a16:creationId xmlns:a16="http://schemas.microsoft.com/office/drawing/2014/main" id="{273C0836-9CAE-4C08-9070-066B3DE7372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6" name="正方形/長方形 545">
          <a:extLst>
            <a:ext uri="{FF2B5EF4-FFF2-40B4-BE49-F238E27FC236}">
              <a16:creationId xmlns:a16="http://schemas.microsoft.com/office/drawing/2014/main" id="{EB244BFC-7F4A-4706-8627-010AC63C60B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7" name="正方形/長方形 546">
          <a:extLst>
            <a:ext uri="{FF2B5EF4-FFF2-40B4-BE49-F238E27FC236}">
              <a16:creationId xmlns:a16="http://schemas.microsoft.com/office/drawing/2014/main" id="{47521CA5-AE5F-4CA8-88CF-ABDD38BB993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8" name="正方形/長方形 547">
          <a:extLst>
            <a:ext uri="{FF2B5EF4-FFF2-40B4-BE49-F238E27FC236}">
              <a16:creationId xmlns:a16="http://schemas.microsoft.com/office/drawing/2014/main" id="{06434444-C962-436D-8065-8DED254A463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9" name="正方形/長方形 548">
          <a:extLst>
            <a:ext uri="{FF2B5EF4-FFF2-40B4-BE49-F238E27FC236}">
              <a16:creationId xmlns:a16="http://schemas.microsoft.com/office/drawing/2014/main" id="{DC98E4C3-08B2-4BB3-BAF2-7D68F5B6BE0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0" name="テキスト ボックス 549">
          <a:extLst>
            <a:ext uri="{FF2B5EF4-FFF2-40B4-BE49-F238E27FC236}">
              <a16:creationId xmlns:a16="http://schemas.microsoft.com/office/drawing/2014/main" id="{DABA854D-054C-42A0-8F4A-9CB83F9F5A8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1" name="直線コネクタ 550">
          <a:extLst>
            <a:ext uri="{FF2B5EF4-FFF2-40B4-BE49-F238E27FC236}">
              <a16:creationId xmlns:a16="http://schemas.microsoft.com/office/drawing/2014/main" id="{0FA772A9-3322-47BB-9AB1-71ADEE89916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2" name="テキスト ボックス 551">
          <a:extLst>
            <a:ext uri="{FF2B5EF4-FFF2-40B4-BE49-F238E27FC236}">
              <a16:creationId xmlns:a16="http://schemas.microsoft.com/office/drawing/2014/main" id="{82C7F059-E2C8-4D8D-8184-3F6B3672025A}"/>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53" name="直線コネクタ 552">
          <a:extLst>
            <a:ext uri="{FF2B5EF4-FFF2-40B4-BE49-F238E27FC236}">
              <a16:creationId xmlns:a16="http://schemas.microsoft.com/office/drawing/2014/main" id="{F7DD3B93-0F85-41BF-A020-3121FDCF4EE8}"/>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4" name="テキスト ボックス 553">
          <a:extLst>
            <a:ext uri="{FF2B5EF4-FFF2-40B4-BE49-F238E27FC236}">
              <a16:creationId xmlns:a16="http://schemas.microsoft.com/office/drawing/2014/main" id="{047D74D7-4152-4A05-B85D-E8F72B50DC15}"/>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5" name="直線コネクタ 554">
          <a:extLst>
            <a:ext uri="{FF2B5EF4-FFF2-40B4-BE49-F238E27FC236}">
              <a16:creationId xmlns:a16="http://schemas.microsoft.com/office/drawing/2014/main" id="{F44C36D5-08BA-497E-9F19-D6FACF021BEE}"/>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6" name="テキスト ボックス 555">
          <a:extLst>
            <a:ext uri="{FF2B5EF4-FFF2-40B4-BE49-F238E27FC236}">
              <a16:creationId xmlns:a16="http://schemas.microsoft.com/office/drawing/2014/main" id="{FCE2D8B7-511A-41D0-AA5F-CBDB6E2723C3}"/>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7" name="直線コネクタ 556">
          <a:extLst>
            <a:ext uri="{FF2B5EF4-FFF2-40B4-BE49-F238E27FC236}">
              <a16:creationId xmlns:a16="http://schemas.microsoft.com/office/drawing/2014/main" id="{85148A81-87E7-4C14-9554-F80961B5B4F2}"/>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8" name="テキスト ボックス 557">
          <a:extLst>
            <a:ext uri="{FF2B5EF4-FFF2-40B4-BE49-F238E27FC236}">
              <a16:creationId xmlns:a16="http://schemas.microsoft.com/office/drawing/2014/main" id="{0D50C818-3DEB-42EF-8C0C-03FC6F50C9A3}"/>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9" name="直線コネクタ 558">
          <a:extLst>
            <a:ext uri="{FF2B5EF4-FFF2-40B4-BE49-F238E27FC236}">
              <a16:creationId xmlns:a16="http://schemas.microsoft.com/office/drawing/2014/main" id="{76C81FE1-7ECC-46A6-BDD2-1555C513362C}"/>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0" name="テキスト ボックス 559">
          <a:extLst>
            <a:ext uri="{FF2B5EF4-FFF2-40B4-BE49-F238E27FC236}">
              <a16:creationId xmlns:a16="http://schemas.microsoft.com/office/drawing/2014/main" id="{0E88B8F7-66A3-4ABE-B878-3A79BC7D0B28}"/>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1" name="直線コネクタ 560">
          <a:extLst>
            <a:ext uri="{FF2B5EF4-FFF2-40B4-BE49-F238E27FC236}">
              <a16:creationId xmlns:a16="http://schemas.microsoft.com/office/drawing/2014/main" id="{B4B01149-485B-46CB-AB26-339FDE421B3D}"/>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2" name="テキスト ボックス 561">
          <a:extLst>
            <a:ext uri="{FF2B5EF4-FFF2-40B4-BE49-F238E27FC236}">
              <a16:creationId xmlns:a16="http://schemas.microsoft.com/office/drawing/2014/main" id="{03D6BE69-75E5-4AF3-AADD-CBBC9CBCB40F}"/>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3" name="直線コネクタ 562">
          <a:extLst>
            <a:ext uri="{FF2B5EF4-FFF2-40B4-BE49-F238E27FC236}">
              <a16:creationId xmlns:a16="http://schemas.microsoft.com/office/drawing/2014/main" id="{00041AA5-44CA-4198-96B8-99187580E96A}"/>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4" name="テキスト ボックス 563">
          <a:extLst>
            <a:ext uri="{FF2B5EF4-FFF2-40B4-BE49-F238E27FC236}">
              <a16:creationId xmlns:a16="http://schemas.microsoft.com/office/drawing/2014/main" id="{97F744E6-4FA0-4973-80D1-6D9BE46449E2}"/>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5" name="直線コネクタ 564">
          <a:extLst>
            <a:ext uri="{FF2B5EF4-FFF2-40B4-BE49-F238E27FC236}">
              <a16:creationId xmlns:a16="http://schemas.microsoft.com/office/drawing/2014/main" id="{2C894385-1892-40CE-97E8-88954DD614C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6" name="テキスト ボックス 565">
          <a:extLst>
            <a:ext uri="{FF2B5EF4-FFF2-40B4-BE49-F238E27FC236}">
              <a16:creationId xmlns:a16="http://schemas.microsoft.com/office/drawing/2014/main" id="{D41633C7-34FB-4581-9312-061CA9E9C01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7" name="【学校施設】&#10;一人当たり面積グラフ枠">
          <a:extLst>
            <a:ext uri="{FF2B5EF4-FFF2-40B4-BE49-F238E27FC236}">
              <a16:creationId xmlns:a16="http://schemas.microsoft.com/office/drawing/2014/main" id="{8C22EB72-6C55-44E3-A6E5-7C8678AEF6E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95359</xdr:rowOff>
    </xdr:from>
    <xdr:to>
      <xdr:col>116</xdr:col>
      <xdr:colOff>62864</xdr:colOff>
      <xdr:row>64</xdr:row>
      <xdr:rowOff>74785</xdr:rowOff>
    </xdr:to>
    <xdr:cxnSp macro="">
      <xdr:nvCxnSpPr>
        <xdr:cNvPr id="568" name="直線コネクタ 567">
          <a:extLst>
            <a:ext uri="{FF2B5EF4-FFF2-40B4-BE49-F238E27FC236}">
              <a16:creationId xmlns:a16="http://schemas.microsoft.com/office/drawing/2014/main" id="{1C50A907-65B8-444E-B564-76073265B189}"/>
            </a:ext>
          </a:extLst>
        </xdr:cNvPr>
        <xdr:cNvCxnSpPr/>
      </xdr:nvCxnSpPr>
      <xdr:spPr>
        <a:xfrm flipV="1">
          <a:off x="22160864" y="9525109"/>
          <a:ext cx="0" cy="152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78612</xdr:rowOff>
    </xdr:from>
    <xdr:ext cx="469744" cy="259045"/>
    <xdr:sp macro="" textlink="">
      <xdr:nvSpPr>
        <xdr:cNvPr id="569" name="【学校施設】&#10;一人当たり面積最小値テキスト">
          <a:extLst>
            <a:ext uri="{FF2B5EF4-FFF2-40B4-BE49-F238E27FC236}">
              <a16:creationId xmlns:a16="http://schemas.microsoft.com/office/drawing/2014/main" id="{1FEF52F9-7541-4988-A74E-69E0C4898D14}"/>
            </a:ext>
          </a:extLst>
        </xdr:cNvPr>
        <xdr:cNvSpPr txBox="1"/>
      </xdr:nvSpPr>
      <xdr:spPr>
        <a:xfrm>
          <a:off x="22199600" y="1105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74785</xdr:rowOff>
    </xdr:from>
    <xdr:to>
      <xdr:col>116</xdr:col>
      <xdr:colOff>152400</xdr:colOff>
      <xdr:row>64</xdr:row>
      <xdr:rowOff>74785</xdr:rowOff>
    </xdr:to>
    <xdr:cxnSp macro="">
      <xdr:nvCxnSpPr>
        <xdr:cNvPr id="570" name="直線コネクタ 569">
          <a:extLst>
            <a:ext uri="{FF2B5EF4-FFF2-40B4-BE49-F238E27FC236}">
              <a16:creationId xmlns:a16="http://schemas.microsoft.com/office/drawing/2014/main" id="{57388FD7-63AA-4DCB-9A34-94E842D464D6}"/>
            </a:ext>
          </a:extLst>
        </xdr:cNvPr>
        <xdr:cNvCxnSpPr/>
      </xdr:nvCxnSpPr>
      <xdr:spPr>
        <a:xfrm>
          <a:off x="22072600" y="1104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42036</xdr:rowOff>
    </xdr:from>
    <xdr:ext cx="469744" cy="259045"/>
    <xdr:sp macro="" textlink="">
      <xdr:nvSpPr>
        <xdr:cNvPr id="571" name="【学校施設】&#10;一人当たり面積最大値テキスト">
          <a:extLst>
            <a:ext uri="{FF2B5EF4-FFF2-40B4-BE49-F238E27FC236}">
              <a16:creationId xmlns:a16="http://schemas.microsoft.com/office/drawing/2014/main" id="{3A4683E0-16E8-4F4E-B560-D0B645A15991}"/>
            </a:ext>
          </a:extLst>
        </xdr:cNvPr>
        <xdr:cNvSpPr txBox="1"/>
      </xdr:nvSpPr>
      <xdr:spPr>
        <a:xfrm>
          <a:off x="22199600" y="930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95359</xdr:rowOff>
    </xdr:from>
    <xdr:to>
      <xdr:col>116</xdr:col>
      <xdr:colOff>152400</xdr:colOff>
      <xdr:row>55</xdr:row>
      <xdr:rowOff>95359</xdr:rowOff>
    </xdr:to>
    <xdr:cxnSp macro="">
      <xdr:nvCxnSpPr>
        <xdr:cNvPr id="572" name="直線コネクタ 571">
          <a:extLst>
            <a:ext uri="{FF2B5EF4-FFF2-40B4-BE49-F238E27FC236}">
              <a16:creationId xmlns:a16="http://schemas.microsoft.com/office/drawing/2014/main" id="{124233B8-AF02-43F5-A7A6-DD2D6581BEF5}"/>
            </a:ext>
          </a:extLst>
        </xdr:cNvPr>
        <xdr:cNvCxnSpPr/>
      </xdr:nvCxnSpPr>
      <xdr:spPr>
        <a:xfrm>
          <a:off x="22072600" y="9525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46209</xdr:rowOff>
    </xdr:from>
    <xdr:ext cx="469744" cy="259045"/>
    <xdr:sp macro="" textlink="">
      <xdr:nvSpPr>
        <xdr:cNvPr id="573" name="【学校施設】&#10;一人当たり面積平均値テキスト">
          <a:extLst>
            <a:ext uri="{FF2B5EF4-FFF2-40B4-BE49-F238E27FC236}">
              <a16:creationId xmlns:a16="http://schemas.microsoft.com/office/drawing/2014/main" id="{C3A359E5-004B-40F9-B371-F98134465DE0}"/>
            </a:ext>
          </a:extLst>
        </xdr:cNvPr>
        <xdr:cNvSpPr txBox="1"/>
      </xdr:nvSpPr>
      <xdr:spPr>
        <a:xfrm>
          <a:off x="22199600" y="10504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23332</xdr:rowOff>
    </xdr:from>
    <xdr:to>
      <xdr:col>116</xdr:col>
      <xdr:colOff>114300</xdr:colOff>
      <xdr:row>62</xdr:row>
      <xdr:rowOff>124932</xdr:rowOff>
    </xdr:to>
    <xdr:sp macro="" textlink="">
      <xdr:nvSpPr>
        <xdr:cNvPr id="574" name="フローチャート: 判断 573">
          <a:extLst>
            <a:ext uri="{FF2B5EF4-FFF2-40B4-BE49-F238E27FC236}">
              <a16:creationId xmlns:a16="http://schemas.microsoft.com/office/drawing/2014/main" id="{2A0D0CFF-17DC-42CF-9F84-2F04CE61CEEB}"/>
            </a:ext>
          </a:extLst>
        </xdr:cNvPr>
        <xdr:cNvSpPr/>
      </xdr:nvSpPr>
      <xdr:spPr>
        <a:xfrm>
          <a:off x="22110700" y="1065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21046</xdr:rowOff>
    </xdr:from>
    <xdr:to>
      <xdr:col>112</xdr:col>
      <xdr:colOff>38100</xdr:colOff>
      <xdr:row>62</xdr:row>
      <xdr:rowOff>122646</xdr:rowOff>
    </xdr:to>
    <xdr:sp macro="" textlink="">
      <xdr:nvSpPr>
        <xdr:cNvPr id="575" name="フローチャート: 判断 574">
          <a:extLst>
            <a:ext uri="{FF2B5EF4-FFF2-40B4-BE49-F238E27FC236}">
              <a16:creationId xmlns:a16="http://schemas.microsoft.com/office/drawing/2014/main" id="{2F9E93CA-7E83-4BB0-9A06-F0C65A2618B9}"/>
            </a:ext>
          </a:extLst>
        </xdr:cNvPr>
        <xdr:cNvSpPr/>
      </xdr:nvSpPr>
      <xdr:spPr>
        <a:xfrm>
          <a:off x="21272500" y="1065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39987</xdr:rowOff>
    </xdr:from>
    <xdr:to>
      <xdr:col>107</xdr:col>
      <xdr:colOff>101600</xdr:colOff>
      <xdr:row>62</xdr:row>
      <xdr:rowOff>141587</xdr:rowOff>
    </xdr:to>
    <xdr:sp macro="" textlink="">
      <xdr:nvSpPr>
        <xdr:cNvPr id="576" name="フローチャート: 判断 575">
          <a:extLst>
            <a:ext uri="{FF2B5EF4-FFF2-40B4-BE49-F238E27FC236}">
              <a16:creationId xmlns:a16="http://schemas.microsoft.com/office/drawing/2014/main" id="{0D692665-92C6-4E0A-9B12-CFB9F6D9903A}"/>
            </a:ext>
          </a:extLst>
        </xdr:cNvPr>
        <xdr:cNvSpPr/>
      </xdr:nvSpPr>
      <xdr:spPr>
        <a:xfrm>
          <a:off x="20383500" y="1066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35089</xdr:rowOff>
    </xdr:from>
    <xdr:to>
      <xdr:col>102</xdr:col>
      <xdr:colOff>165100</xdr:colOff>
      <xdr:row>62</xdr:row>
      <xdr:rowOff>136689</xdr:rowOff>
    </xdr:to>
    <xdr:sp macro="" textlink="">
      <xdr:nvSpPr>
        <xdr:cNvPr id="577" name="フローチャート: 判断 576">
          <a:extLst>
            <a:ext uri="{FF2B5EF4-FFF2-40B4-BE49-F238E27FC236}">
              <a16:creationId xmlns:a16="http://schemas.microsoft.com/office/drawing/2014/main" id="{06C8B086-D674-4D6C-A0D5-DE6735D35C35}"/>
            </a:ext>
          </a:extLst>
        </xdr:cNvPr>
        <xdr:cNvSpPr/>
      </xdr:nvSpPr>
      <xdr:spPr>
        <a:xfrm>
          <a:off x="19494500" y="1066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88319</xdr:rowOff>
    </xdr:from>
    <xdr:to>
      <xdr:col>98</xdr:col>
      <xdr:colOff>38100</xdr:colOff>
      <xdr:row>63</xdr:row>
      <xdr:rowOff>18469</xdr:rowOff>
    </xdr:to>
    <xdr:sp macro="" textlink="">
      <xdr:nvSpPr>
        <xdr:cNvPr id="578" name="フローチャート: 判断 577">
          <a:extLst>
            <a:ext uri="{FF2B5EF4-FFF2-40B4-BE49-F238E27FC236}">
              <a16:creationId xmlns:a16="http://schemas.microsoft.com/office/drawing/2014/main" id="{04F0ABF4-3B4B-49F9-91F3-690F63DD365D}"/>
            </a:ext>
          </a:extLst>
        </xdr:cNvPr>
        <xdr:cNvSpPr/>
      </xdr:nvSpPr>
      <xdr:spPr>
        <a:xfrm>
          <a:off x="18605500" y="1071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BB459571-86E0-4690-B60D-FD595631D07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0925D641-F0A6-4D5C-8D06-54CF9E6F109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8AE2AB1C-98FF-4B20-9CE2-5374C78D298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C5BFB533-1ECD-4F6E-86BE-1A7D463AFBC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A2C4684A-C21D-4D95-8F5C-6D2705A4350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23985</xdr:rowOff>
    </xdr:from>
    <xdr:to>
      <xdr:col>116</xdr:col>
      <xdr:colOff>114300</xdr:colOff>
      <xdr:row>64</xdr:row>
      <xdr:rowOff>125585</xdr:rowOff>
    </xdr:to>
    <xdr:sp macro="" textlink="">
      <xdr:nvSpPr>
        <xdr:cNvPr id="584" name="楕円 583">
          <a:extLst>
            <a:ext uri="{FF2B5EF4-FFF2-40B4-BE49-F238E27FC236}">
              <a16:creationId xmlns:a16="http://schemas.microsoft.com/office/drawing/2014/main" id="{41980FA6-478B-4B46-B405-C6463967FCF1}"/>
            </a:ext>
          </a:extLst>
        </xdr:cNvPr>
        <xdr:cNvSpPr/>
      </xdr:nvSpPr>
      <xdr:spPr>
        <a:xfrm>
          <a:off x="22110700" y="1099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110362</xdr:rowOff>
    </xdr:from>
    <xdr:ext cx="469744" cy="259045"/>
    <xdr:sp macro="" textlink="">
      <xdr:nvSpPr>
        <xdr:cNvPr id="585" name="【学校施設】&#10;一人当たり面積該当値テキスト">
          <a:extLst>
            <a:ext uri="{FF2B5EF4-FFF2-40B4-BE49-F238E27FC236}">
              <a16:creationId xmlns:a16="http://schemas.microsoft.com/office/drawing/2014/main" id="{3A28014C-C06E-4118-B3FB-6EE42E80A81B}"/>
            </a:ext>
          </a:extLst>
        </xdr:cNvPr>
        <xdr:cNvSpPr txBox="1"/>
      </xdr:nvSpPr>
      <xdr:spPr>
        <a:xfrm>
          <a:off x="22199600" y="10911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31169</xdr:rowOff>
    </xdr:from>
    <xdr:to>
      <xdr:col>112</xdr:col>
      <xdr:colOff>38100</xdr:colOff>
      <xdr:row>64</xdr:row>
      <xdr:rowOff>132769</xdr:rowOff>
    </xdr:to>
    <xdr:sp macro="" textlink="">
      <xdr:nvSpPr>
        <xdr:cNvPr id="586" name="楕円 585">
          <a:extLst>
            <a:ext uri="{FF2B5EF4-FFF2-40B4-BE49-F238E27FC236}">
              <a16:creationId xmlns:a16="http://schemas.microsoft.com/office/drawing/2014/main" id="{DF699C7E-6D8B-4C5F-B3B0-E9A3D9011786}"/>
            </a:ext>
          </a:extLst>
        </xdr:cNvPr>
        <xdr:cNvSpPr/>
      </xdr:nvSpPr>
      <xdr:spPr>
        <a:xfrm>
          <a:off x="21272500" y="1100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74785</xdr:rowOff>
    </xdr:from>
    <xdr:to>
      <xdr:col>116</xdr:col>
      <xdr:colOff>63500</xdr:colOff>
      <xdr:row>64</xdr:row>
      <xdr:rowOff>81969</xdr:rowOff>
    </xdr:to>
    <xdr:cxnSp macro="">
      <xdr:nvCxnSpPr>
        <xdr:cNvPr id="587" name="直線コネクタ 586">
          <a:extLst>
            <a:ext uri="{FF2B5EF4-FFF2-40B4-BE49-F238E27FC236}">
              <a16:creationId xmlns:a16="http://schemas.microsoft.com/office/drawing/2014/main" id="{D725C61A-4147-4228-B0EC-38EA66FA529F}"/>
            </a:ext>
          </a:extLst>
        </xdr:cNvPr>
        <xdr:cNvCxnSpPr/>
      </xdr:nvCxnSpPr>
      <xdr:spPr>
        <a:xfrm flipV="1">
          <a:off x="21323300" y="11047585"/>
          <a:ext cx="8382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35415</xdr:rowOff>
    </xdr:from>
    <xdr:to>
      <xdr:col>107</xdr:col>
      <xdr:colOff>101600</xdr:colOff>
      <xdr:row>64</xdr:row>
      <xdr:rowOff>137015</xdr:rowOff>
    </xdr:to>
    <xdr:sp macro="" textlink="">
      <xdr:nvSpPr>
        <xdr:cNvPr id="588" name="楕円 587">
          <a:extLst>
            <a:ext uri="{FF2B5EF4-FFF2-40B4-BE49-F238E27FC236}">
              <a16:creationId xmlns:a16="http://schemas.microsoft.com/office/drawing/2014/main" id="{22EA2A6B-E85E-437F-AB9F-9DDCD0352E91}"/>
            </a:ext>
          </a:extLst>
        </xdr:cNvPr>
        <xdr:cNvSpPr/>
      </xdr:nvSpPr>
      <xdr:spPr>
        <a:xfrm>
          <a:off x="20383500" y="1100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81969</xdr:rowOff>
    </xdr:from>
    <xdr:to>
      <xdr:col>111</xdr:col>
      <xdr:colOff>177800</xdr:colOff>
      <xdr:row>64</xdr:row>
      <xdr:rowOff>86215</xdr:rowOff>
    </xdr:to>
    <xdr:cxnSp macro="">
      <xdr:nvCxnSpPr>
        <xdr:cNvPr id="589" name="直線コネクタ 588">
          <a:extLst>
            <a:ext uri="{FF2B5EF4-FFF2-40B4-BE49-F238E27FC236}">
              <a16:creationId xmlns:a16="http://schemas.microsoft.com/office/drawing/2014/main" id="{E4482BE1-E017-44F5-AD8E-216B8A4C2DFC}"/>
            </a:ext>
          </a:extLst>
        </xdr:cNvPr>
        <xdr:cNvCxnSpPr/>
      </xdr:nvCxnSpPr>
      <xdr:spPr>
        <a:xfrm flipV="1">
          <a:off x="20434300" y="11054769"/>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76563</xdr:rowOff>
    </xdr:from>
    <xdr:to>
      <xdr:col>102</xdr:col>
      <xdr:colOff>165100</xdr:colOff>
      <xdr:row>63</xdr:row>
      <xdr:rowOff>6713</xdr:rowOff>
    </xdr:to>
    <xdr:sp macro="" textlink="">
      <xdr:nvSpPr>
        <xdr:cNvPr id="590" name="楕円 589">
          <a:extLst>
            <a:ext uri="{FF2B5EF4-FFF2-40B4-BE49-F238E27FC236}">
              <a16:creationId xmlns:a16="http://schemas.microsoft.com/office/drawing/2014/main" id="{4345C51D-4CC6-400C-B8AA-A5E270673646}"/>
            </a:ext>
          </a:extLst>
        </xdr:cNvPr>
        <xdr:cNvSpPr/>
      </xdr:nvSpPr>
      <xdr:spPr>
        <a:xfrm>
          <a:off x="19494500" y="1070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127363</xdr:rowOff>
    </xdr:from>
    <xdr:to>
      <xdr:col>107</xdr:col>
      <xdr:colOff>50800</xdr:colOff>
      <xdr:row>64</xdr:row>
      <xdr:rowOff>86215</xdr:rowOff>
    </xdr:to>
    <xdr:cxnSp macro="">
      <xdr:nvCxnSpPr>
        <xdr:cNvPr id="591" name="直線コネクタ 590">
          <a:extLst>
            <a:ext uri="{FF2B5EF4-FFF2-40B4-BE49-F238E27FC236}">
              <a16:creationId xmlns:a16="http://schemas.microsoft.com/office/drawing/2014/main" id="{91654691-8BF8-4160-A275-90A09E376A6E}"/>
            </a:ext>
          </a:extLst>
        </xdr:cNvPr>
        <xdr:cNvCxnSpPr/>
      </xdr:nvCxnSpPr>
      <xdr:spPr>
        <a:xfrm>
          <a:off x="19545300" y="10757263"/>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139173</xdr:rowOff>
    </xdr:from>
    <xdr:ext cx="469744" cy="259045"/>
    <xdr:sp macro="" textlink="">
      <xdr:nvSpPr>
        <xdr:cNvPr id="592" name="n_1aveValue【学校施設】&#10;一人当たり面積">
          <a:extLst>
            <a:ext uri="{FF2B5EF4-FFF2-40B4-BE49-F238E27FC236}">
              <a16:creationId xmlns:a16="http://schemas.microsoft.com/office/drawing/2014/main" id="{F3AE045E-4449-48F8-8C00-7CB53E69C97F}"/>
            </a:ext>
          </a:extLst>
        </xdr:cNvPr>
        <xdr:cNvSpPr txBox="1"/>
      </xdr:nvSpPr>
      <xdr:spPr>
        <a:xfrm>
          <a:off x="21075727" y="1042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158114</xdr:rowOff>
    </xdr:from>
    <xdr:ext cx="469744" cy="259045"/>
    <xdr:sp macro="" textlink="">
      <xdr:nvSpPr>
        <xdr:cNvPr id="593" name="n_2aveValue【学校施設】&#10;一人当たり面積">
          <a:extLst>
            <a:ext uri="{FF2B5EF4-FFF2-40B4-BE49-F238E27FC236}">
              <a16:creationId xmlns:a16="http://schemas.microsoft.com/office/drawing/2014/main" id="{DD67AD01-59F9-476D-A04B-CB8BB98A5E78}"/>
            </a:ext>
          </a:extLst>
        </xdr:cNvPr>
        <xdr:cNvSpPr txBox="1"/>
      </xdr:nvSpPr>
      <xdr:spPr>
        <a:xfrm>
          <a:off x="20199427" y="1044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153216</xdr:rowOff>
    </xdr:from>
    <xdr:ext cx="469744" cy="259045"/>
    <xdr:sp macro="" textlink="">
      <xdr:nvSpPr>
        <xdr:cNvPr id="594" name="n_3aveValue【学校施設】&#10;一人当たり面積">
          <a:extLst>
            <a:ext uri="{FF2B5EF4-FFF2-40B4-BE49-F238E27FC236}">
              <a16:creationId xmlns:a16="http://schemas.microsoft.com/office/drawing/2014/main" id="{D26BBF50-6EAD-4FEE-A228-4A924D3EB463}"/>
            </a:ext>
          </a:extLst>
        </xdr:cNvPr>
        <xdr:cNvSpPr txBox="1"/>
      </xdr:nvSpPr>
      <xdr:spPr>
        <a:xfrm>
          <a:off x="19310427" y="1044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34996</xdr:rowOff>
    </xdr:from>
    <xdr:ext cx="469744" cy="259045"/>
    <xdr:sp macro="" textlink="">
      <xdr:nvSpPr>
        <xdr:cNvPr id="595" name="n_4aveValue【学校施設】&#10;一人当たり面積">
          <a:extLst>
            <a:ext uri="{FF2B5EF4-FFF2-40B4-BE49-F238E27FC236}">
              <a16:creationId xmlns:a16="http://schemas.microsoft.com/office/drawing/2014/main" id="{B7781D8C-3EB0-474D-AA19-3F09F5C01FC9}"/>
            </a:ext>
          </a:extLst>
        </xdr:cNvPr>
        <xdr:cNvSpPr txBox="1"/>
      </xdr:nvSpPr>
      <xdr:spPr>
        <a:xfrm>
          <a:off x="18421427" y="1049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123896</xdr:rowOff>
    </xdr:from>
    <xdr:ext cx="469744" cy="259045"/>
    <xdr:sp macro="" textlink="">
      <xdr:nvSpPr>
        <xdr:cNvPr id="596" name="n_1mainValue【学校施設】&#10;一人当たり面積">
          <a:extLst>
            <a:ext uri="{FF2B5EF4-FFF2-40B4-BE49-F238E27FC236}">
              <a16:creationId xmlns:a16="http://schemas.microsoft.com/office/drawing/2014/main" id="{3AFA09A0-556F-4D31-B0EB-7FA01103EBE0}"/>
            </a:ext>
          </a:extLst>
        </xdr:cNvPr>
        <xdr:cNvSpPr txBox="1"/>
      </xdr:nvSpPr>
      <xdr:spPr>
        <a:xfrm>
          <a:off x="21075727" y="1109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128142</xdr:rowOff>
    </xdr:from>
    <xdr:ext cx="469744" cy="259045"/>
    <xdr:sp macro="" textlink="">
      <xdr:nvSpPr>
        <xdr:cNvPr id="597" name="n_2mainValue【学校施設】&#10;一人当たり面積">
          <a:extLst>
            <a:ext uri="{FF2B5EF4-FFF2-40B4-BE49-F238E27FC236}">
              <a16:creationId xmlns:a16="http://schemas.microsoft.com/office/drawing/2014/main" id="{8005879B-56FA-4ABD-AA6A-9BFFA08443E5}"/>
            </a:ext>
          </a:extLst>
        </xdr:cNvPr>
        <xdr:cNvSpPr txBox="1"/>
      </xdr:nvSpPr>
      <xdr:spPr>
        <a:xfrm>
          <a:off x="20199427" y="11100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169290</xdr:rowOff>
    </xdr:from>
    <xdr:ext cx="469744" cy="259045"/>
    <xdr:sp macro="" textlink="">
      <xdr:nvSpPr>
        <xdr:cNvPr id="598" name="n_3mainValue【学校施設】&#10;一人当たり面積">
          <a:extLst>
            <a:ext uri="{FF2B5EF4-FFF2-40B4-BE49-F238E27FC236}">
              <a16:creationId xmlns:a16="http://schemas.microsoft.com/office/drawing/2014/main" id="{416BD252-1D8A-435A-8D1A-C1C7F89FD3C3}"/>
            </a:ext>
          </a:extLst>
        </xdr:cNvPr>
        <xdr:cNvSpPr txBox="1"/>
      </xdr:nvSpPr>
      <xdr:spPr>
        <a:xfrm>
          <a:off x="19310427" y="1079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9" name="正方形/長方形 598">
          <a:extLst>
            <a:ext uri="{FF2B5EF4-FFF2-40B4-BE49-F238E27FC236}">
              <a16:creationId xmlns:a16="http://schemas.microsoft.com/office/drawing/2014/main" id="{17328A36-7A3D-42CD-BBA8-293DF7B2495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0" name="正方形/長方形 599">
          <a:extLst>
            <a:ext uri="{FF2B5EF4-FFF2-40B4-BE49-F238E27FC236}">
              <a16:creationId xmlns:a16="http://schemas.microsoft.com/office/drawing/2014/main" id="{062B0585-9023-48E8-84E3-4F9BD9790E9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1" name="正方形/長方形 600">
          <a:extLst>
            <a:ext uri="{FF2B5EF4-FFF2-40B4-BE49-F238E27FC236}">
              <a16:creationId xmlns:a16="http://schemas.microsoft.com/office/drawing/2014/main" id="{9BD90B67-2DE1-4472-917C-19E4DBCB986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2" name="正方形/長方形 601">
          <a:extLst>
            <a:ext uri="{FF2B5EF4-FFF2-40B4-BE49-F238E27FC236}">
              <a16:creationId xmlns:a16="http://schemas.microsoft.com/office/drawing/2014/main" id="{1F591099-F555-4514-9542-EED65DAE61D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3" name="正方形/長方形 602">
          <a:extLst>
            <a:ext uri="{FF2B5EF4-FFF2-40B4-BE49-F238E27FC236}">
              <a16:creationId xmlns:a16="http://schemas.microsoft.com/office/drawing/2014/main" id="{319E1F0E-E200-4DC5-92A9-EDCC5F9FC8E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4" name="正方形/長方形 603">
          <a:extLst>
            <a:ext uri="{FF2B5EF4-FFF2-40B4-BE49-F238E27FC236}">
              <a16:creationId xmlns:a16="http://schemas.microsoft.com/office/drawing/2014/main" id="{39B88A23-68E3-4005-B570-C12491AA971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5" name="正方形/長方形 604">
          <a:extLst>
            <a:ext uri="{FF2B5EF4-FFF2-40B4-BE49-F238E27FC236}">
              <a16:creationId xmlns:a16="http://schemas.microsoft.com/office/drawing/2014/main" id="{D7FE74E3-CBE5-4D33-9C2F-1DBB006B63A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6" name="正方形/長方形 605">
          <a:extLst>
            <a:ext uri="{FF2B5EF4-FFF2-40B4-BE49-F238E27FC236}">
              <a16:creationId xmlns:a16="http://schemas.microsoft.com/office/drawing/2014/main" id="{9BD750DB-732D-4B87-B35B-439A0B0065F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7" name="テキスト ボックス 606">
          <a:extLst>
            <a:ext uri="{FF2B5EF4-FFF2-40B4-BE49-F238E27FC236}">
              <a16:creationId xmlns:a16="http://schemas.microsoft.com/office/drawing/2014/main" id="{8E9E4329-6FEF-450C-A1B6-09FB6B9787D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8" name="直線コネクタ 607">
          <a:extLst>
            <a:ext uri="{FF2B5EF4-FFF2-40B4-BE49-F238E27FC236}">
              <a16:creationId xmlns:a16="http://schemas.microsoft.com/office/drawing/2014/main" id="{CDF487AB-5A51-4B9D-97EF-DB71756E112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9" name="テキスト ボックス 608">
          <a:extLst>
            <a:ext uri="{FF2B5EF4-FFF2-40B4-BE49-F238E27FC236}">
              <a16:creationId xmlns:a16="http://schemas.microsoft.com/office/drawing/2014/main" id="{711DA199-34DF-45E8-A499-05C56105274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0" name="直線コネクタ 609">
          <a:extLst>
            <a:ext uri="{FF2B5EF4-FFF2-40B4-BE49-F238E27FC236}">
              <a16:creationId xmlns:a16="http://schemas.microsoft.com/office/drawing/2014/main" id="{5BE41E98-9665-4203-9C59-65080A1347F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11" name="テキスト ボックス 610">
          <a:extLst>
            <a:ext uri="{FF2B5EF4-FFF2-40B4-BE49-F238E27FC236}">
              <a16:creationId xmlns:a16="http://schemas.microsoft.com/office/drawing/2014/main" id="{8434C039-1917-4799-9493-E4350766F11D}"/>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2" name="直線コネクタ 611">
          <a:extLst>
            <a:ext uri="{FF2B5EF4-FFF2-40B4-BE49-F238E27FC236}">
              <a16:creationId xmlns:a16="http://schemas.microsoft.com/office/drawing/2014/main" id="{150E6F9F-7B42-4464-A1FE-090CF69D49C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3" name="テキスト ボックス 612">
          <a:extLst>
            <a:ext uri="{FF2B5EF4-FFF2-40B4-BE49-F238E27FC236}">
              <a16:creationId xmlns:a16="http://schemas.microsoft.com/office/drawing/2014/main" id="{3766F379-0130-4167-8C44-24143BEF4353}"/>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4" name="直線コネクタ 613">
          <a:extLst>
            <a:ext uri="{FF2B5EF4-FFF2-40B4-BE49-F238E27FC236}">
              <a16:creationId xmlns:a16="http://schemas.microsoft.com/office/drawing/2014/main" id="{94BB7809-41C9-4561-9CE0-5451C07EA05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5" name="テキスト ボックス 614">
          <a:extLst>
            <a:ext uri="{FF2B5EF4-FFF2-40B4-BE49-F238E27FC236}">
              <a16:creationId xmlns:a16="http://schemas.microsoft.com/office/drawing/2014/main" id="{71CE32A4-773B-4592-A980-4A646740131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6" name="直線コネクタ 615">
          <a:extLst>
            <a:ext uri="{FF2B5EF4-FFF2-40B4-BE49-F238E27FC236}">
              <a16:creationId xmlns:a16="http://schemas.microsoft.com/office/drawing/2014/main" id="{60B43038-82D0-4341-8759-0BB2EC0766C5}"/>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7" name="テキスト ボックス 616">
          <a:extLst>
            <a:ext uri="{FF2B5EF4-FFF2-40B4-BE49-F238E27FC236}">
              <a16:creationId xmlns:a16="http://schemas.microsoft.com/office/drawing/2014/main" id="{80CB8B6C-3769-4A03-AC38-C990A6724031}"/>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8" name="直線コネクタ 617">
          <a:extLst>
            <a:ext uri="{FF2B5EF4-FFF2-40B4-BE49-F238E27FC236}">
              <a16:creationId xmlns:a16="http://schemas.microsoft.com/office/drawing/2014/main" id="{E0C6E1B3-66E5-45BE-9C84-5ED996A5D9B6}"/>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9" name="テキスト ボックス 618">
          <a:extLst>
            <a:ext uri="{FF2B5EF4-FFF2-40B4-BE49-F238E27FC236}">
              <a16:creationId xmlns:a16="http://schemas.microsoft.com/office/drawing/2014/main" id="{1BB14ABF-284A-4113-B672-66BD4DB75761}"/>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0" name="直線コネクタ 619">
          <a:extLst>
            <a:ext uri="{FF2B5EF4-FFF2-40B4-BE49-F238E27FC236}">
              <a16:creationId xmlns:a16="http://schemas.microsoft.com/office/drawing/2014/main" id="{E0489D54-47CB-4E0B-8066-E3F4DAA6D57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21" name="テキスト ボックス 620">
          <a:extLst>
            <a:ext uri="{FF2B5EF4-FFF2-40B4-BE49-F238E27FC236}">
              <a16:creationId xmlns:a16="http://schemas.microsoft.com/office/drawing/2014/main" id="{5621F6F9-93F2-4DD7-98A0-841CA77B1B7C}"/>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2" name="【児童館】&#10;有形固定資産減価償却率グラフ枠">
          <a:extLst>
            <a:ext uri="{FF2B5EF4-FFF2-40B4-BE49-F238E27FC236}">
              <a16:creationId xmlns:a16="http://schemas.microsoft.com/office/drawing/2014/main" id="{8FB50DA5-F68A-4B3E-8C21-46DA195AE1F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53339</xdr:rowOff>
    </xdr:from>
    <xdr:to>
      <xdr:col>85</xdr:col>
      <xdr:colOff>126364</xdr:colOff>
      <xdr:row>86</xdr:row>
      <xdr:rowOff>114300</xdr:rowOff>
    </xdr:to>
    <xdr:cxnSp macro="">
      <xdr:nvCxnSpPr>
        <xdr:cNvPr id="623" name="直線コネクタ 622">
          <a:extLst>
            <a:ext uri="{FF2B5EF4-FFF2-40B4-BE49-F238E27FC236}">
              <a16:creationId xmlns:a16="http://schemas.microsoft.com/office/drawing/2014/main" id="{F61359A6-3AE2-4DD8-AF54-941EFFB9233C}"/>
            </a:ext>
          </a:extLst>
        </xdr:cNvPr>
        <xdr:cNvCxnSpPr/>
      </xdr:nvCxnSpPr>
      <xdr:spPr>
        <a:xfrm flipV="1">
          <a:off x="16318864"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24" name="【児童館】&#10;有形固定資産減価償却率最小値テキスト">
          <a:extLst>
            <a:ext uri="{FF2B5EF4-FFF2-40B4-BE49-F238E27FC236}">
              <a16:creationId xmlns:a16="http://schemas.microsoft.com/office/drawing/2014/main" id="{C2A0373F-BDCB-40E0-93F5-432C67D99B17}"/>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25" name="直線コネクタ 624">
          <a:extLst>
            <a:ext uri="{FF2B5EF4-FFF2-40B4-BE49-F238E27FC236}">
              <a16:creationId xmlns:a16="http://schemas.microsoft.com/office/drawing/2014/main" id="{591EE316-7101-4D27-842B-66A346D58464}"/>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xdr:rowOff>
    </xdr:from>
    <xdr:ext cx="405111" cy="259045"/>
    <xdr:sp macro="" textlink="">
      <xdr:nvSpPr>
        <xdr:cNvPr id="626" name="【児童館】&#10;有形固定資産減価償却率最大値テキスト">
          <a:extLst>
            <a:ext uri="{FF2B5EF4-FFF2-40B4-BE49-F238E27FC236}">
              <a16:creationId xmlns:a16="http://schemas.microsoft.com/office/drawing/2014/main" id="{5079409F-7911-424E-99F3-E9717C9C5B5B}"/>
            </a:ext>
          </a:extLst>
        </xdr:cNvPr>
        <xdr:cNvSpPr txBox="1"/>
      </xdr:nvSpPr>
      <xdr:spPr>
        <a:xfrm>
          <a:off x="16357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53339</xdr:rowOff>
    </xdr:from>
    <xdr:to>
      <xdr:col>86</xdr:col>
      <xdr:colOff>25400</xdr:colOff>
      <xdr:row>78</xdr:row>
      <xdr:rowOff>53339</xdr:rowOff>
    </xdr:to>
    <xdr:cxnSp macro="">
      <xdr:nvCxnSpPr>
        <xdr:cNvPr id="627" name="直線コネクタ 626">
          <a:extLst>
            <a:ext uri="{FF2B5EF4-FFF2-40B4-BE49-F238E27FC236}">
              <a16:creationId xmlns:a16="http://schemas.microsoft.com/office/drawing/2014/main" id="{A2EF4591-79DE-4813-B0CA-C501A9EB3890}"/>
            </a:ext>
          </a:extLst>
        </xdr:cNvPr>
        <xdr:cNvCxnSpPr/>
      </xdr:nvCxnSpPr>
      <xdr:spPr>
        <a:xfrm>
          <a:off x="16230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116222</xdr:rowOff>
    </xdr:from>
    <xdr:ext cx="405111" cy="259045"/>
    <xdr:sp macro="" textlink="">
      <xdr:nvSpPr>
        <xdr:cNvPr id="628" name="【児童館】&#10;有形固定資産減価償却率平均値テキスト">
          <a:extLst>
            <a:ext uri="{FF2B5EF4-FFF2-40B4-BE49-F238E27FC236}">
              <a16:creationId xmlns:a16="http://schemas.microsoft.com/office/drawing/2014/main" id="{720FFF21-26E7-4B9E-A8FB-515FE887B1A5}"/>
            </a:ext>
          </a:extLst>
        </xdr:cNvPr>
        <xdr:cNvSpPr txBox="1"/>
      </xdr:nvSpPr>
      <xdr:spPr>
        <a:xfrm>
          <a:off x="16357600" y="14346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137795</xdr:rowOff>
    </xdr:from>
    <xdr:to>
      <xdr:col>85</xdr:col>
      <xdr:colOff>177800</xdr:colOff>
      <xdr:row>84</xdr:row>
      <xdr:rowOff>67945</xdr:rowOff>
    </xdr:to>
    <xdr:sp macro="" textlink="">
      <xdr:nvSpPr>
        <xdr:cNvPr id="629" name="フローチャート: 判断 628">
          <a:extLst>
            <a:ext uri="{FF2B5EF4-FFF2-40B4-BE49-F238E27FC236}">
              <a16:creationId xmlns:a16="http://schemas.microsoft.com/office/drawing/2014/main" id="{0082FC04-3FD6-4521-9E17-FAC3A769B9AC}"/>
            </a:ext>
          </a:extLst>
        </xdr:cNvPr>
        <xdr:cNvSpPr/>
      </xdr:nvSpPr>
      <xdr:spPr>
        <a:xfrm>
          <a:off x="16268700" y="1436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116839</xdr:rowOff>
    </xdr:from>
    <xdr:to>
      <xdr:col>81</xdr:col>
      <xdr:colOff>101600</xdr:colOff>
      <xdr:row>83</xdr:row>
      <xdr:rowOff>46989</xdr:rowOff>
    </xdr:to>
    <xdr:sp macro="" textlink="">
      <xdr:nvSpPr>
        <xdr:cNvPr id="630" name="フローチャート: 判断 629">
          <a:extLst>
            <a:ext uri="{FF2B5EF4-FFF2-40B4-BE49-F238E27FC236}">
              <a16:creationId xmlns:a16="http://schemas.microsoft.com/office/drawing/2014/main" id="{C3F7B1BE-51D8-4279-87E9-0B3A9753C35D}"/>
            </a:ext>
          </a:extLst>
        </xdr:cNvPr>
        <xdr:cNvSpPr/>
      </xdr:nvSpPr>
      <xdr:spPr>
        <a:xfrm>
          <a:off x="15430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631" name="フローチャート: 判断 630">
          <a:extLst>
            <a:ext uri="{FF2B5EF4-FFF2-40B4-BE49-F238E27FC236}">
              <a16:creationId xmlns:a16="http://schemas.microsoft.com/office/drawing/2014/main" id="{4CFD106A-9EBF-4E40-BEF0-5ECA23919B36}"/>
            </a:ext>
          </a:extLst>
        </xdr:cNvPr>
        <xdr:cNvSpPr/>
      </xdr:nvSpPr>
      <xdr:spPr>
        <a:xfrm>
          <a:off x="14541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141605</xdr:rowOff>
    </xdr:from>
    <xdr:to>
      <xdr:col>72</xdr:col>
      <xdr:colOff>38100</xdr:colOff>
      <xdr:row>83</xdr:row>
      <xdr:rowOff>71755</xdr:rowOff>
    </xdr:to>
    <xdr:sp macro="" textlink="">
      <xdr:nvSpPr>
        <xdr:cNvPr id="632" name="フローチャート: 判断 631">
          <a:extLst>
            <a:ext uri="{FF2B5EF4-FFF2-40B4-BE49-F238E27FC236}">
              <a16:creationId xmlns:a16="http://schemas.microsoft.com/office/drawing/2014/main" id="{69733FF7-B081-4A83-8138-F411F0F08365}"/>
            </a:ext>
          </a:extLst>
        </xdr:cNvPr>
        <xdr:cNvSpPr/>
      </xdr:nvSpPr>
      <xdr:spPr>
        <a:xfrm>
          <a:off x="13652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633" name="フローチャート: 判断 632">
          <a:extLst>
            <a:ext uri="{FF2B5EF4-FFF2-40B4-BE49-F238E27FC236}">
              <a16:creationId xmlns:a16="http://schemas.microsoft.com/office/drawing/2014/main" id="{14E0F2AA-9A52-48C1-9058-FB08706940B8}"/>
            </a:ext>
          </a:extLst>
        </xdr:cNvPr>
        <xdr:cNvSpPr/>
      </xdr:nvSpPr>
      <xdr:spPr>
        <a:xfrm>
          <a:off x="12763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D5FE55BB-E8AB-46C7-B477-B20C0B5C858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DA3056A6-FEF0-4816-92CF-4485D549B1C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215B0778-889B-466D-AAF9-3618C7157CB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5C638515-FC60-434D-8081-B2C015564A4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8F39F413-47FD-4B08-B8BE-6531409DC02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137795</xdr:rowOff>
    </xdr:from>
    <xdr:to>
      <xdr:col>85</xdr:col>
      <xdr:colOff>177800</xdr:colOff>
      <xdr:row>83</xdr:row>
      <xdr:rowOff>67945</xdr:rowOff>
    </xdr:to>
    <xdr:sp macro="" textlink="">
      <xdr:nvSpPr>
        <xdr:cNvPr id="639" name="楕円 638">
          <a:extLst>
            <a:ext uri="{FF2B5EF4-FFF2-40B4-BE49-F238E27FC236}">
              <a16:creationId xmlns:a16="http://schemas.microsoft.com/office/drawing/2014/main" id="{1AF6AFA5-883A-4D60-85BF-78806F37EF55}"/>
            </a:ext>
          </a:extLst>
        </xdr:cNvPr>
        <xdr:cNvSpPr/>
      </xdr:nvSpPr>
      <xdr:spPr>
        <a:xfrm>
          <a:off x="16268700" y="141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160672</xdr:rowOff>
    </xdr:from>
    <xdr:ext cx="405111" cy="259045"/>
    <xdr:sp macro="" textlink="">
      <xdr:nvSpPr>
        <xdr:cNvPr id="640" name="【児童館】&#10;有形固定資産減価償却率該当値テキスト">
          <a:extLst>
            <a:ext uri="{FF2B5EF4-FFF2-40B4-BE49-F238E27FC236}">
              <a16:creationId xmlns:a16="http://schemas.microsoft.com/office/drawing/2014/main" id="{4560AC93-F5DD-408B-85E4-6B3D87AF002A}"/>
            </a:ext>
          </a:extLst>
        </xdr:cNvPr>
        <xdr:cNvSpPr txBox="1"/>
      </xdr:nvSpPr>
      <xdr:spPr>
        <a:xfrm>
          <a:off x="16357600" y="1404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92075</xdr:rowOff>
    </xdr:from>
    <xdr:to>
      <xdr:col>81</xdr:col>
      <xdr:colOff>101600</xdr:colOff>
      <xdr:row>83</xdr:row>
      <xdr:rowOff>22225</xdr:rowOff>
    </xdr:to>
    <xdr:sp macro="" textlink="">
      <xdr:nvSpPr>
        <xdr:cNvPr id="641" name="楕円 640">
          <a:extLst>
            <a:ext uri="{FF2B5EF4-FFF2-40B4-BE49-F238E27FC236}">
              <a16:creationId xmlns:a16="http://schemas.microsoft.com/office/drawing/2014/main" id="{F42902AB-F6C2-4626-9DDD-3F3F04167120}"/>
            </a:ext>
          </a:extLst>
        </xdr:cNvPr>
        <xdr:cNvSpPr/>
      </xdr:nvSpPr>
      <xdr:spPr>
        <a:xfrm>
          <a:off x="154305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142875</xdr:rowOff>
    </xdr:from>
    <xdr:to>
      <xdr:col>85</xdr:col>
      <xdr:colOff>127000</xdr:colOff>
      <xdr:row>83</xdr:row>
      <xdr:rowOff>17145</xdr:rowOff>
    </xdr:to>
    <xdr:cxnSp macro="">
      <xdr:nvCxnSpPr>
        <xdr:cNvPr id="642" name="直線コネクタ 641">
          <a:extLst>
            <a:ext uri="{FF2B5EF4-FFF2-40B4-BE49-F238E27FC236}">
              <a16:creationId xmlns:a16="http://schemas.microsoft.com/office/drawing/2014/main" id="{87DEF106-13F8-4EB7-AB35-A897045546BF}"/>
            </a:ext>
          </a:extLst>
        </xdr:cNvPr>
        <xdr:cNvCxnSpPr/>
      </xdr:nvCxnSpPr>
      <xdr:spPr>
        <a:xfrm>
          <a:off x="15481300" y="1420177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67311</xdr:rowOff>
    </xdr:from>
    <xdr:to>
      <xdr:col>76</xdr:col>
      <xdr:colOff>165100</xdr:colOff>
      <xdr:row>82</xdr:row>
      <xdr:rowOff>168911</xdr:rowOff>
    </xdr:to>
    <xdr:sp macro="" textlink="">
      <xdr:nvSpPr>
        <xdr:cNvPr id="643" name="楕円 642">
          <a:extLst>
            <a:ext uri="{FF2B5EF4-FFF2-40B4-BE49-F238E27FC236}">
              <a16:creationId xmlns:a16="http://schemas.microsoft.com/office/drawing/2014/main" id="{62404ECB-459A-418E-B3C8-D0BB79DB9F3F}"/>
            </a:ext>
          </a:extLst>
        </xdr:cNvPr>
        <xdr:cNvSpPr/>
      </xdr:nvSpPr>
      <xdr:spPr>
        <a:xfrm>
          <a:off x="14541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118111</xdr:rowOff>
    </xdr:from>
    <xdr:to>
      <xdr:col>81</xdr:col>
      <xdr:colOff>50800</xdr:colOff>
      <xdr:row>82</xdr:row>
      <xdr:rowOff>142875</xdr:rowOff>
    </xdr:to>
    <xdr:cxnSp macro="">
      <xdr:nvCxnSpPr>
        <xdr:cNvPr id="644" name="直線コネクタ 643">
          <a:extLst>
            <a:ext uri="{FF2B5EF4-FFF2-40B4-BE49-F238E27FC236}">
              <a16:creationId xmlns:a16="http://schemas.microsoft.com/office/drawing/2014/main" id="{2AB265F5-5D93-4BA3-8297-786149C558AE}"/>
            </a:ext>
          </a:extLst>
        </xdr:cNvPr>
        <xdr:cNvCxnSpPr/>
      </xdr:nvCxnSpPr>
      <xdr:spPr>
        <a:xfrm>
          <a:off x="14592300" y="1417701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63500</xdr:rowOff>
    </xdr:from>
    <xdr:to>
      <xdr:col>72</xdr:col>
      <xdr:colOff>38100</xdr:colOff>
      <xdr:row>82</xdr:row>
      <xdr:rowOff>165100</xdr:rowOff>
    </xdr:to>
    <xdr:sp macro="" textlink="">
      <xdr:nvSpPr>
        <xdr:cNvPr id="645" name="楕円 644">
          <a:extLst>
            <a:ext uri="{FF2B5EF4-FFF2-40B4-BE49-F238E27FC236}">
              <a16:creationId xmlns:a16="http://schemas.microsoft.com/office/drawing/2014/main" id="{B4A80AB7-2879-441B-A5ED-320E5E8834AE}"/>
            </a:ext>
          </a:extLst>
        </xdr:cNvPr>
        <xdr:cNvSpPr/>
      </xdr:nvSpPr>
      <xdr:spPr>
        <a:xfrm>
          <a:off x="13652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114300</xdr:rowOff>
    </xdr:from>
    <xdr:to>
      <xdr:col>76</xdr:col>
      <xdr:colOff>114300</xdr:colOff>
      <xdr:row>82</xdr:row>
      <xdr:rowOff>118111</xdr:rowOff>
    </xdr:to>
    <xdr:cxnSp macro="">
      <xdr:nvCxnSpPr>
        <xdr:cNvPr id="646" name="直線コネクタ 645">
          <a:extLst>
            <a:ext uri="{FF2B5EF4-FFF2-40B4-BE49-F238E27FC236}">
              <a16:creationId xmlns:a16="http://schemas.microsoft.com/office/drawing/2014/main" id="{B0C819A4-9A9A-46A1-9CD2-7409966BD558}"/>
            </a:ext>
          </a:extLst>
        </xdr:cNvPr>
        <xdr:cNvCxnSpPr/>
      </xdr:nvCxnSpPr>
      <xdr:spPr>
        <a:xfrm>
          <a:off x="13703300" y="141732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38116</xdr:rowOff>
    </xdr:from>
    <xdr:ext cx="405111" cy="259045"/>
    <xdr:sp macro="" textlink="">
      <xdr:nvSpPr>
        <xdr:cNvPr id="647" name="n_1aveValue【児童館】&#10;有形固定資産減価償却率">
          <a:extLst>
            <a:ext uri="{FF2B5EF4-FFF2-40B4-BE49-F238E27FC236}">
              <a16:creationId xmlns:a16="http://schemas.microsoft.com/office/drawing/2014/main" id="{4CBA8C90-1B1B-4C5B-96F9-855125F7368A}"/>
            </a:ext>
          </a:extLst>
        </xdr:cNvPr>
        <xdr:cNvSpPr txBox="1"/>
      </xdr:nvSpPr>
      <xdr:spPr>
        <a:xfrm>
          <a:off x="152660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68597</xdr:rowOff>
    </xdr:from>
    <xdr:ext cx="405111" cy="259045"/>
    <xdr:sp macro="" textlink="">
      <xdr:nvSpPr>
        <xdr:cNvPr id="648" name="n_2aveValue【児童館】&#10;有形固定資産減価償却率">
          <a:extLst>
            <a:ext uri="{FF2B5EF4-FFF2-40B4-BE49-F238E27FC236}">
              <a16:creationId xmlns:a16="http://schemas.microsoft.com/office/drawing/2014/main" id="{B8BCBB5F-009F-47BE-B633-7A8EFE090B20}"/>
            </a:ext>
          </a:extLst>
        </xdr:cNvPr>
        <xdr:cNvSpPr txBox="1"/>
      </xdr:nvSpPr>
      <xdr:spPr>
        <a:xfrm>
          <a:off x="14389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62882</xdr:rowOff>
    </xdr:from>
    <xdr:ext cx="405111" cy="259045"/>
    <xdr:sp macro="" textlink="">
      <xdr:nvSpPr>
        <xdr:cNvPr id="649" name="n_3aveValue【児童館】&#10;有形固定資産減価償却率">
          <a:extLst>
            <a:ext uri="{FF2B5EF4-FFF2-40B4-BE49-F238E27FC236}">
              <a16:creationId xmlns:a16="http://schemas.microsoft.com/office/drawing/2014/main" id="{2820A822-7185-4DA8-8F33-38F4A0252F10}"/>
            </a:ext>
          </a:extLst>
        </xdr:cNvPr>
        <xdr:cNvSpPr txBox="1"/>
      </xdr:nvSpPr>
      <xdr:spPr>
        <a:xfrm>
          <a:off x="13500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124477</xdr:rowOff>
    </xdr:from>
    <xdr:ext cx="405111" cy="259045"/>
    <xdr:sp macro="" textlink="">
      <xdr:nvSpPr>
        <xdr:cNvPr id="650" name="n_4aveValue【児童館】&#10;有形固定資産減価償却率">
          <a:extLst>
            <a:ext uri="{FF2B5EF4-FFF2-40B4-BE49-F238E27FC236}">
              <a16:creationId xmlns:a16="http://schemas.microsoft.com/office/drawing/2014/main" id="{FFA483E6-106A-4492-9CCC-B5A42DC5FB22}"/>
            </a:ext>
          </a:extLst>
        </xdr:cNvPr>
        <xdr:cNvSpPr txBox="1"/>
      </xdr:nvSpPr>
      <xdr:spPr>
        <a:xfrm>
          <a:off x="12611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38752</xdr:rowOff>
    </xdr:from>
    <xdr:ext cx="405111" cy="259045"/>
    <xdr:sp macro="" textlink="">
      <xdr:nvSpPr>
        <xdr:cNvPr id="651" name="n_1mainValue【児童館】&#10;有形固定資産減価償却率">
          <a:extLst>
            <a:ext uri="{FF2B5EF4-FFF2-40B4-BE49-F238E27FC236}">
              <a16:creationId xmlns:a16="http://schemas.microsoft.com/office/drawing/2014/main" id="{E69656A2-27E0-4E82-90C7-9BB50434BB1F}"/>
            </a:ext>
          </a:extLst>
        </xdr:cNvPr>
        <xdr:cNvSpPr txBox="1"/>
      </xdr:nvSpPr>
      <xdr:spPr>
        <a:xfrm>
          <a:off x="15266044" y="1392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13988</xdr:rowOff>
    </xdr:from>
    <xdr:ext cx="405111" cy="259045"/>
    <xdr:sp macro="" textlink="">
      <xdr:nvSpPr>
        <xdr:cNvPr id="652" name="n_2mainValue【児童館】&#10;有形固定資産減価償却率">
          <a:extLst>
            <a:ext uri="{FF2B5EF4-FFF2-40B4-BE49-F238E27FC236}">
              <a16:creationId xmlns:a16="http://schemas.microsoft.com/office/drawing/2014/main" id="{051BAD35-2E8F-4B03-883C-CBB48237472A}"/>
            </a:ext>
          </a:extLst>
        </xdr:cNvPr>
        <xdr:cNvSpPr txBox="1"/>
      </xdr:nvSpPr>
      <xdr:spPr>
        <a:xfrm>
          <a:off x="14389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10177</xdr:rowOff>
    </xdr:from>
    <xdr:ext cx="405111" cy="259045"/>
    <xdr:sp macro="" textlink="">
      <xdr:nvSpPr>
        <xdr:cNvPr id="653" name="n_3mainValue【児童館】&#10;有形固定資産減価償却率">
          <a:extLst>
            <a:ext uri="{FF2B5EF4-FFF2-40B4-BE49-F238E27FC236}">
              <a16:creationId xmlns:a16="http://schemas.microsoft.com/office/drawing/2014/main" id="{EFA1BDD2-C218-46A4-A195-25B46FDAC864}"/>
            </a:ext>
          </a:extLst>
        </xdr:cNvPr>
        <xdr:cNvSpPr txBox="1"/>
      </xdr:nvSpPr>
      <xdr:spPr>
        <a:xfrm>
          <a:off x="13500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4" name="正方形/長方形 653">
          <a:extLst>
            <a:ext uri="{FF2B5EF4-FFF2-40B4-BE49-F238E27FC236}">
              <a16:creationId xmlns:a16="http://schemas.microsoft.com/office/drawing/2014/main" id="{2082CF35-F755-4084-B261-95D510F2BC6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5" name="正方形/長方形 654">
          <a:extLst>
            <a:ext uri="{FF2B5EF4-FFF2-40B4-BE49-F238E27FC236}">
              <a16:creationId xmlns:a16="http://schemas.microsoft.com/office/drawing/2014/main" id="{153C1AC6-AB36-479C-A5F3-3868E1DAF98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6" name="正方形/長方形 655">
          <a:extLst>
            <a:ext uri="{FF2B5EF4-FFF2-40B4-BE49-F238E27FC236}">
              <a16:creationId xmlns:a16="http://schemas.microsoft.com/office/drawing/2014/main" id="{5BC6286D-625B-48B8-A0D5-0BD44374835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7" name="正方形/長方形 656">
          <a:extLst>
            <a:ext uri="{FF2B5EF4-FFF2-40B4-BE49-F238E27FC236}">
              <a16:creationId xmlns:a16="http://schemas.microsoft.com/office/drawing/2014/main" id="{289B88E2-CF63-4565-A576-62664BD8ACF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8" name="正方形/長方形 657">
          <a:extLst>
            <a:ext uri="{FF2B5EF4-FFF2-40B4-BE49-F238E27FC236}">
              <a16:creationId xmlns:a16="http://schemas.microsoft.com/office/drawing/2014/main" id="{8522A032-EDF9-416C-AD4A-B158F462AC8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9" name="正方形/長方形 658">
          <a:extLst>
            <a:ext uri="{FF2B5EF4-FFF2-40B4-BE49-F238E27FC236}">
              <a16:creationId xmlns:a16="http://schemas.microsoft.com/office/drawing/2014/main" id="{BB2E8E05-CA9C-4134-A7FE-4C843032340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0" name="正方形/長方形 659">
          <a:extLst>
            <a:ext uri="{FF2B5EF4-FFF2-40B4-BE49-F238E27FC236}">
              <a16:creationId xmlns:a16="http://schemas.microsoft.com/office/drawing/2014/main" id="{8CBB83B5-43BA-42CA-AC32-4FFB50CB454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1" name="正方形/長方形 660">
          <a:extLst>
            <a:ext uri="{FF2B5EF4-FFF2-40B4-BE49-F238E27FC236}">
              <a16:creationId xmlns:a16="http://schemas.microsoft.com/office/drawing/2014/main" id="{5A1F5392-6808-4139-ADCA-ABBA29E02D1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2" name="テキスト ボックス 661">
          <a:extLst>
            <a:ext uri="{FF2B5EF4-FFF2-40B4-BE49-F238E27FC236}">
              <a16:creationId xmlns:a16="http://schemas.microsoft.com/office/drawing/2014/main" id="{9161F5D1-03CD-4BEC-9812-E7B67D8ABDC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3" name="直線コネクタ 662">
          <a:extLst>
            <a:ext uri="{FF2B5EF4-FFF2-40B4-BE49-F238E27FC236}">
              <a16:creationId xmlns:a16="http://schemas.microsoft.com/office/drawing/2014/main" id="{24B499AE-7001-47E8-B18B-350D0AB5001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4" name="直線コネクタ 663">
          <a:extLst>
            <a:ext uri="{FF2B5EF4-FFF2-40B4-BE49-F238E27FC236}">
              <a16:creationId xmlns:a16="http://schemas.microsoft.com/office/drawing/2014/main" id="{822F36FB-16B7-49D4-AFF3-0BBBBA4B0D04}"/>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5" name="テキスト ボックス 664">
          <a:extLst>
            <a:ext uri="{FF2B5EF4-FFF2-40B4-BE49-F238E27FC236}">
              <a16:creationId xmlns:a16="http://schemas.microsoft.com/office/drawing/2014/main" id="{6F6CC754-5A14-4D52-B837-585ED396BF5A}"/>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6" name="直線コネクタ 665">
          <a:extLst>
            <a:ext uri="{FF2B5EF4-FFF2-40B4-BE49-F238E27FC236}">
              <a16:creationId xmlns:a16="http://schemas.microsoft.com/office/drawing/2014/main" id="{59C1876D-C316-4097-8720-BA9A3979020B}"/>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7" name="テキスト ボックス 666">
          <a:extLst>
            <a:ext uri="{FF2B5EF4-FFF2-40B4-BE49-F238E27FC236}">
              <a16:creationId xmlns:a16="http://schemas.microsoft.com/office/drawing/2014/main" id="{E49A2000-5BF8-46BB-9CD5-EBE2131210E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8" name="直線コネクタ 667">
          <a:extLst>
            <a:ext uri="{FF2B5EF4-FFF2-40B4-BE49-F238E27FC236}">
              <a16:creationId xmlns:a16="http://schemas.microsoft.com/office/drawing/2014/main" id="{36328137-A5EC-4DB7-9B39-67F11D111E7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9" name="テキスト ボックス 668">
          <a:extLst>
            <a:ext uri="{FF2B5EF4-FFF2-40B4-BE49-F238E27FC236}">
              <a16:creationId xmlns:a16="http://schemas.microsoft.com/office/drawing/2014/main" id="{567CA1AB-48F8-4A85-AD57-F859167142B5}"/>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0" name="直線コネクタ 669">
          <a:extLst>
            <a:ext uri="{FF2B5EF4-FFF2-40B4-BE49-F238E27FC236}">
              <a16:creationId xmlns:a16="http://schemas.microsoft.com/office/drawing/2014/main" id="{7C761195-B325-40BE-9F6E-4F020CF32C5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1" name="テキスト ボックス 670">
          <a:extLst>
            <a:ext uri="{FF2B5EF4-FFF2-40B4-BE49-F238E27FC236}">
              <a16:creationId xmlns:a16="http://schemas.microsoft.com/office/drawing/2014/main" id="{B354CA21-D6DC-491B-A287-00D8E8A6CCB6}"/>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2" name="直線コネクタ 671">
          <a:extLst>
            <a:ext uri="{FF2B5EF4-FFF2-40B4-BE49-F238E27FC236}">
              <a16:creationId xmlns:a16="http://schemas.microsoft.com/office/drawing/2014/main" id="{3E5E292C-7B38-41E1-9776-7488C5247195}"/>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3" name="テキスト ボックス 672">
          <a:extLst>
            <a:ext uri="{FF2B5EF4-FFF2-40B4-BE49-F238E27FC236}">
              <a16:creationId xmlns:a16="http://schemas.microsoft.com/office/drawing/2014/main" id="{74BDCE53-12B7-41F0-9109-4EAAB067F49B}"/>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4" name="直線コネクタ 673">
          <a:extLst>
            <a:ext uri="{FF2B5EF4-FFF2-40B4-BE49-F238E27FC236}">
              <a16:creationId xmlns:a16="http://schemas.microsoft.com/office/drawing/2014/main" id="{BF3E29C4-0B13-45CC-B92C-41D79CF3AAD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5" name="テキスト ボックス 674">
          <a:extLst>
            <a:ext uri="{FF2B5EF4-FFF2-40B4-BE49-F238E27FC236}">
              <a16:creationId xmlns:a16="http://schemas.microsoft.com/office/drawing/2014/main" id="{CFBBAA6D-81D3-4A0E-8374-2C8D3220106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6" name="【児童館】&#10;一人当たり面積グラフ枠">
          <a:extLst>
            <a:ext uri="{FF2B5EF4-FFF2-40B4-BE49-F238E27FC236}">
              <a16:creationId xmlns:a16="http://schemas.microsoft.com/office/drawing/2014/main" id="{C26608B2-F16B-49F4-8DB1-17E2D194D4E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156211</xdr:rowOff>
    </xdr:from>
    <xdr:to>
      <xdr:col>116</xdr:col>
      <xdr:colOff>62864</xdr:colOff>
      <xdr:row>86</xdr:row>
      <xdr:rowOff>60961</xdr:rowOff>
    </xdr:to>
    <xdr:cxnSp macro="">
      <xdr:nvCxnSpPr>
        <xdr:cNvPr id="677" name="直線コネクタ 676">
          <a:extLst>
            <a:ext uri="{FF2B5EF4-FFF2-40B4-BE49-F238E27FC236}">
              <a16:creationId xmlns:a16="http://schemas.microsoft.com/office/drawing/2014/main" id="{90C99999-1E5E-4C47-BD7D-E27AA060BC20}"/>
            </a:ext>
          </a:extLst>
        </xdr:cNvPr>
        <xdr:cNvCxnSpPr/>
      </xdr:nvCxnSpPr>
      <xdr:spPr>
        <a:xfrm flipV="1">
          <a:off x="22160864" y="13529311"/>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64788</xdr:rowOff>
    </xdr:from>
    <xdr:ext cx="469744" cy="259045"/>
    <xdr:sp macro="" textlink="">
      <xdr:nvSpPr>
        <xdr:cNvPr id="678" name="【児童館】&#10;一人当たり面積最小値テキスト">
          <a:extLst>
            <a:ext uri="{FF2B5EF4-FFF2-40B4-BE49-F238E27FC236}">
              <a16:creationId xmlns:a16="http://schemas.microsoft.com/office/drawing/2014/main" id="{4B4E9760-392E-4B0B-91D8-192CAFC727DD}"/>
            </a:ext>
          </a:extLst>
        </xdr:cNvPr>
        <xdr:cNvSpPr txBox="1"/>
      </xdr:nvSpPr>
      <xdr:spPr>
        <a:xfrm>
          <a:off x="22199600"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60961</xdr:rowOff>
    </xdr:from>
    <xdr:to>
      <xdr:col>116</xdr:col>
      <xdr:colOff>152400</xdr:colOff>
      <xdr:row>86</xdr:row>
      <xdr:rowOff>60961</xdr:rowOff>
    </xdr:to>
    <xdr:cxnSp macro="">
      <xdr:nvCxnSpPr>
        <xdr:cNvPr id="679" name="直線コネクタ 678">
          <a:extLst>
            <a:ext uri="{FF2B5EF4-FFF2-40B4-BE49-F238E27FC236}">
              <a16:creationId xmlns:a16="http://schemas.microsoft.com/office/drawing/2014/main" id="{24F79E69-BB40-4A12-B240-7828C7E6462C}"/>
            </a:ext>
          </a:extLst>
        </xdr:cNvPr>
        <xdr:cNvCxnSpPr/>
      </xdr:nvCxnSpPr>
      <xdr:spPr>
        <a:xfrm>
          <a:off x="22072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102888</xdr:rowOff>
    </xdr:from>
    <xdr:ext cx="469744" cy="259045"/>
    <xdr:sp macro="" textlink="">
      <xdr:nvSpPr>
        <xdr:cNvPr id="680" name="【児童館】&#10;一人当たり面積最大値テキスト">
          <a:extLst>
            <a:ext uri="{FF2B5EF4-FFF2-40B4-BE49-F238E27FC236}">
              <a16:creationId xmlns:a16="http://schemas.microsoft.com/office/drawing/2014/main" id="{53C02863-B5CD-4EA4-972E-C2F48ED08760}"/>
            </a:ext>
          </a:extLst>
        </xdr:cNvPr>
        <xdr:cNvSpPr txBox="1"/>
      </xdr:nvSpPr>
      <xdr:spPr>
        <a:xfrm>
          <a:off x="22199600" y="1330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156211</xdr:rowOff>
    </xdr:from>
    <xdr:to>
      <xdr:col>116</xdr:col>
      <xdr:colOff>152400</xdr:colOff>
      <xdr:row>78</xdr:row>
      <xdr:rowOff>156211</xdr:rowOff>
    </xdr:to>
    <xdr:cxnSp macro="">
      <xdr:nvCxnSpPr>
        <xdr:cNvPr id="681" name="直線コネクタ 680">
          <a:extLst>
            <a:ext uri="{FF2B5EF4-FFF2-40B4-BE49-F238E27FC236}">
              <a16:creationId xmlns:a16="http://schemas.microsoft.com/office/drawing/2014/main" id="{82ED8D0A-0FB0-4ABE-A849-18D16623F0AD}"/>
            </a:ext>
          </a:extLst>
        </xdr:cNvPr>
        <xdr:cNvCxnSpPr/>
      </xdr:nvCxnSpPr>
      <xdr:spPr>
        <a:xfrm>
          <a:off x="22072600" y="1352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36847</xdr:rowOff>
    </xdr:from>
    <xdr:ext cx="469744" cy="259045"/>
    <xdr:sp macro="" textlink="">
      <xdr:nvSpPr>
        <xdr:cNvPr id="682" name="【児童館】&#10;一人当たり面積平均値テキスト">
          <a:extLst>
            <a:ext uri="{FF2B5EF4-FFF2-40B4-BE49-F238E27FC236}">
              <a16:creationId xmlns:a16="http://schemas.microsoft.com/office/drawing/2014/main" id="{3895D789-A9C8-414F-9626-BB78F7E27120}"/>
            </a:ext>
          </a:extLst>
        </xdr:cNvPr>
        <xdr:cNvSpPr txBox="1"/>
      </xdr:nvSpPr>
      <xdr:spPr>
        <a:xfrm>
          <a:off x="22199600" y="1443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13970</xdr:rowOff>
    </xdr:from>
    <xdr:to>
      <xdr:col>116</xdr:col>
      <xdr:colOff>114300</xdr:colOff>
      <xdr:row>85</xdr:row>
      <xdr:rowOff>115570</xdr:rowOff>
    </xdr:to>
    <xdr:sp macro="" textlink="">
      <xdr:nvSpPr>
        <xdr:cNvPr id="683" name="フローチャート: 判断 682">
          <a:extLst>
            <a:ext uri="{FF2B5EF4-FFF2-40B4-BE49-F238E27FC236}">
              <a16:creationId xmlns:a16="http://schemas.microsoft.com/office/drawing/2014/main" id="{AD241CE7-C25D-4ADC-9200-8D7EA7C4DC75}"/>
            </a:ext>
          </a:extLst>
        </xdr:cNvPr>
        <xdr:cNvSpPr/>
      </xdr:nvSpPr>
      <xdr:spPr>
        <a:xfrm>
          <a:off x="22110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143511</xdr:rowOff>
    </xdr:from>
    <xdr:to>
      <xdr:col>112</xdr:col>
      <xdr:colOff>38100</xdr:colOff>
      <xdr:row>85</xdr:row>
      <xdr:rowOff>73661</xdr:rowOff>
    </xdr:to>
    <xdr:sp macro="" textlink="">
      <xdr:nvSpPr>
        <xdr:cNvPr id="684" name="フローチャート: 判断 683">
          <a:extLst>
            <a:ext uri="{FF2B5EF4-FFF2-40B4-BE49-F238E27FC236}">
              <a16:creationId xmlns:a16="http://schemas.microsoft.com/office/drawing/2014/main" id="{90AD32D0-9DC7-4676-9585-92A66FE57F3A}"/>
            </a:ext>
          </a:extLst>
        </xdr:cNvPr>
        <xdr:cNvSpPr/>
      </xdr:nvSpPr>
      <xdr:spPr>
        <a:xfrm>
          <a:off x="21272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154939</xdr:rowOff>
    </xdr:from>
    <xdr:to>
      <xdr:col>107</xdr:col>
      <xdr:colOff>101600</xdr:colOff>
      <xdr:row>85</xdr:row>
      <xdr:rowOff>85089</xdr:rowOff>
    </xdr:to>
    <xdr:sp macro="" textlink="">
      <xdr:nvSpPr>
        <xdr:cNvPr id="685" name="フローチャート: 判断 684">
          <a:extLst>
            <a:ext uri="{FF2B5EF4-FFF2-40B4-BE49-F238E27FC236}">
              <a16:creationId xmlns:a16="http://schemas.microsoft.com/office/drawing/2014/main" id="{6FEC7D90-F00B-4E78-BBA1-F426C6D6F5FB}"/>
            </a:ext>
          </a:extLst>
        </xdr:cNvPr>
        <xdr:cNvSpPr/>
      </xdr:nvSpPr>
      <xdr:spPr>
        <a:xfrm>
          <a:off x="20383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135889</xdr:rowOff>
    </xdr:from>
    <xdr:to>
      <xdr:col>102</xdr:col>
      <xdr:colOff>165100</xdr:colOff>
      <xdr:row>85</xdr:row>
      <xdr:rowOff>66039</xdr:rowOff>
    </xdr:to>
    <xdr:sp macro="" textlink="">
      <xdr:nvSpPr>
        <xdr:cNvPr id="686" name="フローチャート: 判断 685">
          <a:extLst>
            <a:ext uri="{FF2B5EF4-FFF2-40B4-BE49-F238E27FC236}">
              <a16:creationId xmlns:a16="http://schemas.microsoft.com/office/drawing/2014/main" id="{E24560D6-195A-4B97-B6B1-3CE12349D243}"/>
            </a:ext>
          </a:extLst>
        </xdr:cNvPr>
        <xdr:cNvSpPr/>
      </xdr:nvSpPr>
      <xdr:spPr>
        <a:xfrm>
          <a:off x="19494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687" name="フローチャート: 判断 686">
          <a:extLst>
            <a:ext uri="{FF2B5EF4-FFF2-40B4-BE49-F238E27FC236}">
              <a16:creationId xmlns:a16="http://schemas.microsoft.com/office/drawing/2014/main" id="{61F70DDB-4CCA-413C-90B8-16460772FFA1}"/>
            </a:ext>
          </a:extLst>
        </xdr:cNvPr>
        <xdr:cNvSpPr/>
      </xdr:nvSpPr>
      <xdr:spPr>
        <a:xfrm>
          <a:off x="18605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72D454A6-7EF1-4055-B749-CE6278DA37D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1FBABDAF-4EA6-4CE6-9FC7-1092CC43D59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000B5F0A-0F86-4833-AF6C-A9DADC530DE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B0947A8E-4712-4E0C-8E63-35E80495E6E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37C83097-F03D-4DCB-91F9-0A3E1A9722C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124461</xdr:rowOff>
    </xdr:from>
    <xdr:to>
      <xdr:col>116</xdr:col>
      <xdr:colOff>114300</xdr:colOff>
      <xdr:row>86</xdr:row>
      <xdr:rowOff>54611</xdr:rowOff>
    </xdr:to>
    <xdr:sp macro="" textlink="">
      <xdr:nvSpPr>
        <xdr:cNvPr id="693" name="楕円 692">
          <a:extLst>
            <a:ext uri="{FF2B5EF4-FFF2-40B4-BE49-F238E27FC236}">
              <a16:creationId xmlns:a16="http://schemas.microsoft.com/office/drawing/2014/main" id="{674AC98D-E6CC-4A36-99E1-8E98953182A5}"/>
            </a:ext>
          </a:extLst>
        </xdr:cNvPr>
        <xdr:cNvSpPr/>
      </xdr:nvSpPr>
      <xdr:spPr>
        <a:xfrm>
          <a:off x="221107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39388</xdr:rowOff>
    </xdr:from>
    <xdr:ext cx="469744" cy="259045"/>
    <xdr:sp macro="" textlink="">
      <xdr:nvSpPr>
        <xdr:cNvPr id="694" name="【児童館】&#10;一人当たり面積該当値テキスト">
          <a:extLst>
            <a:ext uri="{FF2B5EF4-FFF2-40B4-BE49-F238E27FC236}">
              <a16:creationId xmlns:a16="http://schemas.microsoft.com/office/drawing/2014/main" id="{98085C1E-ACF5-4A17-B964-9C039F5A18D8}"/>
            </a:ext>
          </a:extLst>
        </xdr:cNvPr>
        <xdr:cNvSpPr txBox="1"/>
      </xdr:nvSpPr>
      <xdr:spPr>
        <a:xfrm>
          <a:off x="22199600" y="1461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124461</xdr:rowOff>
    </xdr:from>
    <xdr:to>
      <xdr:col>112</xdr:col>
      <xdr:colOff>38100</xdr:colOff>
      <xdr:row>86</xdr:row>
      <xdr:rowOff>54611</xdr:rowOff>
    </xdr:to>
    <xdr:sp macro="" textlink="">
      <xdr:nvSpPr>
        <xdr:cNvPr id="695" name="楕円 694">
          <a:extLst>
            <a:ext uri="{FF2B5EF4-FFF2-40B4-BE49-F238E27FC236}">
              <a16:creationId xmlns:a16="http://schemas.microsoft.com/office/drawing/2014/main" id="{0BDC0889-4C72-42AF-BFD8-F9C4037C46B9}"/>
            </a:ext>
          </a:extLst>
        </xdr:cNvPr>
        <xdr:cNvSpPr/>
      </xdr:nvSpPr>
      <xdr:spPr>
        <a:xfrm>
          <a:off x="21272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3811</xdr:rowOff>
    </xdr:from>
    <xdr:to>
      <xdr:col>116</xdr:col>
      <xdr:colOff>63500</xdr:colOff>
      <xdr:row>86</xdr:row>
      <xdr:rowOff>3811</xdr:rowOff>
    </xdr:to>
    <xdr:cxnSp macro="">
      <xdr:nvCxnSpPr>
        <xdr:cNvPr id="696" name="直線コネクタ 695">
          <a:extLst>
            <a:ext uri="{FF2B5EF4-FFF2-40B4-BE49-F238E27FC236}">
              <a16:creationId xmlns:a16="http://schemas.microsoft.com/office/drawing/2014/main" id="{DCE77A16-0650-4A5C-8386-057EFEB7B75A}"/>
            </a:ext>
          </a:extLst>
        </xdr:cNvPr>
        <xdr:cNvCxnSpPr/>
      </xdr:nvCxnSpPr>
      <xdr:spPr>
        <a:xfrm>
          <a:off x="21323300" y="147485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128270</xdr:rowOff>
    </xdr:from>
    <xdr:to>
      <xdr:col>107</xdr:col>
      <xdr:colOff>101600</xdr:colOff>
      <xdr:row>86</xdr:row>
      <xdr:rowOff>58420</xdr:rowOff>
    </xdr:to>
    <xdr:sp macro="" textlink="">
      <xdr:nvSpPr>
        <xdr:cNvPr id="697" name="楕円 696">
          <a:extLst>
            <a:ext uri="{FF2B5EF4-FFF2-40B4-BE49-F238E27FC236}">
              <a16:creationId xmlns:a16="http://schemas.microsoft.com/office/drawing/2014/main" id="{A2BA0CF6-2AFE-4D8A-9291-54C8F465C7B4}"/>
            </a:ext>
          </a:extLst>
        </xdr:cNvPr>
        <xdr:cNvSpPr/>
      </xdr:nvSpPr>
      <xdr:spPr>
        <a:xfrm>
          <a:off x="20383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3811</xdr:rowOff>
    </xdr:from>
    <xdr:to>
      <xdr:col>111</xdr:col>
      <xdr:colOff>177800</xdr:colOff>
      <xdr:row>86</xdr:row>
      <xdr:rowOff>7620</xdr:rowOff>
    </xdr:to>
    <xdr:cxnSp macro="">
      <xdr:nvCxnSpPr>
        <xdr:cNvPr id="698" name="直線コネクタ 697">
          <a:extLst>
            <a:ext uri="{FF2B5EF4-FFF2-40B4-BE49-F238E27FC236}">
              <a16:creationId xmlns:a16="http://schemas.microsoft.com/office/drawing/2014/main" id="{2E3E45E0-C03D-48A0-894B-725EEC41C0E1}"/>
            </a:ext>
          </a:extLst>
        </xdr:cNvPr>
        <xdr:cNvCxnSpPr/>
      </xdr:nvCxnSpPr>
      <xdr:spPr>
        <a:xfrm flipV="1">
          <a:off x="20434300" y="147485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120650</xdr:rowOff>
    </xdr:from>
    <xdr:to>
      <xdr:col>102</xdr:col>
      <xdr:colOff>165100</xdr:colOff>
      <xdr:row>86</xdr:row>
      <xdr:rowOff>50800</xdr:rowOff>
    </xdr:to>
    <xdr:sp macro="" textlink="">
      <xdr:nvSpPr>
        <xdr:cNvPr id="699" name="楕円 698">
          <a:extLst>
            <a:ext uri="{FF2B5EF4-FFF2-40B4-BE49-F238E27FC236}">
              <a16:creationId xmlns:a16="http://schemas.microsoft.com/office/drawing/2014/main" id="{C01E46FF-9745-4C66-91A9-2A74F483EFCB}"/>
            </a:ext>
          </a:extLst>
        </xdr:cNvPr>
        <xdr:cNvSpPr/>
      </xdr:nvSpPr>
      <xdr:spPr>
        <a:xfrm>
          <a:off x="19494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0</xdr:rowOff>
    </xdr:from>
    <xdr:to>
      <xdr:col>107</xdr:col>
      <xdr:colOff>50800</xdr:colOff>
      <xdr:row>86</xdr:row>
      <xdr:rowOff>7620</xdr:rowOff>
    </xdr:to>
    <xdr:cxnSp macro="">
      <xdr:nvCxnSpPr>
        <xdr:cNvPr id="700" name="直線コネクタ 699">
          <a:extLst>
            <a:ext uri="{FF2B5EF4-FFF2-40B4-BE49-F238E27FC236}">
              <a16:creationId xmlns:a16="http://schemas.microsoft.com/office/drawing/2014/main" id="{B17047C5-95B2-4B7C-9630-8003C8E4919C}"/>
            </a:ext>
          </a:extLst>
        </xdr:cNvPr>
        <xdr:cNvCxnSpPr/>
      </xdr:nvCxnSpPr>
      <xdr:spPr>
        <a:xfrm>
          <a:off x="19545300" y="14744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90188</xdr:rowOff>
    </xdr:from>
    <xdr:ext cx="469744" cy="259045"/>
    <xdr:sp macro="" textlink="">
      <xdr:nvSpPr>
        <xdr:cNvPr id="701" name="n_1aveValue【児童館】&#10;一人当たり面積">
          <a:extLst>
            <a:ext uri="{FF2B5EF4-FFF2-40B4-BE49-F238E27FC236}">
              <a16:creationId xmlns:a16="http://schemas.microsoft.com/office/drawing/2014/main" id="{43CCE419-F48F-4983-9B43-5416520C2D1C}"/>
            </a:ext>
          </a:extLst>
        </xdr:cNvPr>
        <xdr:cNvSpPr txBox="1"/>
      </xdr:nvSpPr>
      <xdr:spPr>
        <a:xfrm>
          <a:off x="210757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101616</xdr:rowOff>
    </xdr:from>
    <xdr:ext cx="469744" cy="259045"/>
    <xdr:sp macro="" textlink="">
      <xdr:nvSpPr>
        <xdr:cNvPr id="702" name="n_2aveValue【児童館】&#10;一人当たり面積">
          <a:extLst>
            <a:ext uri="{FF2B5EF4-FFF2-40B4-BE49-F238E27FC236}">
              <a16:creationId xmlns:a16="http://schemas.microsoft.com/office/drawing/2014/main" id="{DE8103DB-972B-4FD6-9F6C-CCB412510EC6}"/>
            </a:ext>
          </a:extLst>
        </xdr:cNvPr>
        <xdr:cNvSpPr txBox="1"/>
      </xdr:nvSpPr>
      <xdr:spPr>
        <a:xfrm>
          <a:off x="20199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82566</xdr:rowOff>
    </xdr:from>
    <xdr:ext cx="469744" cy="259045"/>
    <xdr:sp macro="" textlink="">
      <xdr:nvSpPr>
        <xdr:cNvPr id="703" name="n_3aveValue【児童館】&#10;一人当たり面積">
          <a:extLst>
            <a:ext uri="{FF2B5EF4-FFF2-40B4-BE49-F238E27FC236}">
              <a16:creationId xmlns:a16="http://schemas.microsoft.com/office/drawing/2014/main" id="{FAE65AB9-3AB2-4C47-835B-39FE832E56F4}"/>
            </a:ext>
          </a:extLst>
        </xdr:cNvPr>
        <xdr:cNvSpPr txBox="1"/>
      </xdr:nvSpPr>
      <xdr:spPr>
        <a:xfrm>
          <a:off x="19310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170197</xdr:rowOff>
    </xdr:from>
    <xdr:ext cx="469744" cy="259045"/>
    <xdr:sp macro="" textlink="">
      <xdr:nvSpPr>
        <xdr:cNvPr id="704" name="n_4aveValue【児童館】&#10;一人当たり面積">
          <a:extLst>
            <a:ext uri="{FF2B5EF4-FFF2-40B4-BE49-F238E27FC236}">
              <a16:creationId xmlns:a16="http://schemas.microsoft.com/office/drawing/2014/main" id="{06C85459-0B49-4FAA-9F96-3750DE088FB6}"/>
            </a:ext>
          </a:extLst>
        </xdr:cNvPr>
        <xdr:cNvSpPr txBox="1"/>
      </xdr:nvSpPr>
      <xdr:spPr>
        <a:xfrm>
          <a:off x="18421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45738</xdr:rowOff>
    </xdr:from>
    <xdr:ext cx="469744" cy="259045"/>
    <xdr:sp macro="" textlink="">
      <xdr:nvSpPr>
        <xdr:cNvPr id="705" name="n_1mainValue【児童館】&#10;一人当たり面積">
          <a:extLst>
            <a:ext uri="{FF2B5EF4-FFF2-40B4-BE49-F238E27FC236}">
              <a16:creationId xmlns:a16="http://schemas.microsoft.com/office/drawing/2014/main" id="{CA903846-C6D6-4DFF-ADDC-9CF75074EB02}"/>
            </a:ext>
          </a:extLst>
        </xdr:cNvPr>
        <xdr:cNvSpPr txBox="1"/>
      </xdr:nvSpPr>
      <xdr:spPr>
        <a:xfrm>
          <a:off x="210757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49547</xdr:rowOff>
    </xdr:from>
    <xdr:ext cx="469744" cy="259045"/>
    <xdr:sp macro="" textlink="">
      <xdr:nvSpPr>
        <xdr:cNvPr id="706" name="n_2mainValue【児童館】&#10;一人当たり面積">
          <a:extLst>
            <a:ext uri="{FF2B5EF4-FFF2-40B4-BE49-F238E27FC236}">
              <a16:creationId xmlns:a16="http://schemas.microsoft.com/office/drawing/2014/main" id="{73E7F5E6-2305-40D3-8317-B1AFB9A7CF82}"/>
            </a:ext>
          </a:extLst>
        </xdr:cNvPr>
        <xdr:cNvSpPr txBox="1"/>
      </xdr:nvSpPr>
      <xdr:spPr>
        <a:xfrm>
          <a:off x="201994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41927</xdr:rowOff>
    </xdr:from>
    <xdr:ext cx="469744" cy="259045"/>
    <xdr:sp macro="" textlink="">
      <xdr:nvSpPr>
        <xdr:cNvPr id="707" name="n_3mainValue【児童館】&#10;一人当たり面積">
          <a:extLst>
            <a:ext uri="{FF2B5EF4-FFF2-40B4-BE49-F238E27FC236}">
              <a16:creationId xmlns:a16="http://schemas.microsoft.com/office/drawing/2014/main" id="{CEEB9DA2-8068-402D-9012-AB932666F48A}"/>
            </a:ext>
          </a:extLst>
        </xdr:cNvPr>
        <xdr:cNvSpPr txBox="1"/>
      </xdr:nvSpPr>
      <xdr:spPr>
        <a:xfrm>
          <a:off x="19310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8" name="正方形/長方形 707">
          <a:extLst>
            <a:ext uri="{FF2B5EF4-FFF2-40B4-BE49-F238E27FC236}">
              <a16:creationId xmlns:a16="http://schemas.microsoft.com/office/drawing/2014/main" id="{3CF492D3-3CE6-4B5D-9288-88AEF1B0C6E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9" name="正方形/長方形 708">
          <a:extLst>
            <a:ext uri="{FF2B5EF4-FFF2-40B4-BE49-F238E27FC236}">
              <a16:creationId xmlns:a16="http://schemas.microsoft.com/office/drawing/2014/main" id="{38D87DA0-FE93-45D2-991F-867174CE986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0" name="正方形/長方形 709">
          <a:extLst>
            <a:ext uri="{FF2B5EF4-FFF2-40B4-BE49-F238E27FC236}">
              <a16:creationId xmlns:a16="http://schemas.microsoft.com/office/drawing/2014/main" id="{23FA4671-A3A6-4882-8B6D-2F33D0038F7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1" name="正方形/長方形 710">
          <a:extLst>
            <a:ext uri="{FF2B5EF4-FFF2-40B4-BE49-F238E27FC236}">
              <a16:creationId xmlns:a16="http://schemas.microsoft.com/office/drawing/2014/main" id="{41A52490-9EEB-4D26-89E4-00DD558C8A0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2" name="正方形/長方形 711">
          <a:extLst>
            <a:ext uri="{FF2B5EF4-FFF2-40B4-BE49-F238E27FC236}">
              <a16:creationId xmlns:a16="http://schemas.microsoft.com/office/drawing/2014/main" id="{CA1FBDF1-6BB8-46DC-876E-F0344BDAEF9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3" name="正方形/長方形 712">
          <a:extLst>
            <a:ext uri="{FF2B5EF4-FFF2-40B4-BE49-F238E27FC236}">
              <a16:creationId xmlns:a16="http://schemas.microsoft.com/office/drawing/2014/main" id="{D1954018-8B65-4F32-916C-9B0E20E8AFA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4" name="正方形/長方形 713">
          <a:extLst>
            <a:ext uri="{FF2B5EF4-FFF2-40B4-BE49-F238E27FC236}">
              <a16:creationId xmlns:a16="http://schemas.microsoft.com/office/drawing/2014/main" id="{25879E05-79F0-420A-AE3C-B3FA7D8857E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5" name="正方形/長方形 714">
          <a:extLst>
            <a:ext uri="{FF2B5EF4-FFF2-40B4-BE49-F238E27FC236}">
              <a16:creationId xmlns:a16="http://schemas.microsoft.com/office/drawing/2014/main" id="{FE423DBB-CCBF-42CC-B05E-615EEAAE097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6" name="テキスト ボックス 715">
          <a:extLst>
            <a:ext uri="{FF2B5EF4-FFF2-40B4-BE49-F238E27FC236}">
              <a16:creationId xmlns:a16="http://schemas.microsoft.com/office/drawing/2014/main" id="{9AA95E99-BF00-4A01-9247-86D737F1611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7" name="直線コネクタ 716">
          <a:extLst>
            <a:ext uri="{FF2B5EF4-FFF2-40B4-BE49-F238E27FC236}">
              <a16:creationId xmlns:a16="http://schemas.microsoft.com/office/drawing/2014/main" id="{7E9F9698-DCFC-4DE3-A3E6-EB010EB4E78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8" name="テキスト ボックス 717">
          <a:extLst>
            <a:ext uri="{FF2B5EF4-FFF2-40B4-BE49-F238E27FC236}">
              <a16:creationId xmlns:a16="http://schemas.microsoft.com/office/drawing/2014/main" id="{64B9FB0B-95A2-4E74-96DC-F226E12C683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9" name="直線コネクタ 718">
          <a:extLst>
            <a:ext uri="{FF2B5EF4-FFF2-40B4-BE49-F238E27FC236}">
              <a16:creationId xmlns:a16="http://schemas.microsoft.com/office/drawing/2014/main" id="{F1AA7748-0645-4144-AD5F-1B0BEAC5B63C}"/>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20" name="テキスト ボックス 719">
          <a:extLst>
            <a:ext uri="{FF2B5EF4-FFF2-40B4-BE49-F238E27FC236}">
              <a16:creationId xmlns:a16="http://schemas.microsoft.com/office/drawing/2014/main" id="{C32486EA-41B6-4A87-94AA-83A04776FBFB}"/>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1" name="直線コネクタ 720">
          <a:extLst>
            <a:ext uri="{FF2B5EF4-FFF2-40B4-BE49-F238E27FC236}">
              <a16:creationId xmlns:a16="http://schemas.microsoft.com/office/drawing/2014/main" id="{0E5BA0FC-92C1-4306-A61C-3F9CD5B22E7F}"/>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2" name="テキスト ボックス 721">
          <a:extLst>
            <a:ext uri="{FF2B5EF4-FFF2-40B4-BE49-F238E27FC236}">
              <a16:creationId xmlns:a16="http://schemas.microsoft.com/office/drawing/2014/main" id="{36658C68-0EC5-4213-9539-FDA474DC699A}"/>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3" name="直線コネクタ 722">
          <a:extLst>
            <a:ext uri="{FF2B5EF4-FFF2-40B4-BE49-F238E27FC236}">
              <a16:creationId xmlns:a16="http://schemas.microsoft.com/office/drawing/2014/main" id="{C3E5ADF9-399A-4004-81A6-F1B3280C0A9F}"/>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4" name="テキスト ボックス 723">
          <a:extLst>
            <a:ext uri="{FF2B5EF4-FFF2-40B4-BE49-F238E27FC236}">
              <a16:creationId xmlns:a16="http://schemas.microsoft.com/office/drawing/2014/main" id="{48C3CE68-6AFF-4EA4-B58B-DFC75627FAB7}"/>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5" name="直線コネクタ 724">
          <a:extLst>
            <a:ext uri="{FF2B5EF4-FFF2-40B4-BE49-F238E27FC236}">
              <a16:creationId xmlns:a16="http://schemas.microsoft.com/office/drawing/2014/main" id="{5B4FFF5E-8E05-476F-81AD-7DE819B49627}"/>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6" name="テキスト ボックス 725">
          <a:extLst>
            <a:ext uri="{FF2B5EF4-FFF2-40B4-BE49-F238E27FC236}">
              <a16:creationId xmlns:a16="http://schemas.microsoft.com/office/drawing/2014/main" id="{1A978CDE-5C72-41E8-9EE6-457D4EEA3C01}"/>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7" name="直線コネクタ 726">
          <a:extLst>
            <a:ext uri="{FF2B5EF4-FFF2-40B4-BE49-F238E27FC236}">
              <a16:creationId xmlns:a16="http://schemas.microsoft.com/office/drawing/2014/main" id="{CBE67C95-AD5F-4E84-A75D-4DFCEC7DE908}"/>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28" name="テキスト ボックス 727">
          <a:extLst>
            <a:ext uri="{FF2B5EF4-FFF2-40B4-BE49-F238E27FC236}">
              <a16:creationId xmlns:a16="http://schemas.microsoft.com/office/drawing/2014/main" id="{AF910D3B-5902-4C37-9633-961A073A2D8A}"/>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9" name="直線コネクタ 728">
          <a:extLst>
            <a:ext uri="{FF2B5EF4-FFF2-40B4-BE49-F238E27FC236}">
              <a16:creationId xmlns:a16="http://schemas.microsoft.com/office/drawing/2014/main" id="{1818852B-AA52-4142-951C-2488C0C848C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0" name="【公民館】&#10;有形固定資産減価償却率グラフ枠">
          <a:extLst>
            <a:ext uri="{FF2B5EF4-FFF2-40B4-BE49-F238E27FC236}">
              <a16:creationId xmlns:a16="http://schemas.microsoft.com/office/drawing/2014/main" id="{9D4B1EB0-458D-418C-B716-5E0C0F1BA0E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31" name="直線コネクタ 730">
          <a:extLst>
            <a:ext uri="{FF2B5EF4-FFF2-40B4-BE49-F238E27FC236}">
              <a16:creationId xmlns:a16="http://schemas.microsoft.com/office/drawing/2014/main" id="{C90D9BF3-250F-4A82-9E0E-FD844C3C7352}"/>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32" name="【公民館】&#10;有形固定資産減価償却率最小値テキスト">
          <a:extLst>
            <a:ext uri="{FF2B5EF4-FFF2-40B4-BE49-F238E27FC236}">
              <a16:creationId xmlns:a16="http://schemas.microsoft.com/office/drawing/2014/main" id="{DE859BCC-BF5E-4FCE-9DD3-014BABEDC673}"/>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33" name="直線コネクタ 732">
          <a:extLst>
            <a:ext uri="{FF2B5EF4-FFF2-40B4-BE49-F238E27FC236}">
              <a16:creationId xmlns:a16="http://schemas.microsoft.com/office/drawing/2014/main" id="{5D512127-253B-4821-B2A2-9E92141DE7E1}"/>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34" name="【公民館】&#10;有形固定資産減価償却率最大値テキスト">
          <a:extLst>
            <a:ext uri="{FF2B5EF4-FFF2-40B4-BE49-F238E27FC236}">
              <a16:creationId xmlns:a16="http://schemas.microsoft.com/office/drawing/2014/main" id="{EDECBDA4-CCAB-4039-ADA5-EC629B6545BD}"/>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35" name="直線コネクタ 734">
          <a:extLst>
            <a:ext uri="{FF2B5EF4-FFF2-40B4-BE49-F238E27FC236}">
              <a16:creationId xmlns:a16="http://schemas.microsoft.com/office/drawing/2014/main" id="{2249345D-7ABF-40D3-84B4-2DD55C59073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124477</xdr:rowOff>
    </xdr:from>
    <xdr:ext cx="405111" cy="259045"/>
    <xdr:sp macro="" textlink="">
      <xdr:nvSpPr>
        <xdr:cNvPr id="736" name="【公民館】&#10;有形固定資産減価償却率平均値テキスト">
          <a:extLst>
            <a:ext uri="{FF2B5EF4-FFF2-40B4-BE49-F238E27FC236}">
              <a16:creationId xmlns:a16="http://schemas.microsoft.com/office/drawing/2014/main" id="{9341B46D-939C-43F1-87DB-407E5FD1D392}"/>
            </a:ext>
          </a:extLst>
        </xdr:cNvPr>
        <xdr:cNvSpPr txBox="1"/>
      </xdr:nvSpPr>
      <xdr:spPr>
        <a:xfrm>
          <a:off x="16357600" y="1778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101600</xdr:rowOff>
    </xdr:from>
    <xdr:to>
      <xdr:col>85</xdr:col>
      <xdr:colOff>177800</xdr:colOff>
      <xdr:row>105</xdr:row>
      <xdr:rowOff>31750</xdr:rowOff>
    </xdr:to>
    <xdr:sp macro="" textlink="">
      <xdr:nvSpPr>
        <xdr:cNvPr id="737" name="フローチャート: 判断 736">
          <a:extLst>
            <a:ext uri="{FF2B5EF4-FFF2-40B4-BE49-F238E27FC236}">
              <a16:creationId xmlns:a16="http://schemas.microsoft.com/office/drawing/2014/main" id="{4C2AA194-2550-49D0-86A5-BCE8C192D2DD}"/>
            </a:ext>
          </a:extLst>
        </xdr:cNvPr>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146050</xdr:rowOff>
    </xdr:from>
    <xdr:to>
      <xdr:col>81</xdr:col>
      <xdr:colOff>101600</xdr:colOff>
      <xdr:row>105</xdr:row>
      <xdr:rowOff>76200</xdr:rowOff>
    </xdr:to>
    <xdr:sp macro="" textlink="">
      <xdr:nvSpPr>
        <xdr:cNvPr id="738" name="フローチャート: 判断 737">
          <a:extLst>
            <a:ext uri="{FF2B5EF4-FFF2-40B4-BE49-F238E27FC236}">
              <a16:creationId xmlns:a16="http://schemas.microsoft.com/office/drawing/2014/main" id="{C7D266E5-62DE-479F-91B8-CA5D711EED5C}"/>
            </a:ext>
          </a:extLst>
        </xdr:cNvPr>
        <xdr:cNvSpPr/>
      </xdr:nvSpPr>
      <xdr:spPr>
        <a:xfrm>
          <a:off x="15430500" y="1797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124461</xdr:rowOff>
    </xdr:from>
    <xdr:to>
      <xdr:col>76</xdr:col>
      <xdr:colOff>165100</xdr:colOff>
      <xdr:row>105</xdr:row>
      <xdr:rowOff>54611</xdr:rowOff>
    </xdr:to>
    <xdr:sp macro="" textlink="">
      <xdr:nvSpPr>
        <xdr:cNvPr id="739" name="フローチャート: 判断 738">
          <a:extLst>
            <a:ext uri="{FF2B5EF4-FFF2-40B4-BE49-F238E27FC236}">
              <a16:creationId xmlns:a16="http://schemas.microsoft.com/office/drawing/2014/main" id="{8238C49B-BD98-4D88-B3E5-BC85A4F27991}"/>
            </a:ext>
          </a:extLst>
        </xdr:cNvPr>
        <xdr:cNvSpPr/>
      </xdr:nvSpPr>
      <xdr:spPr>
        <a:xfrm>
          <a:off x="1454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113030</xdr:rowOff>
    </xdr:from>
    <xdr:to>
      <xdr:col>72</xdr:col>
      <xdr:colOff>38100</xdr:colOff>
      <xdr:row>105</xdr:row>
      <xdr:rowOff>43180</xdr:rowOff>
    </xdr:to>
    <xdr:sp macro="" textlink="">
      <xdr:nvSpPr>
        <xdr:cNvPr id="740" name="フローチャート: 判断 739">
          <a:extLst>
            <a:ext uri="{FF2B5EF4-FFF2-40B4-BE49-F238E27FC236}">
              <a16:creationId xmlns:a16="http://schemas.microsoft.com/office/drawing/2014/main" id="{13B3B791-CCF1-4195-93D1-283AC4FC9966}"/>
            </a:ext>
          </a:extLst>
        </xdr:cNvPr>
        <xdr:cNvSpPr/>
      </xdr:nvSpPr>
      <xdr:spPr>
        <a:xfrm>
          <a:off x="13652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59689</xdr:rowOff>
    </xdr:from>
    <xdr:to>
      <xdr:col>67</xdr:col>
      <xdr:colOff>101600</xdr:colOff>
      <xdr:row>104</xdr:row>
      <xdr:rowOff>161289</xdr:rowOff>
    </xdr:to>
    <xdr:sp macro="" textlink="">
      <xdr:nvSpPr>
        <xdr:cNvPr id="741" name="フローチャート: 判断 740">
          <a:extLst>
            <a:ext uri="{FF2B5EF4-FFF2-40B4-BE49-F238E27FC236}">
              <a16:creationId xmlns:a16="http://schemas.microsoft.com/office/drawing/2014/main" id="{CB759C6C-F726-4944-9001-31E65108C155}"/>
            </a:ext>
          </a:extLst>
        </xdr:cNvPr>
        <xdr:cNvSpPr/>
      </xdr:nvSpPr>
      <xdr:spPr>
        <a:xfrm>
          <a:off x="12763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5114BF3D-1E02-4806-8D18-A7E11F7BA40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9A198A4A-96CE-4F0C-BECD-043B752BF2B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8ED25B1C-01F2-4AD5-8A84-58F4AD0E3EE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58414FBD-698F-44B1-BE61-8AF11E15C71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149EF164-F1D4-4E81-B9D4-B1B443C1C79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124461</xdr:rowOff>
    </xdr:from>
    <xdr:to>
      <xdr:col>85</xdr:col>
      <xdr:colOff>177800</xdr:colOff>
      <xdr:row>105</xdr:row>
      <xdr:rowOff>54611</xdr:rowOff>
    </xdr:to>
    <xdr:sp macro="" textlink="">
      <xdr:nvSpPr>
        <xdr:cNvPr id="747" name="楕円 746">
          <a:extLst>
            <a:ext uri="{FF2B5EF4-FFF2-40B4-BE49-F238E27FC236}">
              <a16:creationId xmlns:a16="http://schemas.microsoft.com/office/drawing/2014/main" id="{682CE027-1A12-4F84-96BF-12689656E096}"/>
            </a:ext>
          </a:extLst>
        </xdr:cNvPr>
        <xdr:cNvSpPr/>
      </xdr:nvSpPr>
      <xdr:spPr>
        <a:xfrm>
          <a:off x="162687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102888</xdr:rowOff>
    </xdr:from>
    <xdr:ext cx="405111" cy="259045"/>
    <xdr:sp macro="" textlink="">
      <xdr:nvSpPr>
        <xdr:cNvPr id="748" name="【公民館】&#10;有形固定資産減価償却率該当値テキスト">
          <a:extLst>
            <a:ext uri="{FF2B5EF4-FFF2-40B4-BE49-F238E27FC236}">
              <a16:creationId xmlns:a16="http://schemas.microsoft.com/office/drawing/2014/main" id="{1FAEB9FE-53D2-47F8-9C46-D88D743FEB0C}"/>
            </a:ext>
          </a:extLst>
        </xdr:cNvPr>
        <xdr:cNvSpPr txBox="1"/>
      </xdr:nvSpPr>
      <xdr:spPr>
        <a:xfrm>
          <a:off x="16357600"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95250</xdr:rowOff>
    </xdr:from>
    <xdr:to>
      <xdr:col>81</xdr:col>
      <xdr:colOff>101600</xdr:colOff>
      <xdr:row>105</xdr:row>
      <xdr:rowOff>25400</xdr:rowOff>
    </xdr:to>
    <xdr:sp macro="" textlink="">
      <xdr:nvSpPr>
        <xdr:cNvPr id="749" name="楕円 748">
          <a:extLst>
            <a:ext uri="{FF2B5EF4-FFF2-40B4-BE49-F238E27FC236}">
              <a16:creationId xmlns:a16="http://schemas.microsoft.com/office/drawing/2014/main" id="{9B5E1475-346E-4973-A503-1D90BE5BFA83}"/>
            </a:ext>
          </a:extLst>
        </xdr:cNvPr>
        <xdr:cNvSpPr/>
      </xdr:nvSpPr>
      <xdr:spPr>
        <a:xfrm>
          <a:off x="15430500" y="1792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146050</xdr:rowOff>
    </xdr:from>
    <xdr:to>
      <xdr:col>85</xdr:col>
      <xdr:colOff>127000</xdr:colOff>
      <xdr:row>105</xdr:row>
      <xdr:rowOff>3811</xdr:rowOff>
    </xdr:to>
    <xdr:cxnSp macro="">
      <xdr:nvCxnSpPr>
        <xdr:cNvPr id="750" name="直線コネクタ 749">
          <a:extLst>
            <a:ext uri="{FF2B5EF4-FFF2-40B4-BE49-F238E27FC236}">
              <a16:creationId xmlns:a16="http://schemas.microsoft.com/office/drawing/2014/main" id="{3F036E2E-A555-4A4E-B6E5-E626B03AA7A4}"/>
            </a:ext>
          </a:extLst>
        </xdr:cNvPr>
        <xdr:cNvCxnSpPr/>
      </xdr:nvCxnSpPr>
      <xdr:spPr>
        <a:xfrm>
          <a:off x="15481300" y="17976850"/>
          <a:ext cx="8382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91439</xdr:rowOff>
    </xdr:from>
    <xdr:to>
      <xdr:col>76</xdr:col>
      <xdr:colOff>165100</xdr:colOff>
      <xdr:row>105</xdr:row>
      <xdr:rowOff>21589</xdr:rowOff>
    </xdr:to>
    <xdr:sp macro="" textlink="">
      <xdr:nvSpPr>
        <xdr:cNvPr id="751" name="楕円 750">
          <a:extLst>
            <a:ext uri="{FF2B5EF4-FFF2-40B4-BE49-F238E27FC236}">
              <a16:creationId xmlns:a16="http://schemas.microsoft.com/office/drawing/2014/main" id="{380FDCBC-BC59-473C-987D-F371C3B75D5D}"/>
            </a:ext>
          </a:extLst>
        </xdr:cNvPr>
        <xdr:cNvSpPr/>
      </xdr:nvSpPr>
      <xdr:spPr>
        <a:xfrm>
          <a:off x="14541500" y="1792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142239</xdr:rowOff>
    </xdr:from>
    <xdr:to>
      <xdr:col>81</xdr:col>
      <xdr:colOff>50800</xdr:colOff>
      <xdr:row>104</xdr:row>
      <xdr:rowOff>146050</xdr:rowOff>
    </xdr:to>
    <xdr:cxnSp macro="">
      <xdr:nvCxnSpPr>
        <xdr:cNvPr id="752" name="直線コネクタ 751">
          <a:extLst>
            <a:ext uri="{FF2B5EF4-FFF2-40B4-BE49-F238E27FC236}">
              <a16:creationId xmlns:a16="http://schemas.microsoft.com/office/drawing/2014/main" id="{17C11817-EA78-4BDB-B0DE-D8C0A8F02400}"/>
            </a:ext>
          </a:extLst>
        </xdr:cNvPr>
        <xdr:cNvCxnSpPr/>
      </xdr:nvCxnSpPr>
      <xdr:spPr>
        <a:xfrm>
          <a:off x="14592300" y="179730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72389</xdr:rowOff>
    </xdr:from>
    <xdr:to>
      <xdr:col>72</xdr:col>
      <xdr:colOff>38100</xdr:colOff>
      <xdr:row>105</xdr:row>
      <xdr:rowOff>2539</xdr:rowOff>
    </xdr:to>
    <xdr:sp macro="" textlink="">
      <xdr:nvSpPr>
        <xdr:cNvPr id="753" name="楕円 752">
          <a:extLst>
            <a:ext uri="{FF2B5EF4-FFF2-40B4-BE49-F238E27FC236}">
              <a16:creationId xmlns:a16="http://schemas.microsoft.com/office/drawing/2014/main" id="{6E74B539-9D62-4911-BF58-322650D9AFB0}"/>
            </a:ext>
          </a:extLst>
        </xdr:cNvPr>
        <xdr:cNvSpPr/>
      </xdr:nvSpPr>
      <xdr:spPr>
        <a:xfrm>
          <a:off x="13652500" y="1790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123189</xdr:rowOff>
    </xdr:from>
    <xdr:to>
      <xdr:col>76</xdr:col>
      <xdr:colOff>114300</xdr:colOff>
      <xdr:row>104</xdr:row>
      <xdr:rowOff>142239</xdr:rowOff>
    </xdr:to>
    <xdr:cxnSp macro="">
      <xdr:nvCxnSpPr>
        <xdr:cNvPr id="754" name="直線コネクタ 753">
          <a:extLst>
            <a:ext uri="{FF2B5EF4-FFF2-40B4-BE49-F238E27FC236}">
              <a16:creationId xmlns:a16="http://schemas.microsoft.com/office/drawing/2014/main" id="{41184F85-F284-4D96-9CC4-F41042F2E34C}"/>
            </a:ext>
          </a:extLst>
        </xdr:cNvPr>
        <xdr:cNvCxnSpPr/>
      </xdr:nvCxnSpPr>
      <xdr:spPr>
        <a:xfrm>
          <a:off x="13703300" y="179539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67327</xdr:rowOff>
    </xdr:from>
    <xdr:ext cx="405111" cy="259045"/>
    <xdr:sp macro="" textlink="">
      <xdr:nvSpPr>
        <xdr:cNvPr id="755" name="n_1aveValue【公民館】&#10;有形固定資産減価償却率">
          <a:extLst>
            <a:ext uri="{FF2B5EF4-FFF2-40B4-BE49-F238E27FC236}">
              <a16:creationId xmlns:a16="http://schemas.microsoft.com/office/drawing/2014/main" id="{6006EA4B-E181-47EE-B61A-EB7528AC8BCE}"/>
            </a:ext>
          </a:extLst>
        </xdr:cNvPr>
        <xdr:cNvSpPr txBox="1"/>
      </xdr:nvSpPr>
      <xdr:spPr>
        <a:xfrm>
          <a:off x="15266044" y="18069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45738</xdr:rowOff>
    </xdr:from>
    <xdr:ext cx="405111" cy="259045"/>
    <xdr:sp macro="" textlink="">
      <xdr:nvSpPr>
        <xdr:cNvPr id="756" name="n_2aveValue【公民館】&#10;有形固定資産減価償却率">
          <a:extLst>
            <a:ext uri="{FF2B5EF4-FFF2-40B4-BE49-F238E27FC236}">
              <a16:creationId xmlns:a16="http://schemas.microsoft.com/office/drawing/2014/main" id="{757EAEAE-E61F-431E-AC77-1745479CA39F}"/>
            </a:ext>
          </a:extLst>
        </xdr:cNvPr>
        <xdr:cNvSpPr txBox="1"/>
      </xdr:nvSpPr>
      <xdr:spPr>
        <a:xfrm>
          <a:off x="143897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34307</xdr:rowOff>
    </xdr:from>
    <xdr:ext cx="405111" cy="259045"/>
    <xdr:sp macro="" textlink="">
      <xdr:nvSpPr>
        <xdr:cNvPr id="757" name="n_3aveValue【公民館】&#10;有形固定資産減価償却率">
          <a:extLst>
            <a:ext uri="{FF2B5EF4-FFF2-40B4-BE49-F238E27FC236}">
              <a16:creationId xmlns:a16="http://schemas.microsoft.com/office/drawing/2014/main" id="{CB68299A-14B4-4A5C-9F1E-799987F3C764}"/>
            </a:ext>
          </a:extLst>
        </xdr:cNvPr>
        <xdr:cNvSpPr txBox="1"/>
      </xdr:nvSpPr>
      <xdr:spPr>
        <a:xfrm>
          <a:off x="13500744"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6366</xdr:rowOff>
    </xdr:from>
    <xdr:ext cx="405111" cy="259045"/>
    <xdr:sp macro="" textlink="">
      <xdr:nvSpPr>
        <xdr:cNvPr id="758" name="n_4aveValue【公民館】&#10;有形固定資産減価償却率">
          <a:extLst>
            <a:ext uri="{FF2B5EF4-FFF2-40B4-BE49-F238E27FC236}">
              <a16:creationId xmlns:a16="http://schemas.microsoft.com/office/drawing/2014/main" id="{E5F12695-A73B-4026-A482-08D7B23A09E3}"/>
            </a:ext>
          </a:extLst>
        </xdr:cNvPr>
        <xdr:cNvSpPr txBox="1"/>
      </xdr:nvSpPr>
      <xdr:spPr>
        <a:xfrm>
          <a:off x="12611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41927</xdr:rowOff>
    </xdr:from>
    <xdr:ext cx="405111" cy="259045"/>
    <xdr:sp macro="" textlink="">
      <xdr:nvSpPr>
        <xdr:cNvPr id="759" name="n_1mainValue【公民館】&#10;有形固定資産減価償却率">
          <a:extLst>
            <a:ext uri="{FF2B5EF4-FFF2-40B4-BE49-F238E27FC236}">
              <a16:creationId xmlns:a16="http://schemas.microsoft.com/office/drawing/2014/main" id="{1D8D033C-088B-4EB8-86E9-17D7703A7F1D}"/>
            </a:ext>
          </a:extLst>
        </xdr:cNvPr>
        <xdr:cNvSpPr txBox="1"/>
      </xdr:nvSpPr>
      <xdr:spPr>
        <a:xfrm>
          <a:off x="15266044" y="1770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38116</xdr:rowOff>
    </xdr:from>
    <xdr:ext cx="405111" cy="259045"/>
    <xdr:sp macro="" textlink="">
      <xdr:nvSpPr>
        <xdr:cNvPr id="760" name="n_2mainValue【公民館】&#10;有形固定資産減価償却率">
          <a:extLst>
            <a:ext uri="{FF2B5EF4-FFF2-40B4-BE49-F238E27FC236}">
              <a16:creationId xmlns:a16="http://schemas.microsoft.com/office/drawing/2014/main" id="{B152D8A0-C1E1-41C0-AD2C-D9EFC5CA8478}"/>
            </a:ext>
          </a:extLst>
        </xdr:cNvPr>
        <xdr:cNvSpPr txBox="1"/>
      </xdr:nvSpPr>
      <xdr:spPr>
        <a:xfrm>
          <a:off x="14389744" y="1769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19066</xdr:rowOff>
    </xdr:from>
    <xdr:ext cx="405111" cy="259045"/>
    <xdr:sp macro="" textlink="">
      <xdr:nvSpPr>
        <xdr:cNvPr id="761" name="n_3mainValue【公民館】&#10;有形固定資産減価償却率">
          <a:extLst>
            <a:ext uri="{FF2B5EF4-FFF2-40B4-BE49-F238E27FC236}">
              <a16:creationId xmlns:a16="http://schemas.microsoft.com/office/drawing/2014/main" id="{EFF000E9-CE12-484C-A0D1-22995B414795}"/>
            </a:ext>
          </a:extLst>
        </xdr:cNvPr>
        <xdr:cNvSpPr txBox="1"/>
      </xdr:nvSpPr>
      <xdr:spPr>
        <a:xfrm>
          <a:off x="13500744" y="17678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2" name="正方形/長方形 761">
          <a:extLst>
            <a:ext uri="{FF2B5EF4-FFF2-40B4-BE49-F238E27FC236}">
              <a16:creationId xmlns:a16="http://schemas.microsoft.com/office/drawing/2014/main" id="{62671FB7-E85F-4823-8F62-BC3630BBE6A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3" name="正方形/長方形 762">
          <a:extLst>
            <a:ext uri="{FF2B5EF4-FFF2-40B4-BE49-F238E27FC236}">
              <a16:creationId xmlns:a16="http://schemas.microsoft.com/office/drawing/2014/main" id="{FE5DAF2A-3578-43C7-B4DA-05DFEFCC02E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4" name="正方形/長方形 763">
          <a:extLst>
            <a:ext uri="{FF2B5EF4-FFF2-40B4-BE49-F238E27FC236}">
              <a16:creationId xmlns:a16="http://schemas.microsoft.com/office/drawing/2014/main" id="{653A8AC1-D193-4607-A1C5-1868EE909D4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5" name="正方形/長方形 764">
          <a:extLst>
            <a:ext uri="{FF2B5EF4-FFF2-40B4-BE49-F238E27FC236}">
              <a16:creationId xmlns:a16="http://schemas.microsoft.com/office/drawing/2014/main" id="{D4CBBC56-6560-41DE-B81C-D1843720C92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6" name="正方形/長方形 765">
          <a:extLst>
            <a:ext uri="{FF2B5EF4-FFF2-40B4-BE49-F238E27FC236}">
              <a16:creationId xmlns:a16="http://schemas.microsoft.com/office/drawing/2014/main" id="{5970A0BA-6896-46BE-BCB1-C63F6AF5DCD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7" name="正方形/長方形 766">
          <a:extLst>
            <a:ext uri="{FF2B5EF4-FFF2-40B4-BE49-F238E27FC236}">
              <a16:creationId xmlns:a16="http://schemas.microsoft.com/office/drawing/2014/main" id="{E711CE05-C253-44D6-AE34-8132B85710F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8" name="正方形/長方形 767">
          <a:extLst>
            <a:ext uri="{FF2B5EF4-FFF2-40B4-BE49-F238E27FC236}">
              <a16:creationId xmlns:a16="http://schemas.microsoft.com/office/drawing/2014/main" id="{E2E81DDA-7764-4180-B701-60D93141FA7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9" name="正方形/長方形 768">
          <a:extLst>
            <a:ext uri="{FF2B5EF4-FFF2-40B4-BE49-F238E27FC236}">
              <a16:creationId xmlns:a16="http://schemas.microsoft.com/office/drawing/2014/main" id="{30434718-1F7B-4387-ABA7-C357ACFA916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0" name="テキスト ボックス 769">
          <a:extLst>
            <a:ext uri="{FF2B5EF4-FFF2-40B4-BE49-F238E27FC236}">
              <a16:creationId xmlns:a16="http://schemas.microsoft.com/office/drawing/2014/main" id="{F01F13E9-16E1-4822-95A2-E7114BDEADD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1" name="直線コネクタ 770">
          <a:extLst>
            <a:ext uri="{FF2B5EF4-FFF2-40B4-BE49-F238E27FC236}">
              <a16:creationId xmlns:a16="http://schemas.microsoft.com/office/drawing/2014/main" id="{0D5EF2FE-A9E5-4496-914C-C76EE374D54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2" name="直線コネクタ 771">
          <a:extLst>
            <a:ext uri="{FF2B5EF4-FFF2-40B4-BE49-F238E27FC236}">
              <a16:creationId xmlns:a16="http://schemas.microsoft.com/office/drawing/2014/main" id="{0060E570-0757-4C0C-8153-31FAD6302152}"/>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73" name="テキスト ボックス 772">
          <a:extLst>
            <a:ext uri="{FF2B5EF4-FFF2-40B4-BE49-F238E27FC236}">
              <a16:creationId xmlns:a16="http://schemas.microsoft.com/office/drawing/2014/main" id="{6D0294C9-EABD-4149-BC81-85E91B7E3FBA}"/>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4" name="直線コネクタ 773">
          <a:extLst>
            <a:ext uri="{FF2B5EF4-FFF2-40B4-BE49-F238E27FC236}">
              <a16:creationId xmlns:a16="http://schemas.microsoft.com/office/drawing/2014/main" id="{03DBD786-65D4-4CFF-B1E0-2D27AF33DD7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5" name="テキスト ボックス 774">
          <a:extLst>
            <a:ext uri="{FF2B5EF4-FFF2-40B4-BE49-F238E27FC236}">
              <a16:creationId xmlns:a16="http://schemas.microsoft.com/office/drawing/2014/main" id="{EBA4DA76-5F49-467F-9638-33FFB4FF6A6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6" name="直線コネクタ 775">
          <a:extLst>
            <a:ext uri="{FF2B5EF4-FFF2-40B4-BE49-F238E27FC236}">
              <a16:creationId xmlns:a16="http://schemas.microsoft.com/office/drawing/2014/main" id="{FDD65193-A4EB-4C6D-B3E0-5DCE178BFA8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7" name="テキスト ボックス 776">
          <a:extLst>
            <a:ext uri="{FF2B5EF4-FFF2-40B4-BE49-F238E27FC236}">
              <a16:creationId xmlns:a16="http://schemas.microsoft.com/office/drawing/2014/main" id="{2DFB1B3F-0172-4922-97CA-5AA21B9D2DC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8" name="直線コネクタ 777">
          <a:extLst>
            <a:ext uri="{FF2B5EF4-FFF2-40B4-BE49-F238E27FC236}">
              <a16:creationId xmlns:a16="http://schemas.microsoft.com/office/drawing/2014/main" id="{A22E16BC-E752-40B8-9341-C25C8571ECBF}"/>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9" name="テキスト ボックス 778">
          <a:extLst>
            <a:ext uri="{FF2B5EF4-FFF2-40B4-BE49-F238E27FC236}">
              <a16:creationId xmlns:a16="http://schemas.microsoft.com/office/drawing/2014/main" id="{4847A84D-1C4F-41BD-BCF8-0F2FAD80289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0" name="直線コネクタ 779">
          <a:extLst>
            <a:ext uri="{FF2B5EF4-FFF2-40B4-BE49-F238E27FC236}">
              <a16:creationId xmlns:a16="http://schemas.microsoft.com/office/drawing/2014/main" id="{F1ECDDFB-4C22-4B57-8174-774527D54A8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81" name="テキスト ボックス 780">
          <a:extLst>
            <a:ext uri="{FF2B5EF4-FFF2-40B4-BE49-F238E27FC236}">
              <a16:creationId xmlns:a16="http://schemas.microsoft.com/office/drawing/2014/main" id="{182334E9-86BB-4B96-BAC9-8B7EF073ADC8}"/>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2" name="直線コネクタ 781">
          <a:extLst>
            <a:ext uri="{FF2B5EF4-FFF2-40B4-BE49-F238E27FC236}">
              <a16:creationId xmlns:a16="http://schemas.microsoft.com/office/drawing/2014/main" id="{7A9FBD2D-84EF-4CBB-8259-E4BB2ED8D67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83" name="テキスト ボックス 782">
          <a:extLst>
            <a:ext uri="{FF2B5EF4-FFF2-40B4-BE49-F238E27FC236}">
              <a16:creationId xmlns:a16="http://schemas.microsoft.com/office/drawing/2014/main" id="{688D4FD3-7193-4874-A4C1-3A8EA9B095A7}"/>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4" name="直線コネクタ 783">
          <a:extLst>
            <a:ext uri="{FF2B5EF4-FFF2-40B4-BE49-F238E27FC236}">
              <a16:creationId xmlns:a16="http://schemas.microsoft.com/office/drawing/2014/main" id="{CEB5EA7C-2705-4855-9905-11169F2F6A9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5" name="テキスト ボックス 784">
          <a:extLst>
            <a:ext uri="{FF2B5EF4-FFF2-40B4-BE49-F238E27FC236}">
              <a16:creationId xmlns:a16="http://schemas.microsoft.com/office/drawing/2014/main" id="{FE2B7607-93FF-43B7-BDA0-BF09A3EA01D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6" name="【公民館】&#10;一人当たり面積グラフ枠">
          <a:extLst>
            <a:ext uri="{FF2B5EF4-FFF2-40B4-BE49-F238E27FC236}">
              <a16:creationId xmlns:a16="http://schemas.microsoft.com/office/drawing/2014/main" id="{C7573B0F-6854-4073-94DD-E7E3C5D282D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123552</xdr:rowOff>
    </xdr:from>
    <xdr:to>
      <xdr:col>116</xdr:col>
      <xdr:colOff>62864</xdr:colOff>
      <xdr:row>109</xdr:row>
      <xdr:rowOff>20682</xdr:rowOff>
    </xdr:to>
    <xdr:cxnSp macro="">
      <xdr:nvCxnSpPr>
        <xdr:cNvPr id="787" name="直線コネクタ 786">
          <a:extLst>
            <a:ext uri="{FF2B5EF4-FFF2-40B4-BE49-F238E27FC236}">
              <a16:creationId xmlns:a16="http://schemas.microsoft.com/office/drawing/2014/main" id="{ECD64E4F-B4F7-420D-85DF-9D151B7BC9FA}"/>
            </a:ext>
          </a:extLst>
        </xdr:cNvPr>
        <xdr:cNvCxnSpPr/>
      </xdr:nvCxnSpPr>
      <xdr:spPr>
        <a:xfrm flipV="1">
          <a:off x="22160864" y="1726855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88" name="【公民館】&#10;一人当たり面積最小値テキスト">
          <a:extLst>
            <a:ext uri="{FF2B5EF4-FFF2-40B4-BE49-F238E27FC236}">
              <a16:creationId xmlns:a16="http://schemas.microsoft.com/office/drawing/2014/main" id="{71090F96-CB2C-4232-8C27-40B10E64DAF6}"/>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89" name="直線コネクタ 788">
          <a:extLst>
            <a:ext uri="{FF2B5EF4-FFF2-40B4-BE49-F238E27FC236}">
              <a16:creationId xmlns:a16="http://schemas.microsoft.com/office/drawing/2014/main" id="{1B457E5D-13AD-4751-A107-12550C413CE1}"/>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70229</xdr:rowOff>
    </xdr:from>
    <xdr:ext cx="469744" cy="259045"/>
    <xdr:sp macro="" textlink="">
      <xdr:nvSpPr>
        <xdr:cNvPr id="790" name="【公民館】&#10;一人当たり面積最大値テキスト">
          <a:extLst>
            <a:ext uri="{FF2B5EF4-FFF2-40B4-BE49-F238E27FC236}">
              <a16:creationId xmlns:a16="http://schemas.microsoft.com/office/drawing/2014/main" id="{48CAC8D5-1670-437E-8F5A-9D17B4B821CA}"/>
            </a:ext>
          </a:extLst>
        </xdr:cNvPr>
        <xdr:cNvSpPr txBox="1"/>
      </xdr:nvSpPr>
      <xdr:spPr>
        <a:xfrm>
          <a:off x="22199600" y="1704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123552</xdr:rowOff>
    </xdr:from>
    <xdr:to>
      <xdr:col>116</xdr:col>
      <xdr:colOff>152400</xdr:colOff>
      <xdr:row>100</xdr:row>
      <xdr:rowOff>123552</xdr:rowOff>
    </xdr:to>
    <xdr:cxnSp macro="">
      <xdr:nvCxnSpPr>
        <xdr:cNvPr id="791" name="直線コネクタ 790">
          <a:extLst>
            <a:ext uri="{FF2B5EF4-FFF2-40B4-BE49-F238E27FC236}">
              <a16:creationId xmlns:a16="http://schemas.microsoft.com/office/drawing/2014/main" id="{474DC5AA-D35C-48B6-91EB-62C3FD5351D9}"/>
            </a:ext>
          </a:extLst>
        </xdr:cNvPr>
        <xdr:cNvCxnSpPr/>
      </xdr:nvCxnSpPr>
      <xdr:spPr>
        <a:xfrm>
          <a:off x="22072600" y="1726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48277</xdr:rowOff>
    </xdr:from>
    <xdr:ext cx="469744" cy="259045"/>
    <xdr:sp macro="" textlink="">
      <xdr:nvSpPr>
        <xdr:cNvPr id="792" name="【公民館】&#10;一人当たり面積平均値テキスト">
          <a:extLst>
            <a:ext uri="{FF2B5EF4-FFF2-40B4-BE49-F238E27FC236}">
              <a16:creationId xmlns:a16="http://schemas.microsoft.com/office/drawing/2014/main" id="{B79E7831-B18D-4A37-9628-29A130259E04}"/>
            </a:ext>
          </a:extLst>
        </xdr:cNvPr>
        <xdr:cNvSpPr txBox="1"/>
      </xdr:nvSpPr>
      <xdr:spPr>
        <a:xfrm>
          <a:off x="22199600" y="1805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793" name="フローチャート: 判断 792">
          <a:extLst>
            <a:ext uri="{FF2B5EF4-FFF2-40B4-BE49-F238E27FC236}">
              <a16:creationId xmlns:a16="http://schemas.microsoft.com/office/drawing/2014/main" id="{D55BC794-9A0D-4134-9473-1381D37586FF}"/>
            </a:ext>
          </a:extLst>
        </xdr:cNvPr>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xdr:rowOff>
    </xdr:from>
    <xdr:to>
      <xdr:col>112</xdr:col>
      <xdr:colOff>38100</xdr:colOff>
      <xdr:row>106</xdr:row>
      <xdr:rowOff>110671</xdr:rowOff>
    </xdr:to>
    <xdr:sp macro="" textlink="">
      <xdr:nvSpPr>
        <xdr:cNvPr id="794" name="フローチャート: 判断 793">
          <a:extLst>
            <a:ext uri="{FF2B5EF4-FFF2-40B4-BE49-F238E27FC236}">
              <a16:creationId xmlns:a16="http://schemas.microsoft.com/office/drawing/2014/main" id="{82C44412-C1B9-436C-AF24-A04EF578DB68}"/>
            </a:ext>
          </a:extLst>
        </xdr:cNvPr>
        <xdr:cNvSpPr/>
      </xdr:nvSpPr>
      <xdr:spPr>
        <a:xfrm>
          <a:off x="21272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9071</xdr:rowOff>
    </xdr:from>
    <xdr:to>
      <xdr:col>107</xdr:col>
      <xdr:colOff>101600</xdr:colOff>
      <xdr:row>106</xdr:row>
      <xdr:rowOff>110671</xdr:rowOff>
    </xdr:to>
    <xdr:sp macro="" textlink="">
      <xdr:nvSpPr>
        <xdr:cNvPr id="795" name="フローチャート: 判断 794">
          <a:extLst>
            <a:ext uri="{FF2B5EF4-FFF2-40B4-BE49-F238E27FC236}">
              <a16:creationId xmlns:a16="http://schemas.microsoft.com/office/drawing/2014/main" id="{D6392FD5-B3E2-45F4-8159-DC2E04BAAA28}"/>
            </a:ext>
          </a:extLst>
        </xdr:cNvPr>
        <xdr:cNvSpPr/>
      </xdr:nvSpPr>
      <xdr:spPr>
        <a:xfrm>
          <a:off x="20383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15602</xdr:rowOff>
    </xdr:from>
    <xdr:to>
      <xdr:col>102</xdr:col>
      <xdr:colOff>165100</xdr:colOff>
      <xdr:row>106</xdr:row>
      <xdr:rowOff>117202</xdr:rowOff>
    </xdr:to>
    <xdr:sp macro="" textlink="">
      <xdr:nvSpPr>
        <xdr:cNvPr id="796" name="フローチャート: 判断 795">
          <a:extLst>
            <a:ext uri="{FF2B5EF4-FFF2-40B4-BE49-F238E27FC236}">
              <a16:creationId xmlns:a16="http://schemas.microsoft.com/office/drawing/2014/main" id="{553CD034-5507-482B-85A8-B0B9AB2A5B10}"/>
            </a:ext>
          </a:extLst>
        </xdr:cNvPr>
        <xdr:cNvSpPr/>
      </xdr:nvSpPr>
      <xdr:spPr>
        <a:xfrm>
          <a:off x="19494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54792</xdr:rowOff>
    </xdr:from>
    <xdr:to>
      <xdr:col>98</xdr:col>
      <xdr:colOff>38100</xdr:colOff>
      <xdr:row>106</xdr:row>
      <xdr:rowOff>156392</xdr:rowOff>
    </xdr:to>
    <xdr:sp macro="" textlink="">
      <xdr:nvSpPr>
        <xdr:cNvPr id="797" name="フローチャート: 判断 796">
          <a:extLst>
            <a:ext uri="{FF2B5EF4-FFF2-40B4-BE49-F238E27FC236}">
              <a16:creationId xmlns:a16="http://schemas.microsoft.com/office/drawing/2014/main" id="{E804B4E3-5AE9-4C92-8893-7D0909802D2E}"/>
            </a:ext>
          </a:extLst>
        </xdr:cNvPr>
        <xdr:cNvSpPr/>
      </xdr:nvSpPr>
      <xdr:spPr>
        <a:xfrm>
          <a:off x="18605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7EB32AE5-44E5-4771-B397-9F095199971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0369633E-BDBF-4E58-A908-26C4471E9C3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B267885F-D408-4C46-AB1F-32AEF0B7CE0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7134B94D-CA3E-4BEE-9668-A11AE4C5CFE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id="{110BC2EA-3F7F-42FE-B0A3-1EE5365889A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72752</xdr:rowOff>
    </xdr:from>
    <xdr:to>
      <xdr:col>116</xdr:col>
      <xdr:colOff>114300</xdr:colOff>
      <xdr:row>108</xdr:row>
      <xdr:rowOff>2902</xdr:rowOff>
    </xdr:to>
    <xdr:sp macro="" textlink="">
      <xdr:nvSpPr>
        <xdr:cNvPr id="803" name="楕円 802">
          <a:extLst>
            <a:ext uri="{FF2B5EF4-FFF2-40B4-BE49-F238E27FC236}">
              <a16:creationId xmlns:a16="http://schemas.microsoft.com/office/drawing/2014/main" id="{231B0140-0C36-41B6-B531-40886C74B428}"/>
            </a:ext>
          </a:extLst>
        </xdr:cNvPr>
        <xdr:cNvSpPr/>
      </xdr:nvSpPr>
      <xdr:spPr>
        <a:xfrm>
          <a:off x="221107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51179</xdr:rowOff>
    </xdr:from>
    <xdr:ext cx="469744" cy="259045"/>
    <xdr:sp macro="" textlink="">
      <xdr:nvSpPr>
        <xdr:cNvPr id="804" name="【公民館】&#10;一人当たり面積該当値テキスト">
          <a:extLst>
            <a:ext uri="{FF2B5EF4-FFF2-40B4-BE49-F238E27FC236}">
              <a16:creationId xmlns:a16="http://schemas.microsoft.com/office/drawing/2014/main" id="{BB21CFF0-6E8D-47E0-9AFF-99CC6FF75C6D}"/>
            </a:ext>
          </a:extLst>
        </xdr:cNvPr>
        <xdr:cNvSpPr txBox="1"/>
      </xdr:nvSpPr>
      <xdr:spPr>
        <a:xfrm>
          <a:off x="22199600" y="1839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77651</xdr:rowOff>
    </xdr:from>
    <xdr:to>
      <xdr:col>112</xdr:col>
      <xdr:colOff>38100</xdr:colOff>
      <xdr:row>108</xdr:row>
      <xdr:rowOff>7801</xdr:rowOff>
    </xdr:to>
    <xdr:sp macro="" textlink="">
      <xdr:nvSpPr>
        <xdr:cNvPr id="805" name="楕円 804">
          <a:extLst>
            <a:ext uri="{FF2B5EF4-FFF2-40B4-BE49-F238E27FC236}">
              <a16:creationId xmlns:a16="http://schemas.microsoft.com/office/drawing/2014/main" id="{4DF2A85F-4081-43D2-B732-F918981EB6E6}"/>
            </a:ext>
          </a:extLst>
        </xdr:cNvPr>
        <xdr:cNvSpPr/>
      </xdr:nvSpPr>
      <xdr:spPr>
        <a:xfrm>
          <a:off x="21272500" y="184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123552</xdr:rowOff>
    </xdr:from>
    <xdr:to>
      <xdr:col>116</xdr:col>
      <xdr:colOff>63500</xdr:colOff>
      <xdr:row>107</xdr:row>
      <xdr:rowOff>128451</xdr:rowOff>
    </xdr:to>
    <xdr:cxnSp macro="">
      <xdr:nvCxnSpPr>
        <xdr:cNvPr id="806" name="直線コネクタ 805">
          <a:extLst>
            <a:ext uri="{FF2B5EF4-FFF2-40B4-BE49-F238E27FC236}">
              <a16:creationId xmlns:a16="http://schemas.microsoft.com/office/drawing/2014/main" id="{2A236EF5-2391-4A35-B1CB-91272EE25C7C}"/>
            </a:ext>
          </a:extLst>
        </xdr:cNvPr>
        <xdr:cNvCxnSpPr/>
      </xdr:nvCxnSpPr>
      <xdr:spPr>
        <a:xfrm flipV="1">
          <a:off x="21323300" y="18468702"/>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80918</xdr:rowOff>
    </xdr:from>
    <xdr:to>
      <xdr:col>107</xdr:col>
      <xdr:colOff>101600</xdr:colOff>
      <xdr:row>108</xdr:row>
      <xdr:rowOff>11068</xdr:rowOff>
    </xdr:to>
    <xdr:sp macro="" textlink="">
      <xdr:nvSpPr>
        <xdr:cNvPr id="807" name="楕円 806">
          <a:extLst>
            <a:ext uri="{FF2B5EF4-FFF2-40B4-BE49-F238E27FC236}">
              <a16:creationId xmlns:a16="http://schemas.microsoft.com/office/drawing/2014/main" id="{AEF8D60A-8306-44CB-A283-6680AF5B2C31}"/>
            </a:ext>
          </a:extLst>
        </xdr:cNvPr>
        <xdr:cNvSpPr/>
      </xdr:nvSpPr>
      <xdr:spPr>
        <a:xfrm>
          <a:off x="20383500" y="184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128451</xdr:rowOff>
    </xdr:from>
    <xdr:to>
      <xdr:col>111</xdr:col>
      <xdr:colOff>177800</xdr:colOff>
      <xdr:row>107</xdr:row>
      <xdr:rowOff>131718</xdr:rowOff>
    </xdr:to>
    <xdr:cxnSp macro="">
      <xdr:nvCxnSpPr>
        <xdr:cNvPr id="808" name="直線コネクタ 807">
          <a:extLst>
            <a:ext uri="{FF2B5EF4-FFF2-40B4-BE49-F238E27FC236}">
              <a16:creationId xmlns:a16="http://schemas.microsoft.com/office/drawing/2014/main" id="{91A2EAC6-E995-4B1A-B6F9-5E84A47F5B44}"/>
            </a:ext>
          </a:extLst>
        </xdr:cNvPr>
        <xdr:cNvCxnSpPr/>
      </xdr:nvCxnSpPr>
      <xdr:spPr>
        <a:xfrm flipV="1">
          <a:off x="20434300" y="1847360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51526</xdr:rowOff>
    </xdr:from>
    <xdr:to>
      <xdr:col>102</xdr:col>
      <xdr:colOff>165100</xdr:colOff>
      <xdr:row>107</xdr:row>
      <xdr:rowOff>153126</xdr:rowOff>
    </xdr:to>
    <xdr:sp macro="" textlink="">
      <xdr:nvSpPr>
        <xdr:cNvPr id="809" name="楕円 808">
          <a:extLst>
            <a:ext uri="{FF2B5EF4-FFF2-40B4-BE49-F238E27FC236}">
              <a16:creationId xmlns:a16="http://schemas.microsoft.com/office/drawing/2014/main" id="{BABD21B3-A21D-458E-9897-8CF1E0E66EE0}"/>
            </a:ext>
          </a:extLst>
        </xdr:cNvPr>
        <xdr:cNvSpPr/>
      </xdr:nvSpPr>
      <xdr:spPr>
        <a:xfrm>
          <a:off x="19494500" y="18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102326</xdr:rowOff>
    </xdr:from>
    <xdr:to>
      <xdr:col>107</xdr:col>
      <xdr:colOff>50800</xdr:colOff>
      <xdr:row>107</xdr:row>
      <xdr:rowOff>131718</xdr:rowOff>
    </xdr:to>
    <xdr:cxnSp macro="">
      <xdr:nvCxnSpPr>
        <xdr:cNvPr id="810" name="直線コネクタ 809">
          <a:extLst>
            <a:ext uri="{FF2B5EF4-FFF2-40B4-BE49-F238E27FC236}">
              <a16:creationId xmlns:a16="http://schemas.microsoft.com/office/drawing/2014/main" id="{059A757B-603D-408E-B264-8B673E5A73BD}"/>
            </a:ext>
          </a:extLst>
        </xdr:cNvPr>
        <xdr:cNvCxnSpPr/>
      </xdr:nvCxnSpPr>
      <xdr:spPr>
        <a:xfrm>
          <a:off x="19545300" y="18447476"/>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127198</xdr:rowOff>
    </xdr:from>
    <xdr:ext cx="469744" cy="259045"/>
    <xdr:sp macro="" textlink="">
      <xdr:nvSpPr>
        <xdr:cNvPr id="811" name="n_1aveValue【公民館】&#10;一人当たり面積">
          <a:extLst>
            <a:ext uri="{FF2B5EF4-FFF2-40B4-BE49-F238E27FC236}">
              <a16:creationId xmlns:a16="http://schemas.microsoft.com/office/drawing/2014/main" id="{7B68330F-EF2F-4F83-9578-68E68D3841F0}"/>
            </a:ext>
          </a:extLst>
        </xdr:cNvPr>
        <xdr:cNvSpPr txBox="1"/>
      </xdr:nvSpPr>
      <xdr:spPr>
        <a:xfrm>
          <a:off x="210757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127198</xdr:rowOff>
    </xdr:from>
    <xdr:ext cx="469744" cy="259045"/>
    <xdr:sp macro="" textlink="">
      <xdr:nvSpPr>
        <xdr:cNvPr id="812" name="n_2aveValue【公民館】&#10;一人当たり面積">
          <a:extLst>
            <a:ext uri="{FF2B5EF4-FFF2-40B4-BE49-F238E27FC236}">
              <a16:creationId xmlns:a16="http://schemas.microsoft.com/office/drawing/2014/main" id="{7523F240-62A9-415B-8917-C86BC3FB9FA1}"/>
            </a:ext>
          </a:extLst>
        </xdr:cNvPr>
        <xdr:cNvSpPr txBox="1"/>
      </xdr:nvSpPr>
      <xdr:spPr>
        <a:xfrm>
          <a:off x="201994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133729</xdr:rowOff>
    </xdr:from>
    <xdr:ext cx="469744" cy="259045"/>
    <xdr:sp macro="" textlink="">
      <xdr:nvSpPr>
        <xdr:cNvPr id="813" name="n_3aveValue【公民館】&#10;一人当たり面積">
          <a:extLst>
            <a:ext uri="{FF2B5EF4-FFF2-40B4-BE49-F238E27FC236}">
              <a16:creationId xmlns:a16="http://schemas.microsoft.com/office/drawing/2014/main" id="{659D49F6-B0C8-496F-9057-D321C55E2B41}"/>
            </a:ext>
          </a:extLst>
        </xdr:cNvPr>
        <xdr:cNvSpPr txBox="1"/>
      </xdr:nvSpPr>
      <xdr:spPr>
        <a:xfrm>
          <a:off x="193104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1469</xdr:rowOff>
    </xdr:from>
    <xdr:ext cx="469744" cy="259045"/>
    <xdr:sp macro="" textlink="">
      <xdr:nvSpPr>
        <xdr:cNvPr id="814" name="n_4aveValue【公民館】&#10;一人当たり面積">
          <a:extLst>
            <a:ext uri="{FF2B5EF4-FFF2-40B4-BE49-F238E27FC236}">
              <a16:creationId xmlns:a16="http://schemas.microsoft.com/office/drawing/2014/main" id="{2A7DEECB-AB40-4049-AF97-4D727FA9B29C}"/>
            </a:ext>
          </a:extLst>
        </xdr:cNvPr>
        <xdr:cNvSpPr txBox="1"/>
      </xdr:nvSpPr>
      <xdr:spPr>
        <a:xfrm>
          <a:off x="18421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170378</xdr:rowOff>
    </xdr:from>
    <xdr:ext cx="469744" cy="259045"/>
    <xdr:sp macro="" textlink="">
      <xdr:nvSpPr>
        <xdr:cNvPr id="815" name="n_1mainValue【公民館】&#10;一人当たり面積">
          <a:extLst>
            <a:ext uri="{FF2B5EF4-FFF2-40B4-BE49-F238E27FC236}">
              <a16:creationId xmlns:a16="http://schemas.microsoft.com/office/drawing/2014/main" id="{18567FFD-6DDE-4351-B79F-43F93589BA1B}"/>
            </a:ext>
          </a:extLst>
        </xdr:cNvPr>
        <xdr:cNvSpPr txBox="1"/>
      </xdr:nvSpPr>
      <xdr:spPr>
        <a:xfrm>
          <a:off x="21075727" y="1851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2195</xdr:rowOff>
    </xdr:from>
    <xdr:ext cx="469744" cy="259045"/>
    <xdr:sp macro="" textlink="">
      <xdr:nvSpPr>
        <xdr:cNvPr id="816" name="n_2mainValue【公民館】&#10;一人当たり面積">
          <a:extLst>
            <a:ext uri="{FF2B5EF4-FFF2-40B4-BE49-F238E27FC236}">
              <a16:creationId xmlns:a16="http://schemas.microsoft.com/office/drawing/2014/main" id="{B85FB775-EB3E-4644-877E-974FC1955A7C}"/>
            </a:ext>
          </a:extLst>
        </xdr:cNvPr>
        <xdr:cNvSpPr txBox="1"/>
      </xdr:nvSpPr>
      <xdr:spPr>
        <a:xfrm>
          <a:off x="20199427" y="1851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144253</xdr:rowOff>
    </xdr:from>
    <xdr:ext cx="469744" cy="259045"/>
    <xdr:sp macro="" textlink="">
      <xdr:nvSpPr>
        <xdr:cNvPr id="817" name="n_3mainValue【公民館】&#10;一人当たり面積">
          <a:extLst>
            <a:ext uri="{FF2B5EF4-FFF2-40B4-BE49-F238E27FC236}">
              <a16:creationId xmlns:a16="http://schemas.microsoft.com/office/drawing/2014/main" id="{B79F237C-CD86-4AC4-A079-413016B562C8}"/>
            </a:ext>
          </a:extLst>
        </xdr:cNvPr>
        <xdr:cNvSpPr txBox="1"/>
      </xdr:nvSpPr>
      <xdr:spPr>
        <a:xfrm>
          <a:off x="19310427" y="184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8" name="正方形/長方形 817">
          <a:extLst>
            <a:ext uri="{FF2B5EF4-FFF2-40B4-BE49-F238E27FC236}">
              <a16:creationId xmlns:a16="http://schemas.microsoft.com/office/drawing/2014/main" id="{21C55366-8C6E-42C6-BD95-C7447D2315E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9" name="正方形/長方形 818">
          <a:extLst>
            <a:ext uri="{FF2B5EF4-FFF2-40B4-BE49-F238E27FC236}">
              <a16:creationId xmlns:a16="http://schemas.microsoft.com/office/drawing/2014/main" id="{FF1F83C3-6575-457D-81E7-EFA28A3D800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0" name="テキスト ボックス 819">
          <a:extLst>
            <a:ext uri="{FF2B5EF4-FFF2-40B4-BE49-F238E27FC236}">
              <a16:creationId xmlns:a16="http://schemas.microsoft.com/office/drawing/2014/main" id="{A13FB680-4B94-49E1-9DE1-F9344B27882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600" b="0" i="0" u="none" strike="noStrike" baseline="0">
              <a:solidFill>
                <a:schemeClr val="dk1"/>
              </a:solidFill>
              <a:latin typeface="+mn-ea"/>
              <a:ea typeface="+mn-ea"/>
              <a:cs typeface="+mn-cs"/>
            </a:rPr>
            <a:t>類似団体と比較して特に有形固定資産減価償却率が高くなっている施設は、学校施設、道路、公民館であり、一方で、特に低くなっている施設は、公営住宅、児童館、幼稚園及び保育所である。公営住宅については、平成</a:t>
          </a:r>
          <a:r>
            <a:rPr lang="en-US" altLang="ja-JP" sz="1600" b="0" i="0" u="none" strike="noStrike" baseline="0">
              <a:solidFill>
                <a:schemeClr val="dk1"/>
              </a:solidFill>
              <a:latin typeface="+mn-ea"/>
              <a:ea typeface="+mn-ea"/>
              <a:cs typeface="+mn-cs"/>
            </a:rPr>
            <a:t>25</a:t>
          </a:r>
          <a:r>
            <a:rPr lang="ja-JP" altLang="en-US" sz="1600" b="0" i="0" u="none" strike="noStrike" baseline="0">
              <a:solidFill>
                <a:schemeClr val="dk1"/>
              </a:solidFill>
              <a:latin typeface="+mn-ea"/>
              <a:ea typeface="+mn-ea"/>
              <a:cs typeface="+mn-cs"/>
            </a:rPr>
            <a:t>～平成</a:t>
          </a:r>
          <a:r>
            <a:rPr lang="en-US" altLang="ja-JP" sz="1600" b="0" i="0" u="none" strike="noStrike" baseline="0">
              <a:solidFill>
                <a:schemeClr val="dk1"/>
              </a:solidFill>
              <a:latin typeface="+mn-ea"/>
              <a:ea typeface="+mn-ea"/>
              <a:cs typeface="+mn-cs"/>
            </a:rPr>
            <a:t>27</a:t>
          </a:r>
          <a:r>
            <a:rPr lang="ja-JP" altLang="en-US" sz="1600" b="0" i="0" u="none" strike="noStrike" baseline="0">
              <a:solidFill>
                <a:schemeClr val="dk1"/>
              </a:solidFill>
              <a:latin typeface="+mn-ea"/>
              <a:ea typeface="+mn-ea"/>
              <a:cs typeface="+mn-cs"/>
            </a:rPr>
            <a:t>年度に東日本大震災に係る避難者受入のため災害公営住宅を整備したことにより低くなっている。また幼稚園については、平成</a:t>
          </a:r>
          <a:r>
            <a:rPr lang="en-US" altLang="ja-JP" sz="1600" b="0" i="0" u="none" strike="noStrike" baseline="0">
              <a:solidFill>
                <a:schemeClr val="dk1"/>
              </a:solidFill>
              <a:latin typeface="+mn-ea"/>
              <a:ea typeface="+mn-ea"/>
              <a:cs typeface="+mn-cs"/>
            </a:rPr>
            <a:t>28</a:t>
          </a:r>
          <a:r>
            <a:rPr lang="ja-JP" altLang="en-US" sz="1600" b="0" i="0" u="none" strike="noStrike" baseline="0">
              <a:solidFill>
                <a:schemeClr val="dk1"/>
              </a:solidFill>
              <a:latin typeface="+mn-ea"/>
              <a:ea typeface="+mn-ea"/>
              <a:cs typeface="+mn-cs"/>
            </a:rPr>
            <a:t>～</a:t>
          </a:r>
          <a:r>
            <a:rPr lang="en-US" altLang="ja-JP" sz="1600" b="0" i="0" u="none" strike="noStrike" baseline="0">
              <a:solidFill>
                <a:schemeClr val="dk1"/>
              </a:solidFill>
              <a:latin typeface="+mn-ea"/>
              <a:ea typeface="+mn-ea"/>
              <a:cs typeface="+mn-cs"/>
            </a:rPr>
            <a:t>29</a:t>
          </a:r>
          <a:r>
            <a:rPr lang="ja-JP" altLang="en-US" sz="1600" b="0" i="0" u="none" strike="noStrike" baseline="0">
              <a:solidFill>
                <a:schemeClr val="dk1"/>
              </a:solidFill>
              <a:latin typeface="+mn-ea"/>
              <a:ea typeface="+mn-ea"/>
              <a:cs typeface="+mn-cs"/>
            </a:rPr>
            <a:t>年度に町内に</a:t>
          </a:r>
          <a:r>
            <a:rPr lang="en-US" altLang="ja-JP" sz="1600" b="0" i="0" u="none" strike="noStrike" baseline="0">
              <a:solidFill>
                <a:schemeClr val="dk1"/>
              </a:solidFill>
              <a:latin typeface="+mn-ea"/>
              <a:ea typeface="+mn-ea"/>
              <a:cs typeface="+mn-cs"/>
            </a:rPr>
            <a:t>4</a:t>
          </a:r>
          <a:r>
            <a:rPr lang="ja-JP" altLang="en-US" sz="1600" b="0" i="0" u="none" strike="noStrike" baseline="0">
              <a:solidFill>
                <a:schemeClr val="dk1"/>
              </a:solidFill>
              <a:latin typeface="+mn-ea"/>
              <a:ea typeface="+mn-ea"/>
              <a:cs typeface="+mn-cs"/>
            </a:rPr>
            <a:t>つあった幼稚園舎を</a:t>
          </a:r>
          <a:r>
            <a:rPr lang="en-US" altLang="ja-JP" sz="1600" b="0" i="0" u="none" strike="noStrike" baseline="0">
              <a:solidFill>
                <a:schemeClr val="dk1"/>
              </a:solidFill>
              <a:latin typeface="+mn-ea"/>
              <a:ea typeface="+mn-ea"/>
              <a:cs typeface="+mn-cs"/>
            </a:rPr>
            <a:t>1</a:t>
          </a:r>
          <a:r>
            <a:rPr lang="ja-JP" altLang="en-US" sz="1600" b="0" i="0" u="none" strike="noStrike" baseline="0">
              <a:solidFill>
                <a:schemeClr val="dk1"/>
              </a:solidFill>
              <a:latin typeface="+mn-ea"/>
              <a:ea typeface="+mn-ea"/>
              <a:cs typeface="+mn-cs"/>
            </a:rPr>
            <a:t>つに統合し増改築を行ったことにより低下している。一方、学校施設や道路は施設の老朽化が進んでおり、</a:t>
          </a:r>
          <a:r>
            <a:rPr kumimoji="1" lang="ja-JP" altLang="en-US" sz="1600" b="0" i="0" u="none" strike="noStrike" baseline="0">
              <a:solidFill>
                <a:schemeClr val="dk1"/>
              </a:solidFill>
              <a:latin typeface="+mn-ea"/>
              <a:ea typeface="+mn-ea"/>
              <a:cs typeface="+mn-cs"/>
            </a:rPr>
            <a:t>今後は、平成</a:t>
          </a:r>
          <a:r>
            <a:rPr kumimoji="1" lang="en-US" altLang="ja-JP" sz="1600" b="0" i="0" u="none" strike="noStrike" baseline="0">
              <a:solidFill>
                <a:schemeClr val="dk1"/>
              </a:solidFill>
              <a:latin typeface="+mn-ea"/>
              <a:ea typeface="+mn-ea"/>
              <a:cs typeface="+mn-cs"/>
            </a:rPr>
            <a:t>27</a:t>
          </a:r>
          <a:r>
            <a:rPr kumimoji="1" lang="ja-JP" altLang="en-US" sz="1600" b="0" i="0" u="none" strike="noStrike" baseline="0">
              <a:solidFill>
                <a:schemeClr val="dk1"/>
              </a:solidFill>
              <a:latin typeface="+mn-ea"/>
              <a:ea typeface="+mn-ea"/>
              <a:cs typeface="+mn-cs"/>
            </a:rPr>
            <a:t>年度に策定した「公共施設等総合管理計画」に基づき、老朽化対策を講じていく必要がある。</a:t>
          </a:r>
          <a:endParaRPr lang="en-US" altLang="ja-JP" sz="1600" b="0" i="0" u="none" strike="noStrike" baseline="0">
            <a:solidFill>
              <a:schemeClr val="dk1"/>
            </a:solidFill>
            <a:latin typeface="+mn-ea"/>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5A2F570-04F5-43A5-A139-25178B36F15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09F66DD-E78B-4BD1-A985-487ECFB3687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3F51629-3745-4192-B6E2-955E16D752E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925D4AD-9257-4FC2-BF0C-79BE61649DD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福島県桑折町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0246BED-345D-426A-92F5-8C2D361599B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924BAD1-1286-4805-BB5A-36CA44E7B95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3E6E42E-6C14-44D4-B88D-62C3764D618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E249647-BBEB-4A04-A3D0-62310807419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657117B-FD27-4CF1-8D45-9EC55D772BB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2A3AFC2-D577-4BC1-B553-60F35C8FD2C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11,733
11,699
42.97
6,412,115
6,087,642
310,433
3,408,575
4,456,819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125EC95-FBC6-44E1-B4EC-0F425DE37FD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505843E-DDA4-489F-BDCF-FE379697D03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1C1778E-EA74-4AAE-A187-2160873DCB2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B14B5DE-2EBB-426D-ACA6-D0F56E6F127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A33F0D4-053D-4374-8F62-DF1F4A360C5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747A65C-1D4C-4F3B-AC6B-B27814C142B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7DBB72F-E037-492E-906F-6549E2B587F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74A4CD0-5235-4037-B197-08F8453C164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FCDB9AF-CA7A-4EC3-818E-9E7F28EAE48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E38ACA6-930B-4FB6-8C5D-4EB1EA233E4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765D009-22FF-4EF4-ACE2-91B43EEA852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02FFD4C-1F42-45B9-B1D2-06BD774A555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6D4DF41-ADFB-430E-9E0A-1A64170F4F4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81EC7C1-E2D5-4AF0-B40A-F4669416B27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A017BF2-007D-460E-88C1-045D1B6D3B8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FCAF4A2-65E5-45E2-87FD-7324390DEE0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83CFDD4-A3CA-4C76-A9FD-66672C2E870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F91D933-E7B5-4A0E-85E5-4C85C34231D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DF000E9-F713-4AAB-BB3A-8BA17E5D933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2E96C3F-D28A-42A6-BD33-C6687A1A88E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7334C50-4DE9-4A98-B36D-BFC7453A4E1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A76399C-88ED-44ED-B0ED-5F3DF0E85E2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AEB769E-3D54-4B8F-9D83-1C2ED882D86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04A9987-101F-418B-954B-B2A8A3C7984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5D65A8E-42CB-4AA8-BFCC-EE013C28935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22C729C-898B-46CB-9B32-193836FA6E5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7CD7D2B-906A-4424-85D7-9B55CD5855C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B6B5745-DC4D-4C9C-BF0C-43C59E4EDD5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4BACFB1-B835-4FCD-8885-858E5657009A}"/>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AD2D3965-91B7-4637-984F-51A9AA744ED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42FDFC39-E353-40AC-A2CB-DF5D268C46A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C45ED9D2-4940-416C-90BC-A23E65F1D20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CE36216A-D318-47C7-BA02-9244328DBF0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A6196737-4410-4596-A1D0-75EFC854677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8A389E31-894E-4D87-922B-E34856790D5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C4308A58-C296-4F35-BA35-B2F64760D0A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D722FD23-F01A-411D-9069-02518ECC743B}"/>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8BABFF8D-E0A6-4C71-A941-D55D6E2DCDC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19481C17-0B28-4D91-BB53-E3502110FE2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813D6DD5-86F5-4B7B-AE8F-946742B467F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85B50343-3A85-408F-BE2F-D9CF26E34B1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99EEF2EA-123E-4570-BC1A-52EABC14968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F92F0D36-C058-4E52-BD93-C67563D0383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901FA23-FB75-4F37-87AB-972DC9E07A8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BCB905F8-584F-4BB0-8F64-BB6056A016C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3FBAFAD8-166B-4620-825C-4EB0F2066C8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1D9A090-4B7E-4C2A-A6B8-82D78B6A342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9963AD3E-86D6-42F6-A1A9-6A0A4E4C9FC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28E84854-A980-407D-A301-5412E38F366C}"/>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A3553CD1-9D78-4547-BF46-743A550BE93A}"/>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31897F38-B3E6-4743-8C65-0BB528B94E91}"/>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B62C0C24-4532-4F7A-ACD0-462447B82A4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6629F2EE-F0BA-422D-A65F-38D1F938848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A6678700-41D9-4F96-ADE6-0B76EFBE6351}"/>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B64748BA-822B-4857-A1C7-FE7B3A3A3F7A}"/>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E6ACE356-6A10-4A3F-A2D7-B99218FF2E2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63114ED3-331C-427D-B465-904AD1611ED4}"/>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BE2DF49F-B86B-43A5-8AD1-06300D3CDA43}"/>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8FA2DE74-2A93-4235-B6EF-B9E00F06FE7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42438985-4BF6-4B2D-B1CD-11A995AC96C9}"/>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720DE79-E348-40C2-B867-3F347AB0D40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1905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34B0A41F-2804-4B5B-8F42-95E990C75973}"/>
            </a:ext>
          </a:extLst>
        </xdr:cNvPr>
        <xdr:cNvCxnSpPr/>
      </xdr:nvCxnSpPr>
      <xdr:spPr>
        <a:xfrm flipV="1">
          <a:off x="4634865" y="9603105"/>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BA692647-8BD3-4408-BBB8-8620326DC264}"/>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6585C613-E844-4E91-B59A-99D05F02D3E9}"/>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120032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A2277F36-8A27-4FCC-9FDC-05887F4AE2C9}"/>
            </a:ext>
          </a:extLst>
        </xdr:cNvPr>
        <xdr:cNvSpPr txBox="1"/>
      </xdr:nvSpPr>
      <xdr:spPr>
        <a:xfrm>
          <a:off x="4673600" y="937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1905</xdr:rowOff>
    </xdr:from>
    <xdr:to>
      <xdr:col>24</xdr:col>
      <xdr:colOff>152400</xdr:colOff>
      <xdr:row>56</xdr:row>
      <xdr:rowOff>1905</xdr:rowOff>
    </xdr:to>
    <xdr:cxnSp macro="">
      <xdr:nvCxnSpPr>
        <xdr:cNvPr id="77" name="直線コネクタ 76">
          <a:extLst>
            <a:ext uri="{FF2B5EF4-FFF2-40B4-BE49-F238E27FC236}">
              <a16:creationId xmlns:a16="http://schemas.microsoft.com/office/drawing/2014/main" id="{7B634F4F-A8D5-4F2C-B1D4-14B75C0BD7BF}"/>
            </a:ext>
          </a:extLst>
        </xdr:cNvPr>
        <xdr:cNvCxnSpPr/>
      </xdr:nvCxnSpPr>
      <xdr:spPr>
        <a:xfrm>
          <a:off x="4546600" y="960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158132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6C3D481D-9049-4FC2-B0DD-CDB4A6F8A677}"/>
            </a:ext>
          </a:extLst>
        </xdr:cNvPr>
        <xdr:cNvSpPr txBox="1"/>
      </xdr:nvSpPr>
      <xdr:spPr>
        <a:xfrm>
          <a:off x="4673600" y="1027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79" name="フローチャート: 判断 78">
          <a:extLst>
            <a:ext uri="{FF2B5EF4-FFF2-40B4-BE49-F238E27FC236}">
              <a16:creationId xmlns:a16="http://schemas.microsoft.com/office/drawing/2014/main" id="{DEF93E53-1DEE-4F4D-AA05-D601D17DA0F4}"/>
            </a:ext>
          </a:extLst>
        </xdr:cNvPr>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macro="" textlink="">
      <xdr:nvSpPr>
        <xdr:cNvPr id="80" name="フローチャート: 判断 79">
          <a:extLst>
            <a:ext uri="{FF2B5EF4-FFF2-40B4-BE49-F238E27FC236}">
              <a16:creationId xmlns:a16="http://schemas.microsoft.com/office/drawing/2014/main" id="{111A3505-BB6B-4E82-8D9A-FCF973C9B917}"/>
            </a:ext>
          </a:extLst>
        </xdr:cNvPr>
        <xdr:cNvSpPr/>
      </xdr:nvSpPr>
      <xdr:spPr>
        <a:xfrm>
          <a:off x="3746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81" name="フローチャート: 判断 80">
          <a:extLst>
            <a:ext uri="{FF2B5EF4-FFF2-40B4-BE49-F238E27FC236}">
              <a16:creationId xmlns:a16="http://schemas.microsoft.com/office/drawing/2014/main" id="{AD19D71A-B877-4BAE-A558-57DB9365BDF1}"/>
            </a:ext>
          </a:extLst>
        </xdr:cNvPr>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124460</xdr:rowOff>
    </xdr:from>
    <xdr:to>
      <xdr:col>10</xdr:col>
      <xdr:colOff>165100</xdr:colOff>
      <xdr:row>60</xdr:row>
      <xdr:rowOff>54610</xdr:rowOff>
    </xdr:to>
    <xdr:sp macro="" textlink="">
      <xdr:nvSpPr>
        <xdr:cNvPr id="82" name="フローチャート: 判断 81">
          <a:extLst>
            <a:ext uri="{FF2B5EF4-FFF2-40B4-BE49-F238E27FC236}">
              <a16:creationId xmlns:a16="http://schemas.microsoft.com/office/drawing/2014/main" id="{72B4BD22-979E-4AD1-8B60-4B5B7B03674B}"/>
            </a:ext>
          </a:extLst>
        </xdr:cNvPr>
        <xdr:cNvSpPr/>
      </xdr:nvSpPr>
      <xdr:spPr>
        <a:xfrm>
          <a:off x="1968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31115</xdr:rowOff>
    </xdr:from>
    <xdr:to>
      <xdr:col>6</xdr:col>
      <xdr:colOff>38100</xdr:colOff>
      <xdr:row>60</xdr:row>
      <xdr:rowOff>132715</xdr:rowOff>
    </xdr:to>
    <xdr:sp macro="" textlink="">
      <xdr:nvSpPr>
        <xdr:cNvPr id="83" name="フローチャート: 判断 82">
          <a:extLst>
            <a:ext uri="{FF2B5EF4-FFF2-40B4-BE49-F238E27FC236}">
              <a16:creationId xmlns:a16="http://schemas.microsoft.com/office/drawing/2014/main" id="{2647B8C1-F6EE-42A4-9825-1475B25E924A}"/>
            </a:ext>
          </a:extLst>
        </xdr:cNvPr>
        <xdr:cNvSpPr/>
      </xdr:nvSpPr>
      <xdr:spPr>
        <a:xfrm>
          <a:off x="107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15E1C7DD-EC7F-4D31-8BEE-4C25BFBC480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290C9EB7-E073-4971-9678-4B8A2416D30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F7DFBD3-BD39-4A4D-8AAB-567CFB8CB19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74B84F7A-7837-4EC5-A362-18810B99D01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9EC28BB3-2827-4B28-B6CE-9CB99020F43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122555</xdr:rowOff>
    </xdr:from>
    <xdr:to>
      <xdr:col>24</xdr:col>
      <xdr:colOff>114300</xdr:colOff>
      <xdr:row>56</xdr:row>
      <xdr:rowOff>52705</xdr:rowOff>
    </xdr:to>
    <xdr:sp macro="" textlink="">
      <xdr:nvSpPr>
        <xdr:cNvPr id="89" name="楕円 88">
          <a:extLst>
            <a:ext uri="{FF2B5EF4-FFF2-40B4-BE49-F238E27FC236}">
              <a16:creationId xmlns:a16="http://schemas.microsoft.com/office/drawing/2014/main" id="{AA5959D5-D4CE-489D-9DF1-45DD7BFC219E}"/>
            </a:ext>
          </a:extLst>
        </xdr:cNvPr>
        <xdr:cNvSpPr/>
      </xdr:nvSpPr>
      <xdr:spPr>
        <a:xfrm>
          <a:off x="4584700" y="955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75582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315D7472-1DD7-4998-A6F8-79594B594110}"/>
            </a:ext>
          </a:extLst>
        </xdr:cNvPr>
        <xdr:cNvSpPr txBox="1"/>
      </xdr:nvSpPr>
      <xdr:spPr>
        <a:xfrm>
          <a:off x="4673600" y="950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61595</xdr:rowOff>
    </xdr:from>
    <xdr:to>
      <xdr:col>20</xdr:col>
      <xdr:colOff>38100</xdr:colOff>
      <xdr:row>55</xdr:row>
      <xdr:rowOff>163195</xdr:rowOff>
    </xdr:to>
    <xdr:sp macro="" textlink="">
      <xdr:nvSpPr>
        <xdr:cNvPr id="91" name="楕円 90">
          <a:extLst>
            <a:ext uri="{FF2B5EF4-FFF2-40B4-BE49-F238E27FC236}">
              <a16:creationId xmlns:a16="http://schemas.microsoft.com/office/drawing/2014/main" id="{6F713DD6-47ED-4015-B708-3F84BC9498C3}"/>
            </a:ext>
          </a:extLst>
        </xdr:cNvPr>
        <xdr:cNvSpPr/>
      </xdr:nvSpPr>
      <xdr:spPr>
        <a:xfrm>
          <a:off x="3746500" y="949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112395</xdr:rowOff>
    </xdr:from>
    <xdr:to>
      <xdr:col>24</xdr:col>
      <xdr:colOff>63500</xdr:colOff>
      <xdr:row>56</xdr:row>
      <xdr:rowOff>1905</xdr:rowOff>
    </xdr:to>
    <xdr:cxnSp macro="">
      <xdr:nvCxnSpPr>
        <xdr:cNvPr id="92" name="直線コネクタ 91">
          <a:extLst>
            <a:ext uri="{FF2B5EF4-FFF2-40B4-BE49-F238E27FC236}">
              <a16:creationId xmlns:a16="http://schemas.microsoft.com/office/drawing/2014/main" id="{130FA5DF-A54D-44DD-AD0F-9FD862B5B7BC}"/>
            </a:ext>
          </a:extLst>
        </xdr:cNvPr>
        <xdr:cNvCxnSpPr/>
      </xdr:nvCxnSpPr>
      <xdr:spPr>
        <a:xfrm>
          <a:off x="3797300" y="9542145"/>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34925</xdr:rowOff>
    </xdr:from>
    <xdr:to>
      <xdr:col>15</xdr:col>
      <xdr:colOff>101600</xdr:colOff>
      <xdr:row>55</xdr:row>
      <xdr:rowOff>136525</xdr:rowOff>
    </xdr:to>
    <xdr:sp macro="" textlink="">
      <xdr:nvSpPr>
        <xdr:cNvPr id="93" name="楕円 92">
          <a:extLst>
            <a:ext uri="{FF2B5EF4-FFF2-40B4-BE49-F238E27FC236}">
              <a16:creationId xmlns:a16="http://schemas.microsoft.com/office/drawing/2014/main" id="{FBC3A731-13E8-4AE1-95E7-3FE31B136FFC}"/>
            </a:ext>
          </a:extLst>
        </xdr:cNvPr>
        <xdr:cNvSpPr/>
      </xdr:nvSpPr>
      <xdr:spPr>
        <a:xfrm>
          <a:off x="2857500" y="946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85725</xdr:rowOff>
    </xdr:from>
    <xdr:to>
      <xdr:col>19</xdr:col>
      <xdr:colOff>177800</xdr:colOff>
      <xdr:row>55</xdr:row>
      <xdr:rowOff>112395</xdr:rowOff>
    </xdr:to>
    <xdr:cxnSp macro="">
      <xdr:nvCxnSpPr>
        <xdr:cNvPr id="94" name="直線コネクタ 93">
          <a:extLst>
            <a:ext uri="{FF2B5EF4-FFF2-40B4-BE49-F238E27FC236}">
              <a16:creationId xmlns:a16="http://schemas.microsoft.com/office/drawing/2014/main" id="{2A25EA00-02AF-4802-8249-CDF11190AE26}"/>
            </a:ext>
          </a:extLst>
        </xdr:cNvPr>
        <xdr:cNvCxnSpPr/>
      </xdr:nvCxnSpPr>
      <xdr:spPr>
        <a:xfrm>
          <a:off x="2908300" y="95154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635</xdr:rowOff>
    </xdr:from>
    <xdr:to>
      <xdr:col>10</xdr:col>
      <xdr:colOff>165100</xdr:colOff>
      <xdr:row>63</xdr:row>
      <xdr:rowOff>102235</xdr:rowOff>
    </xdr:to>
    <xdr:sp macro="" textlink="">
      <xdr:nvSpPr>
        <xdr:cNvPr id="95" name="楕円 94">
          <a:extLst>
            <a:ext uri="{FF2B5EF4-FFF2-40B4-BE49-F238E27FC236}">
              <a16:creationId xmlns:a16="http://schemas.microsoft.com/office/drawing/2014/main" id="{39F33203-5820-4651-A14D-8C362A032D60}"/>
            </a:ext>
          </a:extLst>
        </xdr:cNvPr>
        <xdr:cNvSpPr/>
      </xdr:nvSpPr>
      <xdr:spPr>
        <a:xfrm>
          <a:off x="1968500" y="1080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85725</xdr:rowOff>
    </xdr:from>
    <xdr:to>
      <xdr:col>15</xdr:col>
      <xdr:colOff>50800</xdr:colOff>
      <xdr:row>63</xdr:row>
      <xdr:rowOff>51435</xdr:rowOff>
    </xdr:to>
    <xdr:cxnSp macro="">
      <xdr:nvCxnSpPr>
        <xdr:cNvPr id="96" name="直線コネクタ 95">
          <a:extLst>
            <a:ext uri="{FF2B5EF4-FFF2-40B4-BE49-F238E27FC236}">
              <a16:creationId xmlns:a16="http://schemas.microsoft.com/office/drawing/2014/main" id="{0DC6F5F5-E23B-4F01-9206-0685BCED9B80}"/>
            </a:ext>
          </a:extLst>
        </xdr:cNvPr>
        <xdr:cNvCxnSpPr/>
      </xdr:nvCxnSpPr>
      <xdr:spPr>
        <a:xfrm flipV="1">
          <a:off x="2019300" y="9515475"/>
          <a:ext cx="889000" cy="133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85742</xdr:rowOff>
    </xdr:from>
    <xdr:ext cx="405111" cy="259045"/>
    <xdr:sp macro="" textlink="">
      <xdr:nvSpPr>
        <xdr:cNvPr id="97" name="n_1aveValue【体育館・プール】&#10;有形固定資産減価償却率">
          <a:extLst>
            <a:ext uri="{FF2B5EF4-FFF2-40B4-BE49-F238E27FC236}">
              <a16:creationId xmlns:a16="http://schemas.microsoft.com/office/drawing/2014/main" id="{1EEAC4D5-1CB2-48F0-8E89-A476B7B60060}"/>
            </a:ext>
          </a:extLst>
        </xdr:cNvPr>
        <xdr:cNvSpPr txBox="1"/>
      </xdr:nvSpPr>
      <xdr:spPr>
        <a:xfrm>
          <a:off x="35820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66692</xdr:rowOff>
    </xdr:from>
    <xdr:ext cx="405111" cy="259045"/>
    <xdr:sp macro="" textlink="">
      <xdr:nvSpPr>
        <xdr:cNvPr id="98" name="n_2aveValue【体育館・プール】&#10;有形固定資産減価償却率">
          <a:extLst>
            <a:ext uri="{FF2B5EF4-FFF2-40B4-BE49-F238E27FC236}">
              <a16:creationId xmlns:a16="http://schemas.microsoft.com/office/drawing/2014/main" id="{20C9458B-112C-4889-AB2F-534EFB386D26}"/>
            </a:ext>
          </a:extLst>
        </xdr:cNvPr>
        <xdr:cNvSpPr txBox="1"/>
      </xdr:nvSpPr>
      <xdr:spPr>
        <a:xfrm>
          <a:off x="2705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71137</xdr:rowOff>
    </xdr:from>
    <xdr:ext cx="405111" cy="259045"/>
    <xdr:sp macro="" textlink="">
      <xdr:nvSpPr>
        <xdr:cNvPr id="99" name="n_3aveValue【体育館・プール】&#10;有形固定資産減価償却率">
          <a:extLst>
            <a:ext uri="{FF2B5EF4-FFF2-40B4-BE49-F238E27FC236}">
              <a16:creationId xmlns:a16="http://schemas.microsoft.com/office/drawing/2014/main" id="{AE6D8EC8-5806-4DD5-95B7-A22FBF0E2463}"/>
            </a:ext>
          </a:extLst>
        </xdr:cNvPr>
        <xdr:cNvSpPr txBox="1"/>
      </xdr:nvSpPr>
      <xdr:spPr>
        <a:xfrm>
          <a:off x="1816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149242</xdr:rowOff>
    </xdr:from>
    <xdr:ext cx="405111" cy="259045"/>
    <xdr:sp macro="" textlink="">
      <xdr:nvSpPr>
        <xdr:cNvPr id="100" name="n_4aveValue【体育館・プール】&#10;有形固定資産減価償却率">
          <a:extLst>
            <a:ext uri="{FF2B5EF4-FFF2-40B4-BE49-F238E27FC236}">
              <a16:creationId xmlns:a16="http://schemas.microsoft.com/office/drawing/2014/main" id="{10AD15E7-D706-44CE-88FE-998D93C1FAF4}"/>
            </a:ext>
          </a:extLst>
        </xdr:cNvPr>
        <xdr:cNvSpPr txBox="1"/>
      </xdr:nvSpPr>
      <xdr:spPr>
        <a:xfrm>
          <a:off x="927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8272</xdr:rowOff>
    </xdr:from>
    <xdr:ext cx="405111" cy="259045"/>
    <xdr:sp macro="" textlink="">
      <xdr:nvSpPr>
        <xdr:cNvPr id="101" name="n_1mainValue【体育館・プール】&#10;有形固定資産減価償却率">
          <a:extLst>
            <a:ext uri="{FF2B5EF4-FFF2-40B4-BE49-F238E27FC236}">
              <a16:creationId xmlns:a16="http://schemas.microsoft.com/office/drawing/2014/main" id="{FFFB8B72-8143-41CE-BC2C-D1DF3DDBB08D}"/>
            </a:ext>
          </a:extLst>
        </xdr:cNvPr>
        <xdr:cNvSpPr txBox="1"/>
      </xdr:nvSpPr>
      <xdr:spPr>
        <a:xfrm>
          <a:off x="3582044" y="926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53</xdr:row>
      <xdr:rowOff>153052</xdr:rowOff>
    </xdr:from>
    <xdr:ext cx="405111" cy="259045"/>
    <xdr:sp macro="" textlink="">
      <xdr:nvSpPr>
        <xdr:cNvPr id="102" name="n_2mainValue【体育館・プール】&#10;有形固定資産減価償却率">
          <a:extLst>
            <a:ext uri="{FF2B5EF4-FFF2-40B4-BE49-F238E27FC236}">
              <a16:creationId xmlns:a16="http://schemas.microsoft.com/office/drawing/2014/main" id="{4A30FB96-A2E5-40CB-930B-111EE3F251D1}"/>
            </a:ext>
          </a:extLst>
        </xdr:cNvPr>
        <xdr:cNvSpPr txBox="1"/>
      </xdr:nvSpPr>
      <xdr:spPr>
        <a:xfrm>
          <a:off x="2705744" y="923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93362</xdr:rowOff>
    </xdr:from>
    <xdr:ext cx="405111" cy="259045"/>
    <xdr:sp macro="" textlink="">
      <xdr:nvSpPr>
        <xdr:cNvPr id="103" name="n_3mainValue【体育館・プール】&#10;有形固定資産減価償却率">
          <a:extLst>
            <a:ext uri="{FF2B5EF4-FFF2-40B4-BE49-F238E27FC236}">
              <a16:creationId xmlns:a16="http://schemas.microsoft.com/office/drawing/2014/main" id="{696E1F00-6745-4D55-9E59-493011E6C010}"/>
            </a:ext>
          </a:extLst>
        </xdr:cNvPr>
        <xdr:cNvSpPr txBox="1"/>
      </xdr:nvSpPr>
      <xdr:spPr>
        <a:xfrm>
          <a:off x="1816744" y="1089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4" name="正方形/長方形 103">
          <a:extLst>
            <a:ext uri="{FF2B5EF4-FFF2-40B4-BE49-F238E27FC236}">
              <a16:creationId xmlns:a16="http://schemas.microsoft.com/office/drawing/2014/main" id="{BA1D295B-9449-470F-A45C-8183D2A9B1C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5" name="正方形/長方形 104">
          <a:extLst>
            <a:ext uri="{FF2B5EF4-FFF2-40B4-BE49-F238E27FC236}">
              <a16:creationId xmlns:a16="http://schemas.microsoft.com/office/drawing/2014/main" id="{AB4C28B1-6AD0-4839-BEE6-3E6980D7546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6" name="正方形/長方形 105">
          <a:extLst>
            <a:ext uri="{FF2B5EF4-FFF2-40B4-BE49-F238E27FC236}">
              <a16:creationId xmlns:a16="http://schemas.microsoft.com/office/drawing/2014/main" id="{111414A5-8059-4001-8F68-5AD73366DD2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7" name="正方形/長方形 106">
          <a:extLst>
            <a:ext uri="{FF2B5EF4-FFF2-40B4-BE49-F238E27FC236}">
              <a16:creationId xmlns:a16="http://schemas.microsoft.com/office/drawing/2014/main" id="{808CAC22-BFC4-4317-83F1-12BFE7D7E90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8" name="正方形/長方形 107">
          <a:extLst>
            <a:ext uri="{FF2B5EF4-FFF2-40B4-BE49-F238E27FC236}">
              <a16:creationId xmlns:a16="http://schemas.microsoft.com/office/drawing/2014/main" id="{DBBADFAD-AA9A-484F-9CF9-603F47D26BC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9" name="正方形/長方形 108">
          <a:extLst>
            <a:ext uri="{FF2B5EF4-FFF2-40B4-BE49-F238E27FC236}">
              <a16:creationId xmlns:a16="http://schemas.microsoft.com/office/drawing/2014/main" id="{D9D96AA9-3F65-4300-B5FF-3ED11A3D700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0" name="正方形/長方形 109">
          <a:extLst>
            <a:ext uri="{FF2B5EF4-FFF2-40B4-BE49-F238E27FC236}">
              <a16:creationId xmlns:a16="http://schemas.microsoft.com/office/drawing/2014/main" id="{45E65FB6-5749-42EB-BC64-2A3D643836C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1" name="正方形/長方形 110">
          <a:extLst>
            <a:ext uri="{FF2B5EF4-FFF2-40B4-BE49-F238E27FC236}">
              <a16:creationId xmlns:a16="http://schemas.microsoft.com/office/drawing/2014/main" id="{65901F0A-6E91-493A-B283-87BCB10DE34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2" name="テキスト ボックス 111">
          <a:extLst>
            <a:ext uri="{FF2B5EF4-FFF2-40B4-BE49-F238E27FC236}">
              <a16:creationId xmlns:a16="http://schemas.microsoft.com/office/drawing/2014/main" id="{5600F06F-FC1A-4985-BF81-3B6AE1C5384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3" name="直線コネクタ 112">
          <a:extLst>
            <a:ext uri="{FF2B5EF4-FFF2-40B4-BE49-F238E27FC236}">
              <a16:creationId xmlns:a16="http://schemas.microsoft.com/office/drawing/2014/main" id="{46E35234-71AF-42EC-8665-C8E3C035C72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4" name="直線コネクタ 113">
          <a:extLst>
            <a:ext uri="{FF2B5EF4-FFF2-40B4-BE49-F238E27FC236}">
              <a16:creationId xmlns:a16="http://schemas.microsoft.com/office/drawing/2014/main" id="{D0AB8942-28EA-4B34-AA0A-466E6CD507D7}"/>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5" name="テキスト ボックス 114">
          <a:extLst>
            <a:ext uri="{FF2B5EF4-FFF2-40B4-BE49-F238E27FC236}">
              <a16:creationId xmlns:a16="http://schemas.microsoft.com/office/drawing/2014/main" id="{927CA19E-B16E-480D-B43F-C5C8E229AC1C}"/>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6" name="直線コネクタ 115">
          <a:extLst>
            <a:ext uri="{FF2B5EF4-FFF2-40B4-BE49-F238E27FC236}">
              <a16:creationId xmlns:a16="http://schemas.microsoft.com/office/drawing/2014/main" id="{3A1FA2C8-201C-4927-A207-638EB6A56DBF}"/>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7" name="テキスト ボックス 116">
          <a:extLst>
            <a:ext uri="{FF2B5EF4-FFF2-40B4-BE49-F238E27FC236}">
              <a16:creationId xmlns:a16="http://schemas.microsoft.com/office/drawing/2014/main" id="{8C191B50-F8A0-4354-9DF9-3332F8534DD7}"/>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8" name="直線コネクタ 117">
          <a:extLst>
            <a:ext uri="{FF2B5EF4-FFF2-40B4-BE49-F238E27FC236}">
              <a16:creationId xmlns:a16="http://schemas.microsoft.com/office/drawing/2014/main" id="{62BB350A-86CB-4093-B509-9B3834BE8F4D}"/>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9" name="テキスト ボックス 118">
          <a:extLst>
            <a:ext uri="{FF2B5EF4-FFF2-40B4-BE49-F238E27FC236}">
              <a16:creationId xmlns:a16="http://schemas.microsoft.com/office/drawing/2014/main" id="{EDFCA5CC-FC39-4F51-A833-4CD401293D4E}"/>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0" name="直線コネクタ 119">
          <a:extLst>
            <a:ext uri="{FF2B5EF4-FFF2-40B4-BE49-F238E27FC236}">
              <a16:creationId xmlns:a16="http://schemas.microsoft.com/office/drawing/2014/main" id="{0D797BE9-535A-42B8-9777-7159438F7B73}"/>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1" name="テキスト ボックス 120">
          <a:extLst>
            <a:ext uri="{FF2B5EF4-FFF2-40B4-BE49-F238E27FC236}">
              <a16:creationId xmlns:a16="http://schemas.microsoft.com/office/drawing/2014/main" id="{F3F17ADD-1772-4E73-9AE4-34A1C550A534}"/>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2" name="直線コネクタ 121">
          <a:extLst>
            <a:ext uri="{FF2B5EF4-FFF2-40B4-BE49-F238E27FC236}">
              <a16:creationId xmlns:a16="http://schemas.microsoft.com/office/drawing/2014/main" id="{DDF56135-BA90-4930-8BE5-9A3987CBB938}"/>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3" name="テキスト ボックス 122">
          <a:extLst>
            <a:ext uri="{FF2B5EF4-FFF2-40B4-BE49-F238E27FC236}">
              <a16:creationId xmlns:a16="http://schemas.microsoft.com/office/drawing/2014/main" id="{B39870A5-0D4E-4466-9057-7B4690E59E03}"/>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4" name="直線コネクタ 123">
          <a:extLst>
            <a:ext uri="{FF2B5EF4-FFF2-40B4-BE49-F238E27FC236}">
              <a16:creationId xmlns:a16="http://schemas.microsoft.com/office/drawing/2014/main" id="{48D0D683-BA9B-4109-ABD5-67667863E044}"/>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5" name="テキスト ボックス 124">
          <a:extLst>
            <a:ext uri="{FF2B5EF4-FFF2-40B4-BE49-F238E27FC236}">
              <a16:creationId xmlns:a16="http://schemas.microsoft.com/office/drawing/2014/main" id="{72DEC766-FE25-4EB5-9A7E-2A013CA8509F}"/>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a:ext uri="{FF2B5EF4-FFF2-40B4-BE49-F238E27FC236}">
              <a16:creationId xmlns:a16="http://schemas.microsoft.com/office/drawing/2014/main" id="{82165D23-DE68-46F0-A3F7-81067D941F3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7" name="テキスト ボックス 126">
          <a:extLst>
            <a:ext uri="{FF2B5EF4-FFF2-40B4-BE49-F238E27FC236}">
              <a16:creationId xmlns:a16="http://schemas.microsoft.com/office/drawing/2014/main" id="{E739FA3E-5256-4AFF-B164-50867453CC3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a:ext uri="{FF2B5EF4-FFF2-40B4-BE49-F238E27FC236}">
              <a16:creationId xmlns:a16="http://schemas.microsoft.com/office/drawing/2014/main" id="{5E5543B4-C86F-42AD-9BA9-E0535B16AC7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2722</xdr:rowOff>
    </xdr:from>
    <xdr:to>
      <xdr:col>54</xdr:col>
      <xdr:colOff>189865</xdr:colOff>
      <xdr:row>64</xdr:row>
      <xdr:rowOff>87085</xdr:rowOff>
    </xdr:to>
    <xdr:cxnSp macro="">
      <xdr:nvCxnSpPr>
        <xdr:cNvPr id="129" name="直線コネクタ 128">
          <a:extLst>
            <a:ext uri="{FF2B5EF4-FFF2-40B4-BE49-F238E27FC236}">
              <a16:creationId xmlns:a16="http://schemas.microsoft.com/office/drawing/2014/main" id="{DF5BFF86-4143-48A4-8B83-509A3E6168F6}"/>
            </a:ext>
          </a:extLst>
        </xdr:cNvPr>
        <xdr:cNvCxnSpPr/>
      </xdr:nvCxnSpPr>
      <xdr:spPr>
        <a:xfrm flipV="1">
          <a:off x="10476865" y="9432472"/>
          <a:ext cx="0" cy="1627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90912</xdr:rowOff>
    </xdr:from>
    <xdr:ext cx="469744" cy="259045"/>
    <xdr:sp macro="" textlink="">
      <xdr:nvSpPr>
        <xdr:cNvPr id="130" name="【体育館・プール】&#10;一人当たり面積最小値テキスト">
          <a:extLst>
            <a:ext uri="{FF2B5EF4-FFF2-40B4-BE49-F238E27FC236}">
              <a16:creationId xmlns:a16="http://schemas.microsoft.com/office/drawing/2014/main" id="{CE4F26CE-F15C-4AA9-803D-3F78BCF03F98}"/>
            </a:ext>
          </a:extLst>
        </xdr:cNvPr>
        <xdr:cNvSpPr txBox="1"/>
      </xdr:nvSpPr>
      <xdr:spPr>
        <a:xfrm>
          <a:off x="10515600" y="1106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87085</xdr:rowOff>
    </xdr:from>
    <xdr:to>
      <xdr:col>55</xdr:col>
      <xdr:colOff>88900</xdr:colOff>
      <xdr:row>64</xdr:row>
      <xdr:rowOff>87085</xdr:rowOff>
    </xdr:to>
    <xdr:cxnSp macro="">
      <xdr:nvCxnSpPr>
        <xdr:cNvPr id="131" name="直線コネクタ 130">
          <a:extLst>
            <a:ext uri="{FF2B5EF4-FFF2-40B4-BE49-F238E27FC236}">
              <a16:creationId xmlns:a16="http://schemas.microsoft.com/office/drawing/2014/main" id="{F97F9DCA-1222-4DE9-96AD-56A2E764A456}"/>
            </a:ext>
          </a:extLst>
        </xdr:cNvPr>
        <xdr:cNvCxnSpPr/>
      </xdr:nvCxnSpPr>
      <xdr:spPr>
        <a:xfrm>
          <a:off x="10388600" y="1105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120849</xdr:rowOff>
    </xdr:from>
    <xdr:ext cx="469744" cy="259045"/>
    <xdr:sp macro="" textlink="">
      <xdr:nvSpPr>
        <xdr:cNvPr id="132" name="【体育館・プール】&#10;一人当たり面積最大値テキスト">
          <a:extLst>
            <a:ext uri="{FF2B5EF4-FFF2-40B4-BE49-F238E27FC236}">
              <a16:creationId xmlns:a16="http://schemas.microsoft.com/office/drawing/2014/main" id="{C9A4B346-5CD7-49D7-AEB4-83F50F30BA73}"/>
            </a:ext>
          </a:extLst>
        </xdr:cNvPr>
        <xdr:cNvSpPr txBox="1"/>
      </xdr:nvSpPr>
      <xdr:spPr>
        <a:xfrm>
          <a:off x="10515600" y="920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2722</xdr:rowOff>
    </xdr:from>
    <xdr:to>
      <xdr:col>55</xdr:col>
      <xdr:colOff>88900</xdr:colOff>
      <xdr:row>55</xdr:row>
      <xdr:rowOff>2722</xdr:rowOff>
    </xdr:to>
    <xdr:cxnSp macro="">
      <xdr:nvCxnSpPr>
        <xdr:cNvPr id="133" name="直線コネクタ 132">
          <a:extLst>
            <a:ext uri="{FF2B5EF4-FFF2-40B4-BE49-F238E27FC236}">
              <a16:creationId xmlns:a16="http://schemas.microsoft.com/office/drawing/2014/main" id="{2B93DA79-63F1-4671-908B-E95616C89CB9}"/>
            </a:ext>
          </a:extLst>
        </xdr:cNvPr>
        <xdr:cNvCxnSpPr/>
      </xdr:nvCxnSpPr>
      <xdr:spPr>
        <a:xfrm>
          <a:off x="10388600" y="943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2557</xdr:rowOff>
    </xdr:from>
    <xdr:ext cx="469744" cy="259045"/>
    <xdr:sp macro="" textlink="">
      <xdr:nvSpPr>
        <xdr:cNvPr id="134" name="【体育館・プール】&#10;一人当たり面積平均値テキスト">
          <a:extLst>
            <a:ext uri="{FF2B5EF4-FFF2-40B4-BE49-F238E27FC236}">
              <a16:creationId xmlns:a16="http://schemas.microsoft.com/office/drawing/2014/main" id="{C8F1ACE6-4062-4CD7-ABD1-FE343BAE9225}"/>
            </a:ext>
          </a:extLst>
        </xdr:cNvPr>
        <xdr:cNvSpPr txBox="1"/>
      </xdr:nvSpPr>
      <xdr:spPr>
        <a:xfrm>
          <a:off x="10515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151130</xdr:rowOff>
    </xdr:from>
    <xdr:to>
      <xdr:col>55</xdr:col>
      <xdr:colOff>50800</xdr:colOff>
      <xdr:row>62</xdr:row>
      <xdr:rowOff>81280</xdr:rowOff>
    </xdr:to>
    <xdr:sp macro="" textlink="">
      <xdr:nvSpPr>
        <xdr:cNvPr id="135" name="フローチャート: 判断 134">
          <a:extLst>
            <a:ext uri="{FF2B5EF4-FFF2-40B4-BE49-F238E27FC236}">
              <a16:creationId xmlns:a16="http://schemas.microsoft.com/office/drawing/2014/main" id="{887655FC-45E7-4295-83B3-D6104D2D5BEA}"/>
            </a:ext>
          </a:extLst>
        </xdr:cNvPr>
        <xdr:cNvSpPr/>
      </xdr:nvSpPr>
      <xdr:spPr>
        <a:xfrm>
          <a:off x="10426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136" name="フローチャート: 判断 135">
          <a:extLst>
            <a:ext uri="{FF2B5EF4-FFF2-40B4-BE49-F238E27FC236}">
              <a16:creationId xmlns:a16="http://schemas.microsoft.com/office/drawing/2014/main" id="{B521D9B1-237B-4293-8ED5-CCFE5353C1E0}"/>
            </a:ext>
          </a:extLst>
        </xdr:cNvPr>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159838</xdr:rowOff>
    </xdr:from>
    <xdr:to>
      <xdr:col>46</xdr:col>
      <xdr:colOff>38100</xdr:colOff>
      <xdr:row>62</xdr:row>
      <xdr:rowOff>89988</xdr:rowOff>
    </xdr:to>
    <xdr:sp macro="" textlink="">
      <xdr:nvSpPr>
        <xdr:cNvPr id="137" name="フローチャート: 判断 136">
          <a:extLst>
            <a:ext uri="{FF2B5EF4-FFF2-40B4-BE49-F238E27FC236}">
              <a16:creationId xmlns:a16="http://schemas.microsoft.com/office/drawing/2014/main" id="{AB7650E4-E687-4589-9AE8-C20B54AB1007}"/>
            </a:ext>
          </a:extLst>
        </xdr:cNvPr>
        <xdr:cNvSpPr/>
      </xdr:nvSpPr>
      <xdr:spPr>
        <a:xfrm>
          <a:off x="8699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159838</xdr:rowOff>
    </xdr:from>
    <xdr:to>
      <xdr:col>41</xdr:col>
      <xdr:colOff>101600</xdr:colOff>
      <xdr:row>62</xdr:row>
      <xdr:rowOff>89988</xdr:rowOff>
    </xdr:to>
    <xdr:sp macro="" textlink="">
      <xdr:nvSpPr>
        <xdr:cNvPr id="138" name="フローチャート: 判断 137">
          <a:extLst>
            <a:ext uri="{FF2B5EF4-FFF2-40B4-BE49-F238E27FC236}">
              <a16:creationId xmlns:a16="http://schemas.microsoft.com/office/drawing/2014/main" id="{6D200065-AE45-4B14-9AD9-13267BFF3B5E}"/>
            </a:ext>
          </a:extLst>
        </xdr:cNvPr>
        <xdr:cNvSpPr/>
      </xdr:nvSpPr>
      <xdr:spPr>
        <a:xfrm>
          <a:off x="7810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34109</xdr:rowOff>
    </xdr:from>
    <xdr:to>
      <xdr:col>36</xdr:col>
      <xdr:colOff>165100</xdr:colOff>
      <xdr:row>62</xdr:row>
      <xdr:rowOff>135709</xdr:rowOff>
    </xdr:to>
    <xdr:sp macro="" textlink="">
      <xdr:nvSpPr>
        <xdr:cNvPr id="139" name="フローチャート: 判断 138">
          <a:extLst>
            <a:ext uri="{FF2B5EF4-FFF2-40B4-BE49-F238E27FC236}">
              <a16:creationId xmlns:a16="http://schemas.microsoft.com/office/drawing/2014/main" id="{CE684D91-FE6B-42C3-91EF-93DB8E9E8D8D}"/>
            </a:ext>
          </a:extLst>
        </xdr:cNvPr>
        <xdr:cNvSpPr/>
      </xdr:nvSpPr>
      <xdr:spPr>
        <a:xfrm>
          <a:off x="6921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62EE2184-388C-4C56-8064-F42E68637BA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1D3723D6-F00F-4882-952C-EA98465B413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D33B2174-361A-4D17-A7EF-983B654CC17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282703F3-3C20-4A31-AD3C-59A566CF69E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2DD3CE2A-37AF-4E90-A805-3041EB61924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82006</xdr:rowOff>
    </xdr:from>
    <xdr:to>
      <xdr:col>55</xdr:col>
      <xdr:colOff>50800</xdr:colOff>
      <xdr:row>63</xdr:row>
      <xdr:rowOff>12156</xdr:rowOff>
    </xdr:to>
    <xdr:sp macro="" textlink="">
      <xdr:nvSpPr>
        <xdr:cNvPr id="145" name="楕円 144">
          <a:extLst>
            <a:ext uri="{FF2B5EF4-FFF2-40B4-BE49-F238E27FC236}">
              <a16:creationId xmlns:a16="http://schemas.microsoft.com/office/drawing/2014/main" id="{70E948FF-208E-466D-8D46-CB851FA06822}"/>
            </a:ext>
          </a:extLst>
        </xdr:cNvPr>
        <xdr:cNvSpPr/>
      </xdr:nvSpPr>
      <xdr:spPr>
        <a:xfrm>
          <a:off x="10426700" y="1071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60433</xdr:rowOff>
    </xdr:from>
    <xdr:ext cx="469744" cy="259045"/>
    <xdr:sp macro="" textlink="">
      <xdr:nvSpPr>
        <xdr:cNvPr id="146" name="【体育館・プール】&#10;一人当たり面積該当値テキスト">
          <a:extLst>
            <a:ext uri="{FF2B5EF4-FFF2-40B4-BE49-F238E27FC236}">
              <a16:creationId xmlns:a16="http://schemas.microsoft.com/office/drawing/2014/main" id="{8B1012F7-3359-4BA1-B8FD-6FE16E0AD49D}"/>
            </a:ext>
          </a:extLst>
        </xdr:cNvPr>
        <xdr:cNvSpPr txBox="1"/>
      </xdr:nvSpPr>
      <xdr:spPr>
        <a:xfrm>
          <a:off x="10515600" y="1069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88537</xdr:rowOff>
    </xdr:from>
    <xdr:to>
      <xdr:col>50</xdr:col>
      <xdr:colOff>165100</xdr:colOff>
      <xdr:row>63</xdr:row>
      <xdr:rowOff>18687</xdr:rowOff>
    </xdr:to>
    <xdr:sp macro="" textlink="">
      <xdr:nvSpPr>
        <xdr:cNvPr id="147" name="楕円 146">
          <a:extLst>
            <a:ext uri="{FF2B5EF4-FFF2-40B4-BE49-F238E27FC236}">
              <a16:creationId xmlns:a16="http://schemas.microsoft.com/office/drawing/2014/main" id="{3ACD5D1F-B6F6-4D1C-97FC-3726F4CC1476}"/>
            </a:ext>
          </a:extLst>
        </xdr:cNvPr>
        <xdr:cNvSpPr/>
      </xdr:nvSpPr>
      <xdr:spPr>
        <a:xfrm>
          <a:off x="9588500" y="1071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132806</xdr:rowOff>
    </xdr:from>
    <xdr:to>
      <xdr:col>55</xdr:col>
      <xdr:colOff>0</xdr:colOff>
      <xdr:row>62</xdr:row>
      <xdr:rowOff>139337</xdr:rowOff>
    </xdr:to>
    <xdr:cxnSp macro="">
      <xdr:nvCxnSpPr>
        <xdr:cNvPr id="148" name="直線コネクタ 147">
          <a:extLst>
            <a:ext uri="{FF2B5EF4-FFF2-40B4-BE49-F238E27FC236}">
              <a16:creationId xmlns:a16="http://schemas.microsoft.com/office/drawing/2014/main" id="{AD1FEF5E-DB21-4F17-A52A-B58DC93066E1}"/>
            </a:ext>
          </a:extLst>
        </xdr:cNvPr>
        <xdr:cNvCxnSpPr/>
      </xdr:nvCxnSpPr>
      <xdr:spPr>
        <a:xfrm flipV="1">
          <a:off x="9639300" y="1076270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91803</xdr:rowOff>
    </xdr:from>
    <xdr:to>
      <xdr:col>46</xdr:col>
      <xdr:colOff>38100</xdr:colOff>
      <xdr:row>63</xdr:row>
      <xdr:rowOff>21953</xdr:rowOff>
    </xdr:to>
    <xdr:sp macro="" textlink="">
      <xdr:nvSpPr>
        <xdr:cNvPr id="149" name="楕円 148">
          <a:extLst>
            <a:ext uri="{FF2B5EF4-FFF2-40B4-BE49-F238E27FC236}">
              <a16:creationId xmlns:a16="http://schemas.microsoft.com/office/drawing/2014/main" id="{83E6E30F-A090-4108-84B3-6D766665D950}"/>
            </a:ext>
          </a:extLst>
        </xdr:cNvPr>
        <xdr:cNvSpPr/>
      </xdr:nvSpPr>
      <xdr:spPr>
        <a:xfrm>
          <a:off x="8699500" y="1072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139337</xdr:rowOff>
    </xdr:from>
    <xdr:to>
      <xdr:col>50</xdr:col>
      <xdr:colOff>114300</xdr:colOff>
      <xdr:row>62</xdr:row>
      <xdr:rowOff>142603</xdr:rowOff>
    </xdr:to>
    <xdr:cxnSp macro="">
      <xdr:nvCxnSpPr>
        <xdr:cNvPr id="150" name="直線コネクタ 149">
          <a:extLst>
            <a:ext uri="{FF2B5EF4-FFF2-40B4-BE49-F238E27FC236}">
              <a16:creationId xmlns:a16="http://schemas.microsoft.com/office/drawing/2014/main" id="{530A61A3-3A94-4231-94B2-5EA7E878A9B0}"/>
            </a:ext>
          </a:extLst>
        </xdr:cNvPr>
        <xdr:cNvCxnSpPr/>
      </xdr:nvCxnSpPr>
      <xdr:spPr>
        <a:xfrm flipV="1">
          <a:off x="8750300" y="1076923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105410</xdr:rowOff>
    </xdr:from>
    <xdr:to>
      <xdr:col>41</xdr:col>
      <xdr:colOff>101600</xdr:colOff>
      <xdr:row>64</xdr:row>
      <xdr:rowOff>35560</xdr:rowOff>
    </xdr:to>
    <xdr:sp macro="" textlink="">
      <xdr:nvSpPr>
        <xdr:cNvPr id="151" name="楕円 150">
          <a:extLst>
            <a:ext uri="{FF2B5EF4-FFF2-40B4-BE49-F238E27FC236}">
              <a16:creationId xmlns:a16="http://schemas.microsoft.com/office/drawing/2014/main" id="{70B1CA3C-DA44-434D-86E8-80FA5BD3930A}"/>
            </a:ext>
          </a:extLst>
        </xdr:cNvPr>
        <xdr:cNvSpPr/>
      </xdr:nvSpPr>
      <xdr:spPr>
        <a:xfrm>
          <a:off x="7810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142603</xdr:rowOff>
    </xdr:from>
    <xdr:to>
      <xdr:col>45</xdr:col>
      <xdr:colOff>177800</xdr:colOff>
      <xdr:row>63</xdr:row>
      <xdr:rowOff>156210</xdr:rowOff>
    </xdr:to>
    <xdr:cxnSp macro="">
      <xdr:nvCxnSpPr>
        <xdr:cNvPr id="152" name="直線コネクタ 151">
          <a:extLst>
            <a:ext uri="{FF2B5EF4-FFF2-40B4-BE49-F238E27FC236}">
              <a16:creationId xmlns:a16="http://schemas.microsoft.com/office/drawing/2014/main" id="{BF2876A1-899D-47D8-A2E8-C06017B81825}"/>
            </a:ext>
          </a:extLst>
        </xdr:cNvPr>
        <xdr:cNvCxnSpPr/>
      </xdr:nvCxnSpPr>
      <xdr:spPr>
        <a:xfrm flipV="1">
          <a:off x="7861300" y="10772503"/>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110870</xdr:rowOff>
    </xdr:from>
    <xdr:ext cx="469744" cy="259045"/>
    <xdr:sp macro="" textlink="">
      <xdr:nvSpPr>
        <xdr:cNvPr id="153" name="n_1aveValue【体育館・プール】&#10;一人当たり面積">
          <a:extLst>
            <a:ext uri="{FF2B5EF4-FFF2-40B4-BE49-F238E27FC236}">
              <a16:creationId xmlns:a16="http://schemas.microsoft.com/office/drawing/2014/main" id="{82936B4D-0CD8-4F73-8F45-93EEE815216B}"/>
            </a:ext>
          </a:extLst>
        </xdr:cNvPr>
        <xdr:cNvSpPr txBox="1"/>
      </xdr:nvSpPr>
      <xdr:spPr>
        <a:xfrm>
          <a:off x="93917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106515</xdr:rowOff>
    </xdr:from>
    <xdr:ext cx="469744" cy="259045"/>
    <xdr:sp macro="" textlink="">
      <xdr:nvSpPr>
        <xdr:cNvPr id="154" name="n_2aveValue【体育館・プール】&#10;一人当たり面積">
          <a:extLst>
            <a:ext uri="{FF2B5EF4-FFF2-40B4-BE49-F238E27FC236}">
              <a16:creationId xmlns:a16="http://schemas.microsoft.com/office/drawing/2014/main" id="{D464AF40-A886-45BD-B62B-05A1E842330C}"/>
            </a:ext>
          </a:extLst>
        </xdr:cNvPr>
        <xdr:cNvSpPr txBox="1"/>
      </xdr:nvSpPr>
      <xdr:spPr>
        <a:xfrm>
          <a:off x="85154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106515</xdr:rowOff>
    </xdr:from>
    <xdr:ext cx="469744" cy="259045"/>
    <xdr:sp macro="" textlink="">
      <xdr:nvSpPr>
        <xdr:cNvPr id="155" name="n_3aveValue【体育館・プール】&#10;一人当たり面積">
          <a:extLst>
            <a:ext uri="{FF2B5EF4-FFF2-40B4-BE49-F238E27FC236}">
              <a16:creationId xmlns:a16="http://schemas.microsoft.com/office/drawing/2014/main" id="{4E761F89-47DC-41F3-9406-423CA6850A21}"/>
            </a:ext>
          </a:extLst>
        </xdr:cNvPr>
        <xdr:cNvSpPr txBox="1"/>
      </xdr:nvSpPr>
      <xdr:spPr>
        <a:xfrm>
          <a:off x="76264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152236</xdr:rowOff>
    </xdr:from>
    <xdr:ext cx="469744" cy="259045"/>
    <xdr:sp macro="" textlink="">
      <xdr:nvSpPr>
        <xdr:cNvPr id="156" name="n_4aveValue【体育館・プール】&#10;一人当たり面積">
          <a:extLst>
            <a:ext uri="{FF2B5EF4-FFF2-40B4-BE49-F238E27FC236}">
              <a16:creationId xmlns:a16="http://schemas.microsoft.com/office/drawing/2014/main" id="{CFACF77B-6E01-43DE-AFA9-9DBA032CAB96}"/>
            </a:ext>
          </a:extLst>
        </xdr:cNvPr>
        <xdr:cNvSpPr txBox="1"/>
      </xdr:nvSpPr>
      <xdr:spPr>
        <a:xfrm>
          <a:off x="6737427" y="1043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9814</xdr:rowOff>
    </xdr:from>
    <xdr:ext cx="469744" cy="259045"/>
    <xdr:sp macro="" textlink="">
      <xdr:nvSpPr>
        <xdr:cNvPr id="157" name="n_1mainValue【体育館・プール】&#10;一人当たり面積">
          <a:extLst>
            <a:ext uri="{FF2B5EF4-FFF2-40B4-BE49-F238E27FC236}">
              <a16:creationId xmlns:a16="http://schemas.microsoft.com/office/drawing/2014/main" id="{23C5A50F-F0C7-4C54-B55E-EC5DC1460C26}"/>
            </a:ext>
          </a:extLst>
        </xdr:cNvPr>
        <xdr:cNvSpPr txBox="1"/>
      </xdr:nvSpPr>
      <xdr:spPr>
        <a:xfrm>
          <a:off x="9391727" y="1081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13080</xdr:rowOff>
    </xdr:from>
    <xdr:ext cx="469744" cy="259045"/>
    <xdr:sp macro="" textlink="">
      <xdr:nvSpPr>
        <xdr:cNvPr id="158" name="n_2mainValue【体育館・プール】&#10;一人当たり面積">
          <a:extLst>
            <a:ext uri="{FF2B5EF4-FFF2-40B4-BE49-F238E27FC236}">
              <a16:creationId xmlns:a16="http://schemas.microsoft.com/office/drawing/2014/main" id="{DEC213C9-C186-429D-8AD6-468E35BFD43F}"/>
            </a:ext>
          </a:extLst>
        </xdr:cNvPr>
        <xdr:cNvSpPr txBox="1"/>
      </xdr:nvSpPr>
      <xdr:spPr>
        <a:xfrm>
          <a:off x="8515427" y="1081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26687</xdr:rowOff>
    </xdr:from>
    <xdr:ext cx="469744" cy="259045"/>
    <xdr:sp macro="" textlink="">
      <xdr:nvSpPr>
        <xdr:cNvPr id="159" name="n_3mainValue【体育館・プール】&#10;一人当たり面積">
          <a:extLst>
            <a:ext uri="{FF2B5EF4-FFF2-40B4-BE49-F238E27FC236}">
              <a16:creationId xmlns:a16="http://schemas.microsoft.com/office/drawing/2014/main" id="{F7D2B669-A903-4040-A613-B4589CDD4FD7}"/>
            </a:ext>
          </a:extLst>
        </xdr:cNvPr>
        <xdr:cNvSpPr txBox="1"/>
      </xdr:nvSpPr>
      <xdr:spPr>
        <a:xfrm>
          <a:off x="76264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0" name="正方形/長方形 159">
          <a:extLst>
            <a:ext uri="{FF2B5EF4-FFF2-40B4-BE49-F238E27FC236}">
              <a16:creationId xmlns:a16="http://schemas.microsoft.com/office/drawing/2014/main" id="{8DF6DCA8-DEB5-4566-B400-41BA3C87C48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1" name="正方形/長方形 160">
          <a:extLst>
            <a:ext uri="{FF2B5EF4-FFF2-40B4-BE49-F238E27FC236}">
              <a16:creationId xmlns:a16="http://schemas.microsoft.com/office/drawing/2014/main" id="{7C3B3C1E-6C45-437F-832E-29A6EF61E5B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2" name="正方形/長方形 161">
          <a:extLst>
            <a:ext uri="{FF2B5EF4-FFF2-40B4-BE49-F238E27FC236}">
              <a16:creationId xmlns:a16="http://schemas.microsoft.com/office/drawing/2014/main" id="{53E0EF75-105D-436F-BA3A-3DF22F7DD54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3" name="正方形/長方形 162">
          <a:extLst>
            <a:ext uri="{FF2B5EF4-FFF2-40B4-BE49-F238E27FC236}">
              <a16:creationId xmlns:a16="http://schemas.microsoft.com/office/drawing/2014/main" id="{D9A8CDCA-B452-495B-87C6-BBA3C482907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4" name="正方形/長方形 163">
          <a:extLst>
            <a:ext uri="{FF2B5EF4-FFF2-40B4-BE49-F238E27FC236}">
              <a16:creationId xmlns:a16="http://schemas.microsoft.com/office/drawing/2014/main" id="{E04298E2-224C-4BA4-A543-3BBC03FD2DA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5" name="正方形/長方形 164">
          <a:extLst>
            <a:ext uri="{FF2B5EF4-FFF2-40B4-BE49-F238E27FC236}">
              <a16:creationId xmlns:a16="http://schemas.microsoft.com/office/drawing/2014/main" id="{7327B4CF-5504-4A8F-B216-C2A14392B32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6" name="正方形/長方形 165">
          <a:extLst>
            <a:ext uri="{FF2B5EF4-FFF2-40B4-BE49-F238E27FC236}">
              <a16:creationId xmlns:a16="http://schemas.microsoft.com/office/drawing/2014/main" id="{958A911E-625E-45AC-96FD-7F1288C81C4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7" name="正方形/長方形 166">
          <a:extLst>
            <a:ext uri="{FF2B5EF4-FFF2-40B4-BE49-F238E27FC236}">
              <a16:creationId xmlns:a16="http://schemas.microsoft.com/office/drawing/2014/main" id="{5D349F4A-E500-46F9-8061-DCE081C9602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8" name="テキスト ボックス 167">
          <a:extLst>
            <a:ext uri="{FF2B5EF4-FFF2-40B4-BE49-F238E27FC236}">
              <a16:creationId xmlns:a16="http://schemas.microsoft.com/office/drawing/2014/main" id="{CD8BFE30-EE82-4B96-BD47-62CE34649CD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9" name="直線コネクタ 168">
          <a:extLst>
            <a:ext uri="{FF2B5EF4-FFF2-40B4-BE49-F238E27FC236}">
              <a16:creationId xmlns:a16="http://schemas.microsoft.com/office/drawing/2014/main" id="{C4242DDA-E6A6-4CFE-A0EE-173D054C017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0" name="テキスト ボックス 169">
          <a:extLst>
            <a:ext uri="{FF2B5EF4-FFF2-40B4-BE49-F238E27FC236}">
              <a16:creationId xmlns:a16="http://schemas.microsoft.com/office/drawing/2014/main" id="{87D22F3F-95A5-4103-A25C-48DDFC77507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1" name="直線コネクタ 170">
          <a:extLst>
            <a:ext uri="{FF2B5EF4-FFF2-40B4-BE49-F238E27FC236}">
              <a16:creationId xmlns:a16="http://schemas.microsoft.com/office/drawing/2014/main" id="{B2C6F0CF-1E2F-4DA0-9259-9DD2AAC7EE1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2" name="テキスト ボックス 171">
          <a:extLst>
            <a:ext uri="{FF2B5EF4-FFF2-40B4-BE49-F238E27FC236}">
              <a16:creationId xmlns:a16="http://schemas.microsoft.com/office/drawing/2014/main" id="{84D12B4D-2831-4608-AC46-34B37332F6EF}"/>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3" name="直線コネクタ 172">
          <a:extLst>
            <a:ext uri="{FF2B5EF4-FFF2-40B4-BE49-F238E27FC236}">
              <a16:creationId xmlns:a16="http://schemas.microsoft.com/office/drawing/2014/main" id="{0426CF26-2F97-4EB3-8870-3877E1BE728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4" name="テキスト ボックス 173">
          <a:extLst>
            <a:ext uri="{FF2B5EF4-FFF2-40B4-BE49-F238E27FC236}">
              <a16:creationId xmlns:a16="http://schemas.microsoft.com/office/drawing/2014/main" id="{B0D386B4-777C-43F1-84C6-423A258E9C2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5" name="直線コネクタ 174">
          <a:extLst>
            <a:ext uri="{FF2B5EF4-FFF2-40B4-BE49-F238E27FC236}">
              <a16:creationId xmlns:a16="http://schemas.microsoft.com/office/drawing/2014/main" id="{01B70395-1613-4EAB-8C92-2D0045EDE40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6" name="テキスト ボックス 175">
          <a:extLst>
            <a:ext uri="{FF2B5EF4-FFF2-40B4-BE49-F238E27FC236}">
              <a16:creationId xmlns:a16="http://schemas.microsoft.com/office/drawing/2014/main" id="{CF28AF1A-9F69-4EFF-969D-7940F0CF2E7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7" name="直線コネクタ 176">
          <a:extLst>
            <a:ext uri="{FF2B5EF4-FFF2-40B4-BE49-F238E27FC236}">
              <a16:creationId xmlns:a16="http://schemas.microsoft.com/office/drawing/2014/main" id="{46D6A616-E345-4F8A-9D5B-8C697BCBB82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8" name="テキスト ボックス 177">
          <a:extLst>
            <a:ext uri="{FF2B5EF4-FFF2-40B4-BE49-F238E27FC236}">
              <a16:creationId xmlns:a16="http://schemas.microsoft.com/office/drawing/2014/main" id="{9F5FE19B-AFFE-49D2-ABBB-E1266EB5645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9" name="直線コネクタ 178">
          <a:extLst>
            <a:ext uri="{FF2B5EF4-FFF2-40B4-BE49-F238E27FC236}">
              <a16:creationId xmlns:a16="http://schemas.microsoft.com/office/drawing/2014/main" id="{FA14F73D-0A95-4A95-9A8F-5A5B90ADC6F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0" name="テキスト ボックス 179">
          <a:extLst>
            <a:ext uri="{FF2B5EF4-FFF2-40B4-BE49-F238E27FC236}">
              <a16:creationId xmlns:a16="http://schemas.microsoft.com/office/drawing/2014/main" id="{83036D7E-3D3E-41A8-9AD7-AE3F99FFF9AA}"/>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1" name="直線コネクタ 180">
          <a:extLst>
            <a:ext uri="{FF2B5EF4-FFF2-40B4-BE49-F238E27FC236}">
              <a16:creationId xmlns:a16="http://schemas.microsoft.com/office/drawing/2014/main" id="{268CE9D4-325C-40DD-8DA0-16701E2D781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2" name="テキスト ボックス 181">
          <a:extLst>
            <a:ext uri="{FF2B5EF4-FFF2-40B4-BE49-F238E27FC236}">
              <a16:creationId xmlns:a16="http://schemas.microsoft.com/office/drawing/2014/main" id="{1F032A9B-7B7F-45E7-8C78-10213C27A96E}"/>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3" name="【福祉施設】&#10;有形固定資産減価償却率グラフ枠">
          <a:extLst>
            <a:ext uri="{FF2B5EF4-FFF2-40B4-BE49-F238E27FC236}">
              <a16:creationId xmlns:a16="http://schemas.microsoft.com/office/drawing/2014/main" id="{3A672363-6C5A-410F-BDEF-068FB37B290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43814</xdr:rowOff>
    </xdr:from>
    <xdr:to>
      <xdr:col>24</xdr:col>
      <xdr:colOff>62865</xdr:colOff>
      <xdr:row>86</xdr:row>
      <xdr:rowOff>114300</xdr:rowOff>
    </xdr:to>
    <xdr:cxnSp macro="">
      <xdr:nvCxnSpPr>
        <xdr:cNvPr id="184" name="直線コネクタ 183">
          <a:extLst>
            <a:ext uri="{FF2B5EF4-FFF2-40B4-BE49-F238E27FC236}">
              <a16:creationId xmlns:a16="http://schemas.microsoft.com/office/drawing/2014/main" id="{B782D42A-7D1C-478B-955B-2EBE93E47D7C}"/>
            </a:ext>
          </a:extLst>
        </xdr:cNvPr>
        <xdr:cNvCxnSpPr/>
      </xdr:nvCxnSpPr>
      <xdr:spPr>
        <a:xfrm flipV="1">
          <a:off x="4634865" y="13245464"/>
          <a:ext cx="0" cy="16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5" name="【福祉施設】&#10;有形固定資産減価償却率最小値テキスト">
          <a:extLst>
            <a:ext uri="{FF2B5EF4-FFF2-40B4-BE49-F238E27FC236}">
              <a16:creationId xmlns:a16="http://schemas.microsoft.com/office/drawing/2014/main" id="{01FCAF9F-ACE7-42E3-A543-5B29FAC1FBAD}"/>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6" name="直線コネクタ 185">
          <a:extLst>
            <a:ext uri="{FF2B5EF4-FFF2-40B4-BE49-F238E27FC236}">
              <a16:creationId xmlns:a16="http://schemas.microsoft.com/office/drawing/2014/main" id="{76EF3CA2-C3E1-4B53-A37C-78338B11FA99}"/>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161941</xdr:rowOff>
    </xdr:from>
    <xdr:ext cx="405111" cy="259045"/>
    <xdr:sp macro="" textlink="">
      <xdr:nvSpPr>
        <xdr:cNvPr id="187" name="【福祉施設】&#10;有形固定資産減価償却率最大値テキスト">
          <a:extLst>
            <a:ext uri="{FF2B5EF4-FFF2-40B4-BE49-F238E27FC236}">
              <a16:creationId xmlns:a16="http://schemas.microsoft.com/office/drawing/2014/main" id="{4E9D28DC-58FD-47E3-A62E-D88913B442E7}"/>
            </a:ext>
          </a:extLst>
        </xdr:cNvPr>
        <xdr:cNvSpPr txBox="1"/>
      </xdr:nvSpPr>
      <xdr:spPr>
        <a:xfrm>
          <a:off x="4673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43814</xdr:rowOff>
    </xdr:from>
    <xdr:to>
      <xdr:col>24</xdr:col>
      <xdr:colOff>152400</xdr:colOff>
      <xdr:row>77</xdr:row>
      <xdr:rowOff>43814</xdr:rowOff>
    </xdr:to>
    <xdr:cxnSp macro="">
      <xdr:nvCxnSpPr>
        <xdr:cNvPr id="188" name="直線コネクタ 187">
          <a:extLst>
            <a:ext uri="{FF2B5EF4-FFF2-40B4-BE49-F238E27FC236}">
              <a16:creationId xmlns:a16="http://schemas.microsoft.com/office/drawing/2014/main" id="{2F576CAD-F756-483C-87F5-F8D8694B0759}"/>
            </a:ext>
          </a:extLst>
        </xdr:cNvPr>
        <xdr:cNvCxnSpPr/>
      </xdr:nvCxnSpPr>
      <xdr:spPr>
        <a:xfrm>
          <a:off x="4546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137813</xdr:rowOff>
    </xdr:from>
    <xdr:ext cx="405111" cy="259045"/>
    <xdr:sp macro="" textlink="">
      <xdr:nvSpPr>
        <xdr:cNvPr id="189" name="【福祉施設】&#10;有形固定資産減価償却率平均値テキスト">
          <a:extLst>
            <a:ext uri="{FF2B5EF4-FFF2-40B4-BE49-F238E27FC236}">
              <a16:creationId xmlns:a16="http://schemas.microsoft.com/office/drawing/2014/main" id="{3BE3ED3F-5206-49BA-A8CA-A9BBE65D56D7}"/>
            </a:ext>
          </a:extLst>
        </xdr:cNvPr>
        <xdr:cNvSpPr txBox="1"/>
      </xdr:nvSpPr>
      <xdr:spPr>
        <a:xfrm>
          <a:off x="4673600" y="13853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190" name="フローチャート: 判断 189">
          <a:extLst>
            <a:ext uri="{FF2B5EF4-FFF2-40B4-BE49-F238E27FC236}">
              <a16:creationId xmlns:a16="http://schemas.microsoft.com/office/drawing/2014/main" id="{997A1AEB-6A10-4145-9110-573C7013E58E}"/>
            </a:ext>
          </a:extLst>
        </xdr:cNvPr>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57786</xdr:rowOff>
    </xdr:from>
    <xdr:to>
      <xdr:col>20</xdr:col>
      <xdr:colOff>38100</xdr:colOff>
      <xdr:row>81</xdr:row>
      <xdr:rowOff>159386</xdr:rowOff>
    </xdr:to>
    <xdr:sp macro="" textlink="">
      <xdr:nvSpPr>
        <xdr:cNvPr id="191" name="フローチャート: 判断 190">
          <a:extLst>
            <a:ext uri="{FF2B5EF4-FFF2-40B4-BE49-F238E27FC236}">
              <a16:creationId xmlns:a16="http://schemas.microsoft.com/office/drawing/2014/main" id="{D0A0BB82-0517-45BE-8A65-0532F77F0903}"/>
            </a:ext>
          </a:extLst>
        </xdr:cNvPr>
        <xdr:cNvSpPr/>
      </xdr:nvSpPr>
      <xdr:spPr>
        <a:xfrm>
          <a:off x="3746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2539</xdr:rowOff>
    </xdr:from>
    <xdr:to>
      <xdr:col>15</xdr:col>
      <xdr:colOff>101600</xdr:colOff>
      <xdr:row>81</xdr:row>
      <xdr:rowOff>104139</xdr:rowOff>
    </xdr:to>
    <xdr:sp macro="" textlink="">
      <xdr:nvSpPr>
        <xdr:cNvPr id="192" name="フローチャート: 判断 191">
          <a:extLst>
            <a:ext uri="{FF2B5EF4-FFF2-40B4-BE49-F238E27FC236}">
              <a16:creationId xmlns:a16="http://schemas.microsoft.com/office/drawing/2014/main" id="{141054D0-B4C3-49F1-91CA-20C75D636205}"/>
            </a:ext>
          </a:extLst>
        </xdr:cNvPr>
        <xdr:cNvSpPr/>
      </xdr:nvSpPr>
      <xdr:spPr>
        <a:xfrm>
          <a:off x="2857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137795</xdr:rowOff>
    </xdr:from>
    <xdr:to>
      <xdr:col>10</xdr:col>
      <xdr:colOff>165100</xdr:colOff>
      <xdr:row>81</xdr:row>
      <xdr:rowOff>67945</xdr:rowOff>
    </xdr:to>
    <xdr:sp macro="" textlink="">
      <xdr:nvSpPr>
        <xdr:cNvPr id="193" name="フローチャート: 判断 192">
          <a:extLst>
            <a:ext uri="{FF2B5EF4-FFF2-40B4-BE49-F238E27FC236}">
              <a16:creationId xmlns:a16="http://schemas.microsoft.com/office/drawing/2014/main" id="{B3AC9681-01A1-4B13-A53D-9EF2BC06E0BD}"/>
            </a:ext>
          </a:extLst>
        </xdr:cNvPr>
        <xdr:cNvSpPr/>
      </xdr:nvSpPr>
      <xdr:spPr>
        <a:xfrm>
          <a:off x="1968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10161</xdr:rowOff>
    </xdr:from>
    <xdr:to>
      <xdr:col>6</xdr:col>
      <xdr:colOff>38100</xdr:colOff>
      <xdr:row>81</xdr:row>
      <xdr:rowOff>111761</xdr:rowOff>
    </xdr:to>
    <xdr:sp macro="" textlink="">
      <xdr:nvSpPr>
        <xdr:cNvPr id="194" name="フローチャート: 判断 193">
          <a:extLst>
            <a:ext uri="{FF2B5EF4-FFF2-40B4-BE49-F238E27FC236}">
              <a16:creationId xmlns:a16="http://schemas.microsoft.com/office/drawing/2014/main" id="{FA26E51B-D25B-4F8B-83AB-67F73498E852}"/>
            </a:ext>
          </a:extLst>
        </xdr:cNvPr>
        <xdr:cNvSpPr/>
      </xdr:nvSpPr>
      <xdr:spPr>
        <a:xfrm>
          <a:off x="1079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A6C0FA6C-3CC9-49BC-90B7-4704DEC4DCB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F0DE74D4-5D00-48E4-902B-0FB8DFE700E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E3A097C1-42CF-4341-BB94-59EB68BB9DA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FEC8EFD6-46EB-43E9-9850-AE51AE4AC82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72A6F33A-9466-4FF1-964E-A2FB87F09F6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00" name="楕円 199">
          <a:extLst>
            <a:ext uri="{FF2B5EF4-FFF2-40B4-BE49-F238E27FC236}">
              <a16:creationId xmlns:a16="http://schemas.microsoft.com/office/drawing/2014/main" id="{2F7DDB0E-FCDE-467D-B4B3-AFC656167AEE}"/>
            </a:ext>
          </a:extLst>
        </xdr:cNvPr>
        <xdr:cNvSpPr/>
      </xdr:nvSpPr>
      <xdr:spPr>
        <a:xfrm>
          <a:off x="45847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99077</xdr:rowOff>
    </xdr:from>
    <xdr:ext cx="405111" cy="259045"/>
    <xdr:sp macro="" textlink="">
      <xdr:nvSpPr>
        <xdr:cNvPr id="201" name="【福祉施設】&#10;有形固定資産減価償却率該当値テキスト">
          <a:extLst>
            <a:ext uri="{FF2B5EF4-FFF2-40B4-BE49-F238E27FC236}">
              <a16:creationId xmlns:a16="http://schemas.microsoft.com/office/drawing/2014/main" id="{30855FD3-8B37-4456-AB0E-643CBE4F2BBC}"/>
            </a:ext>
          </a:extLst>
        </xdr:cNvPr>
        <xdr:cNvSpPr txBox="1"/>
      </xdr:nvSpPr>
      <xdr:spPr>
        <a:xfrm>
          <a:off x="4673600"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86361</xdr:rowOff>
    </xdr:from>
    <xdr:to>
      <xdr:col>20</xdr:col>
      <xdr:colOff>38100</xdr:colOff>
      <xdr:row>82</xdr:row>
      <xdr:rowOff>16511</xdr:rowOff>
    </xdr:to>
    <xdr:sp macro="" textlink="">
      <xdr:nvSpPr>
        <xdr:cNvPr id="202" name="楕円 201">
          <a:extLst>
            <a:ext uri="{FF2B5EF4-FFF2-40B4-BE49-F238E27FC236}">
              <a16:creationId xmlns:a16="http://schemas.microsoft.com/office/drawing/2014/main" id="{8D19FE22-54FB-452B-BEEF-1322B4795503}"/>
            </a:ext>
          </a:extLst>
        </xdr:cNvPr>
        <xdr:cNvSpPr/>
      </xdr:nvSpPr>
      <xdr:spPr>
        <a:xfrm>
          <a:off x="37465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137161</xdr:rowOff>
    </xdr:from>
    <xdr:to>
      <xdr:col>24</xdr:col>
      <xdr:colOff>63500</xdr:colOff>
      <xdr:row>82</xdr:row>
      <xdr:rowOff>0</xdr:rowOff>
    </xdr:to>
    <xdr:cxnSp macro="">
      <xdr:nvCxnSpPr>
        <xdr:cNvPr id="203" name="直線コネクタ 202">
          <a:extLst>
            <a:ext uri="{FF2B5EF4-FFF2-40B4-BE49-F238E27FC236}">
              <a16:creationId xmlns:a16="http://schemas.microsoft.com/office/drawing/2014/main" id="{7AFCEFFD-C02C-4098-9AC8-8FA9F9B9ACA5}"/>
            </a:ext>
          </a:extLst>
        </xdr:cNvPr>
        <xdr:cNvCxnSpPr/>
      </xdr:nvCxnSpPr>
      <xdr:spPr>
        <a:xfrm>
          <a:off x="3797300" y="1402461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46355</xdr:rowOff>
    </xdr:from>
    <xdr:to>
      <xdr:col>15</xdr:col>
      <xdr:colOff>101600</xdr:colOff>
      <xdr:row>81</xdr:row>
      <xdr:rowOff>147955</xdr:rowOff>
    </xdr:to>
    <xdr:sp macro="" textlink="">
      <xdr:nvSpPr>
        <xdr:cNvPr id="204" name="楕円 203">
          <a:extLst>
            <a:ext uri="{FF2B5EF4-FFF2-40B4-BE49-F238E27FC236}">
              <a16:creationId xmlns:a16="http://schemas.microsoft.com/office/drawing/2014/main" id="{F53E8C11-D8A2-4E31-B408-8EB26A587E6B}"/>
            </a:ext>
          </a:extLst>
        </xdr:cNvPr>
        <xdr:cNvSpPr/>
      </xdr:nvSpPr>
      <xdr:spPr>
        <a:xfrm>
          <a:off x="28575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97155</xdr:rowOff>
    </xdr:from>
    <xdr:to>
      <xdr:col>19</xdr:col>
      <xdr:colOff>177800</xdr:colOff>
      <xdr:row>81</xdr:row>
      <xdr:rowOff>137161</xdr:rowOff>
    </xdr:to>
    <xdr:cxnSp macro="">
      <xdr:nvCxnSpPr>
        <xdr:cNvPr id="205" name="直線コネクタ 204">
          <a:extLst>
            <a:ext uri="{FF2B5EF4-FFF2-40B4-BE49-F238E27FC236}">
              <a16:creationId xmlns:a16="http://schemas.microsoft.com/office/drawing/2014/main" id="{922B9089-641C-45E3-A80D-7D8D4AB895EF}"/>
            </a:ext>
          </a:extLst>
        </xdr:cNvPr>
        <xdr:cNvCxnSpPr/>
      </xdr:nvCxnSpPr>
      <xdr:spPr>
        <a:xfrm>
          <a:off x="2908300" y="139846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23495</xdr:rowOff>
    </xdr:from>
    <xdr:to>
      <xdr:col>10</xdr:col>
      <xdr:colOff>165100</xdr:colOff>
      <xdr:row>81</xdr:row>
      <xdr:rowOff>125095</xdr:rowOff>
    </xdr:to>
    <xdr:sp macro="" textlink="">
      <xdr:nvSpPr>
        <xdr:cNvPr id="206" name="楕円 205">
          <a:extLst>
            <a:ext uri="{FF2B5EF4-FFF2-40B4-BE49-F238E27FC236}">
              <a16:creationId xmlns:a16="http://schemas.microsoft.com/office/drawing/2014/main" id="{184254F4-AADA-4D29-ADD8-BF7ED19335A6}"/>
            </a:ext>
          </a:extLst>
        </xdr:cNvPr>
        <xdr:cNvSpPr/>
      </xdr:nvSpPr>
      <xdr:spPr>
        <a:xfrm>
          <a:off x="19685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74295</xdr:rowOff>
    </xdr:from>
    <xdr:to>
      <xdr:col>15</xdr:col>
      <xdr:colOff>50800</xdr:colOff>
      <xdr:row>81</xdr:row>
      <xdr:rowOff>97155</xdr:rowOff>
    </xdr:to>
    <xdr:cxnSp macro="">
      <xdr:nvCxnSpPr>
        <xdr:cNvPr id="207" name="直線コネクタ 206">
          <a:extLst>
            <a:ext uri="{FF2B5EF4-FFF2-40B4-BE49-F238E27FC236}">
              <a16:creationId xmlns:a16="http://schemas.microsoft.com/office/drawing/2014/main" id="{78A1C0C7-4F01-407F-BB2B-1663D267B883}"/>
            </a:ext>
          </a:extLst>
        </xdr:cNvPr>
        <xdr:cNvCxnSpPr/>
      </xdr:nvCxnSpPr>
      <xdr:spPr>
        <a:xfrm>
          <a:off x="2019300" y="139617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4463</xdr:rowOff>
    </xdr:from>
    <xdr:ext cx="405111" cy="259045"/>
    <xdr:sp macro="" textlink="">
      <xdr:nvSpPr>
        <xdr:cNvPr id="208" name="n_1aveValue【福祉施設】&#10;有形固定資産減価償却率">
          <a:extLst>
            <a:ext uri="{FF2B5EF4-FFF2-40B4-BE49-F238E27FC236}">
              <a16:creationId xmlns:a16="http://schemas.microsoft.com/office/drawing/2014/main" id="{61962353-265C-4D2E-A33B-018878A6499E}"/>
            </a:ext>
          </a:extLst>
        </xdr:cNvPr>
        <xdr:cNvSpPr txBox="1"/>
      </xdr:nvSpPr>
      <xdr:spPr>
        <a:xfrm>
          <a:off x="35820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120666</xdr:rowOff>
    </xdr:from>
    <xdr:ext cx="405111" cy="259045"/>
    <xdr:sp macro="" textlink="">
      <xdr:nvSpPr>
        <xdr:cNvPr id="209" name="n_2aveValue【福祉施設】&#10;有形固定資産減価償却率">
          <a:extLst>
            <a:ext uri="{FF2B5EF4-FFF2-40B4-BE49-F238E27FC236}">
              <a16:creationId xmlns:a16="http://schemas.microsoft.com/office/drawing/2014/main" id="{4787DC5F-2975-41EF-B570-662645D88E63}"/>
            </a:ext>
          </a:extLst>
        </xdr:cNvPr>
        <xdr:cNvSpPr txBox="1"/>
      </xdr:nvSpPr>
      <xdr:spPr>
        <a:xfrm>
          <a:off x="2705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84472</xdr:rowOff>
    </xdr:from>
    <xdr:ext cx="405111" cy="259045"/>
    <xdr:sp macro="" textlink="">
      <xdr:nvSpPr>
        <xdr:cNvPr id="210" name="n_3aveValue【福祉施設】&#10;有形固定資産減価償却率">
          <a:extLst>
            <a:ext uri="{FF2B5EF4-FFF2-40B4-BE49-F238E27FC236}">
              <a16:creationId xmlns:a16="http://schemas.microsoft.com/office/drawing/2014/main" id="{5D343662-FB92-4615-8CB1-5310160D1B9A}"/>
            </a:ext>
          </a:extLst>
        </xdr:cNvPr>
        <xdr:cNvSpPr txBox="1"/>
      </xdr:nvSpPr>
      <xdr:spPr>
        <a:xfrm>
          <a:off x="1816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128288</xdr:rowOff>
    </xdr:from>
    <xdr:ext cx="405111" cy="259045"/>
    <xdr:sp macro="" textlink="">
      <xdr:nvSpPr>
        <xdr:cNvPr id="211" name="n_4aveValue【福祉施設】&#10;有形固定資産減価償却率">
          <a:extLst>
            <a:ext uri="{FF2B5EF4-FFF2-40B4-BE49-F238E27FC236}">
              <a16:creationId xmlns:a16="http://schemas.microsoft.com/office/drawing/2014/main" id="{86A00EF4-6ACB-4BC2-B295-B35451EB292D}"/>
            </a:ext>
          </a:extLst>
        </xdr:cNvPr>
        <xdr:cNvSpPr txBox="1"/>
      </xdr:nvSpPr>
      <xdr:spPr>
        <a:xfrm>
          <a:off x="927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7638</xdr:rowOff>
    </xdr:from>
    <xdr:ext cx="405111" cy="259045"/>
    <xdr:sp macro="" textlink="">
      <xdr:nvSpPr>
        <xdr:cNvPr id="212" name="n_1mainValue【福祉施設】&#10;有形固定資産減価償却率">
          <a:extLst>
            <a:ext uri="{FF2B5EF4-FFF2-40B4-BE49-F238E27FC236}">
              <a16:creationId xmlns:a16="http://schemas.microsoft.com/office/drawing/2014/main" id="{9A08CBCC-6000-4479-9350-62E3B6798BC3}"/>
            </a:ext>
          </a:extLst>
        </xdr:cNvPr>
        <xdr:cNvSpPr txBox="1"/>
      </xdr:nvSpPr>
      <xdr:spPr>
        <a:xfrm>
          <a:off x="35820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139082</xdr:rowOff>
    </xdr:from>
    <xdr:ext cx="405111" cy="259045"/>
    <xdr:sp macro="" textlink="">
      <xdr:nvSpPr>
        <xdr:cNvPr id="213" name="n_2mainValue【福祉施設】&#10;有形固定資産減価償却率">
          <a:extLst>
            <a:ext uri="{FF2B5EF4-FFF2-40B4-BE49-F238E27FC236}">
              <a16:creationId xmlns:a16="http://schemas.microsoft.com/office/drawing/2014/main" id="{D09F5F88-3CD5-4DA9-B0B3-8A4A1510D081}"/>
            </a:ext>
          </a:extLst>
        </xdr:cNvPr>
        <xdr:cNvSpPr txBox="1"/>
      </xdr:nvSpPr>
      <xdr:spPr>
        <a:xfrm>
          <a:off x="2705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116222</xdr:rowOff>
    </xdr:from>
    <xdr:ext cx="405111" cy="259045"/>
    <xdr:sp macro="" textlink="">
      <xdr:nvSpPr>
        <xdr:cNvPr id="214" name="n_3mainValue【福祉施設】&#10;有形固定資産減価償却率">
          <a:extLst>
            <a:ext uri="{FF2B5EF4-FFF2-40B4-BE49-F238E27FC236}">
              <a16:creationId xmlns:a16="http://schemas.microsoft.com/office/drawing/2014/main" id="{7E03E89F-81B6-4745-87DD-9B7744EFE46B}"/>
            </a:ext>
          </a:extLst>
        </xdr:cNvPr>
        <xdr:cNvSpPr txBox="1"/>
      </xdr:nvSpPr>
      <xdr:spPr>
        <a:xfrm>
          <a:off x="1816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5" name="正方形/長方形 214">
          <a:extLst>
            <a:ext uri="{FF2B5EF4-FFF2-40B4-BE49-F238E27FC236}">
              <a16:creationId xmlns:a16="http://schemas.microsoft.com/office/drawing/2014/main" id="{64F9A092-EC2D-46FA-A8CF-47B986C8049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6" name="正方形/長方形 215">
          <a:extLst>
            <a:ext uri="{FF2B5EF4-FFF2-40B4-BE49-F238E27FC236}">
              <a16:creationId xmlns:a16="http://schemas.microsoft.com/office/drawing/2014/main" id="{3DF3AC36-AA89-4B9B-A402-0D8C9600EBE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7" name="正方形/長方形 216">
          <a:extLst>
            <a:ext uri="{FF2B5EF4-FFF2-40B4-BE49-F238E27FC236}">
              <a16:creationId xmlns:a16="http://schemas.microsoft.com/office/drawing/2014/main" id="{7FB0AD23-D18C-4826-8326-1BA3D7BF420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8" name="正方形/長方形 217">
          <a:extLst>
            <a:ext uri="{FF2B5EF4-FFF2-40B4-BE49-F238E27FC236}">
              <a16:creationId xmlns:a16="http://schemas.microsoft.com/office/drawing/2014/main" id="{EBB143E9-E6B5-405D-938E-6B065F6305E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9" name="正方形/長方形 218">
          <a:extLst>
            <a:ext uri="{FF2B5EF4-FFF2-40B4-BE49-F238E27FC236}">
              <a16:creationId xmlns:a16="http://schemas.microsoft.com/office/drawing/2014/main" id="{CC1EA13C-64AF-414D-9400-11A91F27A79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0" name="正方形/長方形 219">
          <a:extLst>
            <a:ext uri="{FF2B5EF4-FFF2-40B4-BE49-F238E27FC236}">
              <a16:creationId xmlns:a16="http://schemas.microsoft.com/office/drawing/2014/main" id="{C4E41408-722F-4251-92CC-413B135B011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1" name="正方形/長方形 220">
          <a:extLst>
            <a:ext uri="{FF2B5EF4-FFF2-40B4-BE49-F238E27FC236}">
              <a16:creationId xmlns:a16="http://schemas.microsoft.com/office/drawing/2014/main" id="{5D5F4886-EDBC-4C0D-9952-87B57146F12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2" name="正方形/長方形 221">
          <a:extLst>
            <a:ext uri="{FF2B5EF4-FFF2-40B4-BE49-F238E27FC236}">
              <a16:creationId xmlns:a16="http://schemas.microsoft.com/office/drawing/2014/main" id="{F5997D79-DE94-42A2-BB9F-08641C96AED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3" name="テキスト ボックス 222">
          <a:extLst>
            <a:ext uri="{FF2B5EF4-FFF2-40B4-BE49-F238E27FC236}">
              <a16:creationId xmlns:a16="http://schemas.microsoft.com/office/drawing/2014/main" id="{6620053A-ADB9-4829-948E-BD272DB0F76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4" name="直線コネクタ 223">
          <a:extLst>
            <a:ext uri="{FF2B5EF4-FFF2-40B4-BE49-F238E27FC236}">
              <a16:creationId xmlns:a16="http://schemas.microsoft.com/office/drawing/2014/main" id="{B0B4404E-AC4C-46F4-A848-CD30A9BAD84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5" name="直線コネクタ 224">
          <a:extLst>
            <a:ext uri="{FF2B5EF4-FFF2-40B4-BE49-F238E27FC236}">
              <a16:creationId xmlns:a16="http://schemas.microsoft.com/office/drawing/2014/main" id="{F9697F4B-228F-40BD-A5BB-FDE5E619ABF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6" name="テキスト ボックス 225">
          <a:extLst>
            <a:ext uri="{FF2B5EF4-FFF2-40B4-BE49-F238E27FC236}">
              <a16:creationId xmlns:a16="http://schemas.microsoft.com/office/drawing/2014/main" id="{827585F3-4005-4CE1-8079-178E68511C4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7" name="直線コネクタ 226">
          <a:extLst>
            <a:ext uri="{FF2B5EF4-FFF2-40B4-BE49-F238E27FC236}">
              <a16:creationId xmlns:a16="http://schemas.microsoft.com/office/drawing/2014/main" id="{A6DF8900-291B-4038-A0F9-7B28D635707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8" name="テキスト ボックス 227">
          <a:extLst>
            <a:ext uri="{FF2B5EF4-FFF2-40B4-BE49-F238E27FC236}">
              <a16:creationId xmlns:a16="http://schemas.microsoft.com/office/drawing/2014/main" id="{912FBD26-A1DC-4BD2-A421-D2144E096EF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9" name="直線コネクタ 228">
          <a:extLst>
            <a:ext uri="{FF2B5EF4-FFF2-40B4-BE49-F238E27FC236}">
              <a16:creationId xmlns:a16="http://schemas.microsoft.com/office/drawing/2014/main" id="{7CAF161F-36CE-4FB9-9B24-DB406E61476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0" name="テキスト ボックス 229">
          <a:extLst>
            <a:ext uri="{FF2B5EF4-FFF2-40B4-BE49-F238E27FC236}">
              <a16:creationId xmlns:a16="http://schemas.microsoft.com/office/drawing/2014/main" id="{27306383-6132-413D-AF90-0608A54AAF1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1" name="直線コネクタ 230">
          <a:extLst>
            <a:ext uri="{FF2B5EF4-FFF2-40B4-BE49-F238E27FC236}">
              <a16:creationId xmlns:a16="http://schemas.microsoft.com/office/drawing/2014/main" id="{484B0BE5-E802-46BE-BA66-BB7A6FD151B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2" name="テキスト ボックス 231">
          <a:extLst>
            <a:ext uri="{FF2B5EF4-FFF2-40B4-BE49-F238E27FC236}">
              <a16:creationId xmlns:a16="http://schemas.microsoft.com/office/drawing/2014/main" id="{6C6113EE-F1D3-429B-8925-2995D30BD7C3}"/>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3" name="直線コネクタ 232">
          <a:extLst>
            <a:ext uri="{FF2B5EF4-FFF2-40B4-BE49-F238E27FC236}">
              <a16:creationId xmlns:a16="http://schemas.microsoft.com/office/drawing/2014/main" id="{D4BC3723-CB82-497F-AB4F-9C6A8CC418F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4" name="テキスト ボックス 233">
          <a:extLst>
            <a:ext uri="{FF2B5EF4-FFF2-40B4-BE49-F238E27FC236}">
              <a16:creationId xmlns:a16="http://schemas.microsoft.com/office/drawing/2014/main" id="{7B86A470-12DA-435E-B290-475D8CC2CC74}"/>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5" name="直線コネクタ 234">
          <a:extLst>
            <a:ext uri="{FF2B5EF4-FFF2-40B4-BE49-F238E27FC236}">
              <a16:creationId xmlns:a16="http://schemas.microsoft.com/office/drawing/2014/main" id="{01616E79-D16F-4D06-9EEE-CEF9DB85C10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6" name="テキスト ボックス 235">
          <a:extLst>
            <a:ext uri="{FF2B5EF4-FFF2-40B4-BE49-F238E27FC236}">
              <a16:creationId xmlns:a16="http://schemas.microsoft.com/office/drawing/2014/main" id="{4B7C267F-9FBC-4504-A6B1-1BC90122632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7" name="【福祉施設】&#10;一人当たり面積グラフ枠">
          <a:extLst>
            <a:ext uri="{FF2B5EF4-FFF2-40B4-BE49-F238E27FC236}">
              <a16:creationId xmlns:a16="http://schemas.microsoft.com/office/drawing/2014/main" id="{EB407E3B-5319-4173-B312-E87BF070090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47625</xdr:rowOff>
    </xdr:from>
    <xdr:to>
      <xdr:col>54</xdr:col>
      <xdr:colOff>189865</xdr:colOff>
      <xdr:row>86</xdr:row>
      <xdr:rowOff>74295</xdr:rowOff>
    </xdr:to>
    <xdr:cxnSp macro="">
      <xdr:nvCxnSpPr>
        <xdr:cNvPr id="238" name="直線コネクタ 237">
          <a:extLst>
            <a:ext uri="{FF2B5EF4-FFF2-40B4-BE49-F238E27FC236}">
              <a16:creationId xmlns:a16="http://schemas.microsoft.com/office/drawing/2014/main" id="{69DFBBF4-B8DA-443B-81E2-9C1D366EF3AD}"/>
            </a:ext>
          </a:extLst>
        </xdr:cNvPr>
        <xdr:cNvCxnSpPr/>
      </xdr:nvCxnSpPr>
      <xdr:spPr>
        <a:xfrm flipV="1">
          <a:off x="10476865" y="1342072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78122</xdr:rowOff>
    </xdr:from>
    <xdr:ext cx="469744" cy="259045"/>
    <xdr:sp macro="" textlink="">
      <xdr:nvSpPr>
        <xdr:cNvPr id="239" name="【福祉施設】&#10;一人当たり面積最小値テキスト">
          <a:extLst>
            <a:ext uri="{FF2B5EF4-FFF2-40B4-BE49-F238E27FC236}">
              <a16:creationId xmlns:a16="http://schemas.microsoft.com/office/drawing/2014/main" id="{29F58367-5C66-4E93-A743-62A1D7740B9D}"/>
            </a:ext>
          </a:extLst>
        </xdr:cNvPr>
        <xdr:cNvSpPr txBox="1"/>
      </xdr:nvSpPr>
      <xdr:spPr>
        <a:xfrm>
          <a:off x="10515600" y="148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74295</xdr:rowOff>
    </xdr:from>
    <xdr:to>
      <xdr:col>55</xdr:col>
      <xdr:colOff>88900</xdr:colOff>
      <xdr:row>86</xdr:row>
      <xdr:rowOff>74295</xdr:rowOff>
    </xdr:to>
    <xdr:cxnSp macro="">
      <xdr:nvCxnSpPr>
        <xdr:cNvPr id="240" name="直線コネクタ 239">
          <a:extLst>
            <a:ext uri="{FF2B5EF4-FFF2-40B4-BE49-F238E27FC236}">
              <a16:creationId xmlns:a16="http://schemas.microsoft.com/office/drawing/2014/main" id="{D8FF30D4-CED0-4F7A-8713-4ECDEDAA25BB}"/>
            </a:ext>
          </a:extLst>
        </xdr:cNvPr>
        <xdr:cNvCxnSpPr/>
      </xdr:nvCxnSpPr>
      <xdr:spPr>
        <a:xfrm>
          <a:off x="10388600" y="1481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165752</xdr:rowOff>
    </xdr:from>
    <xdr:ext cx="469744" cy="259045"/>
    <xdr:sp macro="" textlink="">
      <xdr:nvSpPr>
        <xdr:cNvPr id="241" name="【福祉施設】&#10;一人当たり面積最大値テキスト">
          <a:extLst>
            <a:ext uri="{FF2B5EF4-FFF2-40B4-BE49-F238E27FC236}">
              <a16:creationId xmlns:a16="http://schemas.microsoft.com/office/drawing/2014/main" id="{A97DA629-C3F6-42D0-86D1-CAF0FB525BE9}"/>
            </a:ext>
          </a:extLst>
        </xdr:cNvPr>
        <xdr:cNvSpPr txBox="1"/>
      </xdr:nvSpPr>
      <xdr:spPr>
        <a:xfrm>
          <a:off x="10515600" y="1319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47625</xdr:rowOff>
    </xdr:from>
    <xdr:to>
      <xdr:col>55</xdr:col>
      <xdr:colOff>88900</xdr:colOff>
      <xdr:row>78</xdr:row>
      <xdr:rowOff>47625</xdr:rowOff>
    </xdr:to>
    <xdr:cxnSp macro="">
      <xdr:nvCxnSpPr>
        <xdr:cNvPr id="242" name="直線コネクタ 241">
          <a:extLst>
            <a:ext uri="{FF2B5EF4-FFF2-40B4-BE49-F238E27FC236}">
              <a16:creationId xmlns:a16="http://schemas.microsoft.com/office/drawing/2014/main" id="{8D12DBA8-AD5C-4194-8382-93D18B3BE5F2}"/>
            </a:ext>
          </a:extLst>
        </xdr:cNvPr>
        <xdr:cNvCxnSpPr/>
      </xdr:nvCxnSpPr>
      <xdr:spPr>
        <a:xfrm>
          <a:off x="10388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147338</xdr:rowOff>
    </xdr:from>
    <xdr:ext cx="469744" cy="259045"/>
    <xdr:sp macro="" textlink="">
      <xdr:nvSpPr>
        <xdr:cNvPr id="243" name="【福祉施設】&#10;一人当たり面積平均値テキスト">
          <a:extLst>
            <a:ext uri="{FF2B5EF4-FFF2-40B4-BE49-F238E27FC236}">
              <a16:creationId xmlns:a16="http://schemas.microsoft.com/office/drawing/2014/main" id="{2F04B236-B019-4ED7-952A-61C19F7E15FF}"/>
            </a:ext>
          </a:extLst>
        </xdr:cNvPr>
        <xdr:cNvSpPr txBox="1"/>
      </xdr:nvSpPr>
      <xdr:spPr>
        <a:xfrm>
          <a:off x="10515600" y="14206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124461</xdr:rowOff>
    </xdr:from>
    <xdr:to>
      <xdr:col>55</xdr:col>
      <xdr:colOff>50800</xdr:colOff>
      <xdr:row>84</xdr:row>
      <xdr:rowOff>54611</xdr:rowOff>
    </xdr:to>
    <xdr:sp macro="" textlink="">
      <xdr:nvSpPr>
        <xdr:cNvPr id="244" name="フローチャート: 判断 243">
          <a:extLst>
            <a:ext uri="{FF2B5EF4-FFF2-40B4-BE49-F238E27FC236}">
              <a16:creationId xmlns:a16="http://schemas.microsoft.com/office/drawing/2014/main" id="{14B143A8-5A67-4CC4-B545-C8728035FEC6}"/>
            </a:ext>
          </a:extLst>
        </xdr:cNvPr>
        <xdr:cNvSpPr/>
      </xdr:nvSpPr>
      <xdr:spPr>
        <a:xfrm>
          <a:off x="104267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93980</xdr:rowOff>
    </xdr:from>
    <xdr:to>
      <xdr:col>50</xdr:col>
      <xdr:colOff>165100</xdr:colOff>
      <xdr:row>84</xdr:row>
      <xdr:rowOff>24130</xdr:rowOff>
    </xdr:to>
    <xdr:sp macro="" textlink="">
      <xdr:nvSpPr>
        <xdr:cNvPr id="245" name="フローチャート: 判断 244">
          <a:extLst>
            <a:ext uri="{FF2B5EF4-FFF2-40B4-BE49-F238E27FC236}">
              <a16:creationId xmlns:a16="http://schemas.microsoft.com/office/drawing/2014/main" id="{575C155E-8294-4954-8F39-26D5A0A7AC7D}"/>
            </a:ext>
          </a:extLst>
        </xdr:cNvPr>
        <xdr:cNvSpPr/>
      </xdr:nvSpPr>
      <xdr:spPr>
        <a:xfrm>
          <a:off x="95885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118745</xdr:rowOff>
    </xdr:from>
    <xdr:to>
      <xdr:col>46</xdr:col>
      <xdr:colOff>38100</xdr:colOff>
      <xdr:row>84</xdr:row>
      <xdr:rowOff>48895</xdr:rowOff>
    </xdr:to>
    <xdr:sp macro="" textlink="">
      <xdr:nvSpPr>
        <xdr:cNvPr id="246" name="フローチャート: 判断 245">
          <a:extLst>
            <a:ext uri="{FF2B5EF4-FFF2-40B4-BE49-F238E27FC236}">
              <a16:creationId xmlns:a16="http://schemas.microsoft.com/office/drawing/2014/main" id="{654B5FBF-BB63-4946-BDD8-820F0006AFAB}"/>
            </a:ext>
          </a:extLst>
        </xdr:cNvPr>
        <xdr:cNvSpPr/>
      </xdr:nvSpPr>
      <xdr:spPr>
        <a:xfrm>
          <a:off x="86995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158750</xdr:rowOff>
    </xdr:from>
    <xdr:to>
      <xdr:col>41</xdr:col>
      <xdr:colOff>101600</xdr:colOff>
      <xdr:row>83</xdr:row>
      <xdr:rowOff>88900</xdr:rowOff>
    </xdr:to>
    <xdr:sp macro="" textlink="">
      <xdr:nvSpPr>
        <xdr:cNvPr id="247" name="フローチャート: 判断 246">
          <a:extLst>
            <a:ext uri="{FF2B5EF4-FFF2-40B4-BE49-F238E27FC236}">
              <a16:creationId xmlns:a16="http://schemas.microsoft.com/office/drawing/2014/main" id="{C4FBF474-30E5-47F7-90B3-4853FEF845A9}"/>
            </a:ext>
          </a:extLst>
        </xdr:cNvPr>
        <xdr:cNvSpPr/>
      </xdr:nvSpPr>
      <xdr:spPr>
        <a:xfrm>
          <a:off x="7810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19686</xdr:rowOff>
    </xdr:from>
    <xdr:to>
      <xdr:col>36</xdr:col>
      <xdr:colOff>165100</xdr:colOff>
      <xdr:row>84</xdr:row>
      <xdr:rowOff>121286</xdr:rowOff>
    </xdr:to>
    <xdr:sp macro="" textlink="">
      <xdr:nvSpPr>
        <xdr:cNvPr id="248" name="フローチャート: 判断 247">
          <a:extLst>
            <a:ext uri="{FF2B5EF4-FFF2-40B4-BE49-F238E27FC236}">
              <a16:creationId xmlns:a16="http://schemas.microsoft.com/office/drawing/2014/main" id="{9B281D80-B82A-442C-B871-9E37FB2A5DAC}"/>
            </a:ext>
          </a:extLst>
        </xdr:cNvPr>
        <xdr:cNvSpPr/>
      </xdr:nvSpPr>
      <xdr:spPr>
        <a:xfrm>
          <a:off x="69215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5FBA6A84-C44B-43BB-9A6D-955C9BFE970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09BB8600-F3D7-41E3-ADCA-1A0C2556E67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5133452F-9776-4C15-8208-7371EA02BE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3BD834C9-9BE5-4584-BFA1-4FDFAA0AFDA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B4062BA2-673C-433E-B7EF-46CC3F8FB6C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23495</xdr:rowOff>
    </xdr:from>
    <xdr:to>
      <xdr:col>55</xdr:col>
      <xdr:colOff>50800</xdr:colOff>
      <xdr:row>85</xdr:row>
      <xdr:rowOff>125095</xdr:rowOff>
    </xdr:to>
    <xdr:sp macro="" textlink="">
      <xdr:nvSpPr>
        <xdr:cNvPr id="254" name="楕円 253">
          <a:extLst>
            <a:ext uri="{FF2B5EF4-FFF2-40B4-BE49-F238E27FC236}">
              <a16:creationId xmlns:a16="http://schemas.microsoft.com/office/drawing/2014/main" id="{02B33C61-501B-4226-83D3-69181F3875BD}"/>
            </a:ext>
          </a:extLst>
        </xdr:cNvPr>
        <xdr:cNvSpPr/>
      </xdr:nvSpPr>
      <xdr:spPr>
        <a:xfrm>
          <a:off x="10426700" y="1459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1922</xdr:rowOff>
    </xdr:from>
    <xdr:ext cx="469744" cy="259045"/>
    <xdr:sp macro="" textlink="">
      <xdr:nvSpPr>
        <xdr:cNvPr id="255" name="【福祉施設】&#10;一人当たり面積該当値テキスト">
          <a:extLst>
            <a:ext uri="{FF2B5EF4-FFF2-40B4-BE49-F238E27FC236}">
              <a16:creationId xmlns:a16="http://schemas.microsoft.com/office/drawing/2014/main" id="{D2A2359B-0853-4BAB-8E8A-6206E868F068}"/>
            </a:ext>
          </a:extLst>
        </xdr:cNvPr>
        <xdr:cNvSpPr txBox="1"/>
      </xdr:nvSpPr>
      <xdr:spPr>
        <a:xfrm>
          <a:off x="10515600" y="1457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27305</xdr:rowOff>
    </xdr:from>
    <xdr:to>
      <xdr:col>50</xdr:col>
      <xdr:colOff>165100</xdr:colOff>
      <xdr:row>85</xdr:row>
      <xdr:rowOff>128905</xdr:rowOff>
    </xdr:to>
    <xdr:sp macro="" textlink="">
      <xdr:nvSpPr>
        <xdr:cNvPr id="256" name="楕円 255">
          <a:extLst>
            <a:ext uri="{FF2B5EF4-FFF2-40B4-BE49-F238E27FC236}">
              <a16:creationId xmlns:a16="http://schemas.microsoft.com/office/drawing/2014/main" id="{C7AF5FA9-5D0C-43EB-90DB-E25721E29BFA}"/>
            </a:ext>
          </a:extLst>
        </xdr:cNvPr>
        <xdr:cNvSpPr/>
      </xdr:nvSpPr>
      <xdr:spPr>
        <a:xfrm>
          <a:off x="9588500" y="146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74295</xdr:rowOff>
    </xdr:from>
    <xdr:to>
      <xdr:col>55</xdr:col>
      <xdr:colOff>0</xdr:colOff>
      <xdr:row>85</xdr:row>
      <xdr:rowOff>78105</xdr:rowOff>
    </xdr:to>
    <xdr:cxnSp macro="">
      <xdr:nvCxnSpPr>
        <xdr:cNvPr id="257" name="直線コネクタ 256">
          <a:extLst>
            <a:ext uri="{FF2B5EF4-FFF2-40B4-BE49-F238E27FC236}">
              <a16:creationId xmlns:a16="http://schemas.microsoft.com/office/drawing/2014/main" id="{C1D468B7-C887-4C86-84E6-ECAFD0B1ABF4}"/>
            </a:ext>
          </a:extLst>
        </xdr:cNvPr>
        <xdr:cNvCxnSpPr/>
      </xdr:nvCxnSpPr>
      <xdr:spPr>
        <a:xfrm flipV="1">
          <a:off x="9639300" y="1464754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29211</xdr:rowOff>
    </xdr:from>
    <xdr:to>
      <xdr:col>46</xdr:col>
      <xdr:colOff>38100</xdr:colOff>
      <xdr:row>85</xdr:row>
      <xdr:rowOff>130811</xdr:rowOff>
    </xdr:to>
    <xdr:sp macro="" textlink="">
      <xdr:nvSpPr>
        <xdr:cNvPr id="258" name="楕円 257">
          <a:extLst>
            <a:ext uri="{FF2B5EF4-FFF2-40B4-BE49-F238E27FC236}">
              <a16:creationId xmlns:a16="http://schemas.microsoft.com/office/drawing/2014/main" id="{E3FC5D1A-A9BD-4441-BF3D-319898ADE0BD}"/>
            </a:ext>
          </a:extLst>
        </xdr:cNvPr>
        <xdr:cNvSpPr/>
      </xdr:nvSpPr>
      <xdr:spPr>
        <a:xfrm>
          <a:off x="8699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78105</xdr:rowOff>
    </xdr:from>
    <xdr:to>
      <xdr:col>50</xdr:col>
      <xdr:colOff>114300</xdr:colOff>
      <xdr:row>85</xdr:row>
      <xdr:rowOff>80011</xdr:rowOff>
    </xdr:to>
    <xdr:cxnSp macro="">
      <xdr:nvCxnSpPr>
        <xdr:cNvPr id="259" name="直線コネクタ 258">
          <a:extLst>
            <a:ext uri="{FF2B5EF4-FFF2-40B4-BE49-F238E27FC236}">
              <a16:creationId xmlns:a16="http://schemas.microsoft.com/office/drawing/2014/main" id="{6DAE899D-8672-41C6-98F1-9AE5236620DF}"/>
            </a:ext>
          </a:extLst>
        </xdr:cNvPr>
        <xdr:cNvCxnSpPr/>
      </xdr:nvCxnSpPr>
      <xdr:spPr>
        <a:xfrm flipV="1">
          <a:off x="8750300" y="1465135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31114</xdr:rowOff>
    </xdr:from>
    <xdr:to>
      <xdr:col>41</xdr:col>
      <xdr:colOff>101600</xdr:colOff>
      <xdr:row>85</xdr:row>
      <xdr:rowOff>132714</xdr:rowOff>
    </xdr:to>
    <xdr:sp macro="" textlink="">
      <xdr:nvSpPr>
        <xdr:cNvPr id="260" name="楕円 259">
          <a:extLst>
            <a:ext uri="{FF2B5EF4-FFF2-40B4-BE49-F238E27FC236}">
              <a16:creationId xmlns:a16="http://schemas.microsoft.com/office/drawing/2014/main" id="{1F03A2C9-0DB8-428F-BB45-3B3C8B9213C9}"/>
            </a:ext>
          </a:extLst>
        </xdr:cNvPr>
        <xdr:cNvSpPr/>
      </xdr:nvSpPr>
      <xdr:spPr>
        <a:xfrm>
          <a:off x="7810500" y="1460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80011</xdr:rowOff>
    </xdr:from>
    <xdr:to>
      <xdr:col>45</xdr:col>
      <xdr:colOff>177800</xdr:colOff>
      <xdr:row>85</xdr:row>
      <xdr:rowOff>81914</xdr:rowOff>
    </xdr:to>
    <xdr:cxnSp macro="">
      <xdr:nvCxnSpPr>
        <xdr:cNvPr id="261" name="直線コネクタ 260">
          <a:extLst>
            <a:ext uri="{FF2B5EF4-FFF2-40B4-BE49-F238E27FC236}">
              <a16:creationId xmlns:a16="http://schemas.microsoft.com/office/drawing/2014/main" id="{7411186A-531B-4165-AF66-67517E09B740}"/>
            </a:ext>
          </a:extLst>
        </xdr:cNvPr>
        <xdr:cNvCxnSpPr/>
      </xdr:nvCxnSpPr>
      <xdr:spPr>
        <a:xfrm flipV="1">
          <a:off x="7861300" y="1465326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40657</xdr:rowOff>
    </xdr:from>
    <xdr:ext cx="469744" cy="259045"/>
    <xdr:sp macro="" textlink="">
      <xdr:nvSpPr>
        <xdr:cNvPr id="262" name="n_1aveValue【福祉施設】&#10;一人当たり面積">
          <a:extLst>
            <a:ext uri="{FF2B5EF4-FFF2-40B4-BE49-F238E27FC236}">
              <a16:creationId xmlns:a16="http://schemas.microsoft.com/office/drawing/2014/main" id="{56B9A97C-6D62-4170-B40F-17D1F6E338E0}"/>
            </a:ext>
          </a:extLst>
        </xdr:cNvPr>
        <xdr:cNvSpPr txBox="1"/>
      </xdr:nvSpPr>
      <xdr:spPr>
        <a:xfrm>
          <a:off x="9391727" y="1409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65422</xdr:rowOff>
    </xdr:from>
    <xdr:ext cx="469744" cy="259045"/>
    <xdr:sp macro="" textlink="">
      <xdr:nvSpPr>
        <xdr:cNvPr id="263" name="n_2aveValue【福祉施設】&#10;一人当たり面積">
          <a:extLst>
            <a:ext uri="{FF2B5EF4-FFF2-40B4-BE49-F238E27FC236}">
              <a16:creationId xmlns:a16="http://schemas.microsoft.com/office/drawing/2014/main" id="{D860B7B8-A3F3-4D96-8073-E2B4B4FAE305}"/>
            </a:ext>
          </a:extLst>
        </xdr:cNvPr>
        <xdr:cNvSpPr txBox="1"/>
      </xdr:nvSpPr>
      <xdr:spPr>
        <a:xfrm>
          <a:off x="8515427" y="141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105427</xdr:rowOff>
    </xdr:from>
    <xdr:ext cx="469744" cy="259045"/>
    <xdr:sp macro="" textlink="">
      <xdr:nvSpPr>
        <xdr:cNvPr id="264" name="n_3aveValue【福祉施設】&#10;一人当たり面積">
          <a:extLst>
            <a:ext uri="{FF2B5EF4-FFF2-40B4-BE49-F238E27FC236}">
              <a16:creationId xmlns:a16="http://schemas.microsoft.com/office/drawing/2014/main" id="{5947F334-B868-44CE-A9F1-2423F26ADC5D}"/>
            </a:ext>
          </a:extLst>
        </xdr:cNvPr>
        <xdr:cNvSpPr txBox="1"/>
      </xdr:nvSpPr>
      <xdr:spPr>
        <a:xfrm>
          <a:off x="76264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137813</xdr:rowOff>
    </xdr:from>
    <xdr:ext cx="469744" cy="259045"/>
    <xdr:sp macro="" textlink="">
      <xdr:nvSpPr>
        <xdr:cNvPr id="265" name="n_4aveValue【福祉施設】&#10;一人当たり面積">
          <a:extLst>
            <a:ext uri="{FF2B5EF4-FFF2-40B4-BE49-F238E27FC236}">
              <a16:creationId xmlns:a16="http://schemas.microsoft.com/office/drawing/2014/main" id="{FAEC09A7-9F0B-4139-B034-D695F7BAAD22}"/>
            </a:ext>
          </a:extLst>
        </xdr:cNvPr>
        <xdr:cNvSpPr txBox="1"/>
      </xdr:nvSpPr>
      <xdr:spPr>
        <a:xfrm>
          <a:off x="6737427" y="1419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120032</xdr:rowOff>
    </xdr:from>
    <xdr:ext cx="469744" cy="259045"/>
    <xdr:sp macro="" textlink="">
      <xdr:nvSpPr>
        <xdr:cNvPr id="266" name="n_1mainValue【福祉施設】&#10;一人当たり面積">
          <a:extLst>
            <a:ext uri="{FF2B5EF4-FFF2-40B4-BE49-F238E27FC236}">
              <a16:creationId xmlns:a16="http://schemas.microsoft.com/office/drawing/2014/main" id="{85B468D9-7935-4842-A69F-6EC2B3B470C7}"/>
            </a:ext>
          </a:extLst>
        </xdr:cNvPr>
        <xdr:cNvSpPr txBox="1"/>
      </xdr:nvSpPr>
      <xdr:spPr>
        <a:xfrm>
          <a:off x="9391727" y="1469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121938</xdr:rowOff>
    </xdr:from>
    <xdr:ext cx="469744" cy="259045"/>
    <xdr:sp macro="" textlink="">
      <xdr:nvSpPr>
        <xdr:cNvPr id="267" name="n_2mainValue【福祉施設】&#10;一人当たり面積">
          <a:extLst>
            <a:ext uri="{FF2B5EF4-FFF2-40B4-BE49-F238E27FC236}">
              <a16:creationId xmlns:a16="http://schemas.microsoft.com/office/drawing/2014/main" id="{E16A182C-E7A8-499F-B2D3-E14E121770E1}"/>
            </a:ext>
          </a:extLst>
        </xdr:cNvPr>
        <xdr:cNvSpPr txBox="1"/>
      </xdr:nvSpPr>
      <xdr:spPr>
        <a:xfrm>
          <a:off x="8515427"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123841</xdr:rowOff>
    </xdr:from>
    <xdr:ext cx="469744" cy="259045"/>
    <xdr:sp macro="" textlink="">
      <xdr:nvSpPr>
        <xdr:cNvPr id="268" name="n_3mainValue【福祉施設】&#10;一人当たり面積">
          <a:extLst>
            <a:ext uri="{FF2B5EF4-FFF2-40B4-BE49-F238E27FC236}">
              <a16:creationId xmlns:a16="http://schemas.microsoft.com/office/drawing/2014/main" id="{F58AD6C4-8AE7-423A-9975-E0B8A9EBB61D}"/>
            </a:ext>
          </a:extLst>
        </xdr:cNvPr>
        <xdr:cNvSpPr txBox="1"/>
      </xdr:nvSpPr>
      <xdr:spPr>
        <a:xfrm>
          <a:off x="7626427" y="1469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9" name="正方形/長方形 268">
          <a:extLst>
            <a:ext uri="{FF2B5EF4-FFF2-40B4-BE49-F238E27FC236}">
              <a16:creationId xmlns:a16="http://schemas.microsoft.com/office/drawing/2014/main" id="{0980E95A-208E-4F38-AD4D-B7CC8392515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0" name="正方形/長方形 269">
          <a:extLst>
            <a:ext uri="{FF2B5EF4-FFF2-40B4-BE49-F238E27FC236}">
              <a16:creationId xmlns:a16="http://schemas.microsoft.com/office/drawing/2014/main" id="{93FB2902-6F4F-4141-B9C6-C724CFB5426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1" name="正方形/長方形 270">
          <a:extLst>
            <a:ext uri="{FF2B5EF4-FFF2-40B4-BE49-F238E27FC236}">
              <a16:creationId xmlns:a16="http://schemas.microsoft.com/office/drawing/2014/main" id="{9545446D-993E-457E-92D1-9255622229C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2" name="正方形/長方形 271">
          <a:extLst>
            <a:ext uri="{FF2B5EF4-FFF2-40B4-BE49-F238E27FC236}">
              <a16:creationId xmlns:a16="http://schemas.microsoft.com/office/drawing/2014/main" id="{C809B3F3-1069-4390-AF7E-E083FCC4D10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3" name="正方形/長方形 272">
          <a:extLst>
            <a:ext uri="{FF2B5EF4-FFF2-40B4-BE49-F238E27FC236}">
              <a16:creationId xmlns:a16="http://schemas.microsoft.com/office/drawing/2014/main" id="{15824654-4A66-41B9-B430-2890F6B9572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4" name="正方形/長方形 273">
          <a:extLst>
            <a:ext uri="{FF2B5EF4-FFF2-40B4-BE49-F238E27FC236}">
              <a16:creationId xmlns:a16="http://schemas.microsoft.com/office/drawing/2014/main" id="{D87D0D8A-87E6-4DE9-9173-D62AB0A5271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5" name="正方形/長方形 274">
          <a:extLst>
            <a:ext uri="{FF2B5EF4-FFF2-40B4-BE49-F238E27FC236}">
              <a16:creationId xmlns:a16="http://schemas.microsoft.com/office/drawing/2014/main" id="{E4FD31D3-E184-49F2-B0D9-88E8C30D444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6" name="正方形/長方形 275">
          <a:extLst>
            <a:ext uri="{FF2B5EF4-FFF2-40B4-BE49-F238E27FC236}">
              <a16:creationId xmlns:a16="http://schemas.microsoft.com/office/drawing/2014/main" id="{01C78137-4E2E-4037-B47B-4F6A7CEE731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7" name="正方形/長方形 276">
          <a:extLst>
            <a:ext uri="{FF2B5EF4-FFF2-40B4-BE49-F238E27FC236}">
              <a16:creationId xmlns:a16="http://schemas.microsoft.com/office/drawing/2014/main" id="{EB18C84B-756C-4D63-88CB-CB01DFF04C8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8" name="正方形/長方形 277">
          <a:extLst>
            <a:ext uri="{FF2B5EF4-FFF2-40B4-BE49-F238E27FC236}">
              <a16:creationId xmlns:a16="http://schemas.microsoft.com/office/drawing/2014/main" id="{396D7766-231C-4902-9743-58C93950518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9" name="正方形/長方形 278">
          <a:extLst>
            <a:ext uri="{FF2B5EF4-FFF2-40B4-BE49-F238E27FC236}">
              <a16:creationId xmlns:a16="http://schemas.microsoft.com/office/drawing/2014/main" id="{18165DCB-6564-4EE5-94D4-A0197F2C1F7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0" name="正方形/長方形 279">
          <a:extLst>
            <a:ext uri="{FF2B5EF4-FFF2-40B4-BE49-F238E27FC236}">
              <a16:creationId xmlns:a16="http://schemas.microsoft.com/office/drawing/2014/main" id="{7765DE8C-EF71-49E2-A0B6-ED5097A9E0C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1" name="正方形/長方形 280">
          <a:extLst>
            <a:ext uri="{FF2B5EF4-FFF2-40B4-BE49-F238E27FC236}">
              <a16:creationId xmlns:a16="http://schemas.microsoft.com/office/drawing/2014/main" id="{16E384FE-25B8-4EF0-B7DE-101F466215C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2" name="正方形/長方形 281">
          <a:extLst>
            <a:ext uri="{FF2B5EF4-FFF2-40B4-BE49-F238E27FC236}">
              <a16:creationId xmlns:a16="http://schemas.microsoft.com/office/drawing/2014/main" id="{48F72120-2606-4D39-A3E8-03AF07474CB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3" name="正方形/長方形 282">
          <a:extLst>
            <a:ext uri="{FF2B5EF4-FFF2-40B4-BE49-F238E27FC236}">
              <a16:creationId xmlns:a16="http://schemas.microsoft.com/office/drawing/2014/main" id="{C9E66778-558A-4029-9915-B4EF1E38B87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4" name="正方形/長方形 283">
          <a:extLst>
            <a:ext uri="{FF2B5EF4-FFF2-40B4-BE49-F238E27FC236}">
              <a16:creationId xmlns:a16="http://schemas.microsoft.com/office/drawing/2014/main" id="{7B1592A1-26D9-4A4C-B41E-19E6ACCDDDC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5" name="正方形/長方形 284">
          <a:extLst>
            <a:ext uri="{FF2B5EF4-FFF2-40B4-BE49-F238E27FC236}">
              <a16:creationId xmlns:a16="http://schemas.microsoft.com/office/drawing/2014/main" id="{B3BC8418-B1A9-4235-902B-0DA7445DBDA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6" name="正方形/長方形 285">
          <a:extLst>
            <a:ext uri="{FF2B5EF4-FFF2-40B4-BE49-F238E27FC236}">
              <a16:creationId xmlns:a16="http://schemas.microsoft.com/office/drawing/2014/main" id="{4223C162-7623-41C4-B987-FEB871DBE30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7" name="正方形/長方形 286">
          <a:extLst>
            <a:ext uri="{FF2B5EF4-FFF2-40B4-BE49-F238E27FC236}">
              <a16:creationId xmlns:a16="http://schemas.microsoft.com/office/drawing/2014/main" id="{F784AEF3-26AC-43B8-A50E-0F949DE9BE9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8" name="正方形/長方形 287">
          <a:extLst>
            <a:ext uri="{FF2B5EF4-FFF2-40B4-BE49-F238E27FC236}">
              <a16:creationId xmlns:a16="http://schemas.microsoft.com/office/drawing/2014/main" id="{6A88B721-22BA-4175-A633-19F52182336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9" name="正方形/長方形 288">
          <a:extLst>
            <a:ext uri="{FF2B5EF4-FFF2-40B4-BE49-F238E27FC236}">
              <a16:creationId xmlns:a16="http://schemas.microsoft.com/office/drawing/2014/main" id="{4760F4B9-428E-4C30-9E2A-D18247BA5EE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0" name="正方形/長方形 289">
          <a:extLst>
            <a:ext uri="{FF2B5EF4-FFF2-40B4-BE49-F238E27FC236}">
              <a16:creationId xmlns:a16="http://schemas.microsoft.com/office/drawing/2014/main" id="{2EE48A47-F1FE-4F26-90BC-231D7F860CC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1" name="正方形/長方形 290">
          <a:extLst>
            <a:ext uri="{FF2B5EF4-FFF2-40B4-BE49-F238E27FC236}">
              <a16:creationId xmlns:a16="http://schemas.microsoft.com/office/drawing/2014/main" id="{7D5DFCFE-5D6E-4A94-A378-DC291F0F8C4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2" name="正方形/長方形 291">
          <a:extLst>
            <a:ext uri="{FF2B5EF4-FFF2-40B4-BE49-F238E27FC236}">
              <a16:creationId xmlns:a16="http://schemas.microsoft.com/office/drawing/2014/main" id="{E9329608-3170-4E05-B7D7-656C4E63101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3" name="テキスト ボックス 292">
          <a:extLst>
            <a:ext uri="{FF2B5EF4-FFF2-40B4-BE49-F238E27FC236}">
              <a16:creationId xmlns:a16="http://schemas.microsoft.com/office/drawing/2014/main" id="{288D8C6E-21D3-4B74-B824-143B875EA75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4" name="直線コネクタ 293">
          <a:extLst>
            <a:ext uri="{FF2B5EF4-FFF2-40B4-BE49-F238E27FC236}">
              <a16:creationId xmlns:a16="http://schemas.microsoft.com/office/drawing/2014/main" id="{AFAAE36D-39FE-421A-ABA1-0FDC4107D86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5" name="テキスト ボックス 294">
          <a:extLst>
            <a:ext uri="{FF2B5EF4-FFF2-40B4-BE49-F238E27FC236}">
              <a16:creationId xmlns:a16="http://schemas.microsoft.com/office/drawing/2014/main" id="{AFD2CECB-D2FC-4E52-A386-31E84D7246F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96" name="直線コネクタ 295">
          <a:extLst>
            <a:ext uri="{FF2B5EF4-FFF2-40B4-BE49-F238E27FC236}">
              <a16:creationId xmlns:a16="http://schemas.microsoft.com/office/drawing/2014/main" id="{E289F09B-E0AE-4056-9D67-E5FFDCC7CAC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97" name="テキスト ボックス 296">
          <a:extLst>
            <a:ext uri="{FF2B5EF4-FFF2-40B4-BE49-F238E27FC236}">
              <a16:creationId xmlns:a16="http://schemas.microsoft.com/office/drawing/2014/main" id="{2B16C093-1566-43E4-9A00-3FDD5BE89CB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98" name="直線コネクタ 297">
          <a:extLst>
            <a:ext uri="{FF2B5EF4-FFF2-40B4-BE49-F238E27FC236}">
              <a16:creationId xmlns:a16="http://schemas.microsoft.com/office/drawing/2014/main" id="{E1DDDB93-C407-4258-8BF9-909F54F020BC}"/>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99" name="テキスト ボックス 298">
          <a:extLst>
            <a:ext uri="{FF2B5EF4-FFF2-40B4-BE49-F238E27FC236}">
              <a16:creationId xmlns:a16="http://schemas.microsoft.com/office/drawing/2014/main" id="{0E0D82D3-188C-46A9-8BA1-B4735C8EECC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0" name="直線コネクタ 299">
          <a:extLst>
            <a:ext uri="{FF2B5EF4-FFF2-40B4-BE49-F238E27FC236}">
              <a16:creationId xmlns:a16="http://schemas.microsoft.com/office/drawing/2014/main" id="{DEE9311E-CDCB-419B-B3B7-A9E163A69CC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1" name="テキスト ボックス 300">
          <a:extLst>
            <a:ext uri="{FF2B5EF4-FFF2-40B4-BE49-F238E27FC236}">
              <a16:creationId xmlns:a16="http://schemas.microsoft.com/office/drawing/2014/main" id="{76B1BBED-9064-4209-8F5A-8D6300B1D4BC}"/>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2" name="直線コネクタ 301">
          <a:extLst>
            <a:ext uri="{FF2B5EF4-FFF2-40B4-BE49-F238E27FC236}">
              <a16:creationId xmlns:a16="http://schemas.microsoft.com/office/drawing/2014/main" id="{DE8A111F-58C5-4D55-969A-BB5462086BA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3" name="テキスト ボックス 302">
          <a:extLst>
            <a:ext uri="{FF2B5EF4-FFF2-40B4-BE49-F238E27FC236}">
              <a16:creationId xmlns:a16="http://schemas.microsoft.com/office/drawing/2014/main" id="{3799B0AE-FB87-4491-AE3A-98B49CEED47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04" name="直線コネクタ 303">
          <a:extLst>
            <a:ext uri="{FF2B5EF4-FFF2-40B4-BE49-F238E27FC236}">
              <a16:creationId xmlns:a16="http://schemas.microsoft.com/office/drawing/2014/main" id="{2C5CB817-CCBD-4662-A6FD-B5BA4F0123C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05" name="テキスト ボックス 304">
          <a:extLst>
            <a:ext uri="{FF2B5EF4-FFF2-40B4-BE49-F238E27FC236}">
              <a16:creationId xmlns:a16="http://schemas.microsoft.com/office/drawing/2014/main" id="{FAD42B11-93C0-4D21-B9DA-B40BD8416028}"/>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6" name="直線コネクタ 305">
          <a:extLst>
            <a:ext uri="{FF2B5EF4-FFF2-40B4-BE49-F238E27FC236}">
              <a16:creationId xmlns:a16="http://schemas.microsoft.com/office/drawing/2014/main" id="{5AC52C6A-55F7-4633-AE77-22FF80F5F9C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07" name="テキスト ボックス 306">
          <a:extLst>
            <a:ext uri="{FF2B5EF4-FFF2-40B4-BE49-F238E27FC236}">
              <a16:creationId xmlns:a16="http://schemas.microsoft.com/office/drawing/2014/main" id="{F9D5B86E-9CF2-4B5D-922D-62A698E94D85}"/>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8" name="【一般廃棄物処理施設】&#10;有形固定資産減価償却率グラフ枠">
          <a:extLst>
            <a:ext uri="{FF2B5EF4-FFF2-40B4-BE49-F238E27FC236}">
              <a16:creationId xmlns:a16="http://schemas.microsoft.com/office/drawing/2014/main" id="{CFD73195-1B4F-42D4-8782-CE31A15F841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131445</xdr:rowOff>
    </xdr:from>
    <xdr:to>
      <xdr:col>85</xdr:col>
      <xdr:colOff>126364</xdr:colOff>
      <xdr:row>42</xdr:row>
      <xdr:rowOff>38100</xdr:rowOff>
    </xdr:to>
    <xdr:cxnSp macro="">
      <xdr:nvCxnSpPr>
        <xdr:cNvPr id="309" name="直線コネクタ 308">
          <a:extLst>
            <a:ext uri="{FF2B5EF4-FFF2-40B4-BE49-F238E27FC236}">
              <a16:creationId xmlns:a16="http://schemas.microsoft.com/office/drawing/2014/main" id="{EC33420F-555B-4582-9E03-DADAAEC6C0BD}"/>
            </a:ext>
          </a:extLst>
        </xdr:cNvPr>
        <xdr:cNvCxnSpPr/>
      </xdr:nvCxnSpPr>
      <xdr:spPr>
        <a:xfrm flipV="1">
          <a:off x="16318864" y="5617845"/>
          <a:ext cx="0" cy="162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10" name="【一般廃棄物処理施設】&#10;有形固定資産減価償却率最小値テキスト">
          <a:extLst>
            <a:ext uri="{FF2B5EF4-FFF2-40B4-BE49-F238E27FC236}">
              <a16:creationId xmlns:a16="http://schemas.microsoft.com/office/drawing/2014/main" id="{065AB224-4589-4CFF-B63E-33F5BA659FFC}"/>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11" name="直線コネクタ 310">
          <a:extLst>
            <a:ext uri="{FF2B5EF4-FFF2-40B4-BE49-F238E27FC236}">
              <a16:creationId xmlns:a16="http://schemas.microsoft.com/office/drawing/2014/main" id="{B232687D-2948-4823-BD82-FB95A718E91C}"/>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78122</xdr:rowOff>
    </xdr:from>
    <xdr:ext cx="405111" cy="259045"/>
    <xdr:sp macro="" textlink="">
      <xdr:nvSpPr>
        <xdr:cNvPr id="312" name="【一般廃棄物処理施設】&#10;有形固定資産減価償却率最大値テキスト">
          <a:extLst>
            <a:ext uri="{FF2B5EF4-FFF2-40B4-BE49-F238E27FC236}">
              <a16:creationId xmlns:a16="http://schemas.microsoft.com/office/drawing/2014/main" id="{F92811EE-BF30-4805-B7A2-712DE51B3DB6}"/>
            </a:ext>
          </a:extLst>
        </xdr:cNvPr>
        <xdr:cNvSpPr txBox="1"/>
      </xdr:nvSpPr>
      <xdr:spPr>
        <a:xfrm>
          <a:off x="16357600" y="539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131445</xdr:rowOff>
    </xdr:from>
    <xdr:to>
      <xdr:col>86</xdr:col>
      <xdr:colOff>25400</xdr:colOff>
      <xdr:row>32</xdr:row>
      <xdr:rowOff>131445</xdr:rowOff>
    </xdr:to>
    <xdr:cxnSp macro="">
      <xdr:nvCxnSpPr>
        <xdr:cNvPr id="313" name="直線コネクタ 312">
          <a:extLst>
            <a:ext uri="{FF2B5EF4-FFF2-40B4-BE49-F238E27FC236}">
              <a16:creationId xmlns:a16="http://schemas.microsoft.com/office/drawing/2014/main" id="{B0ED6144-98DC-4DC5-824D-A384F339F9CB}"/>
            </a:ext>
          </a:extLst>
        </xdr:cNvPr>
        <xdr:cNvCxnSpPr/>
      </xdr:nvCxnSpPr>
      <xdr:spPr>
        <a:xfrm>
          <a:off x="16230600" y="561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89552</xdr:rowOff>
    </xdr:from>
    <xdr:ext cx="405111" cy="259045"/>
    <xdr:sp macro="" textlink="">
      <xdr:nvSpPr>
        <xdr:cNvPr id="314" name="【一般廃棄物処理施設】&#10;有形固定資産減価償却率平均値テキスト">
          <a:extLst>
            <a:ext uri="{FF2B5EF4-FFF2-40B4-BE49-F238E27FC236}">
              <a16:creationId xmlns:a16="http://schemas.microsoft.com/office/drawing/2014/main" id="{2CC16248-3CBA-482F-9A1B-0C30740D9430}"/>
            </a:ext>
          </a:extLst>
        </xdr:cNvPr>
        <xdr:cNvSpPr txBox="1"/>
      </xdr:nvSpPr>
      <xdr:spPr>
        <a:xfrm>
          <a:off x="16357600" y="643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111125</xdr:rowOff>
    </xdr:from>
    <xdr:to>
      <xdr:col>85</xdr:col>
      <xdr:colOff>177800</xdr:colOff>
      <xdr:row>38</xdr:row>
      <xdr:rowOff>41275</xdr:rowOff>
    </xdr:to>
    <xdr:sp macro="" textlink="">
      <xdr:nvSpPr>
        <xdr:cNvPr id="315" name="フローチャート: 判断 314">
          <a:extLst>
            <a:ext uri="{FF2B5EF4-FFF2-40B4-BE49-F238E27FC236}">
              <a16:creationId xmlns:a16="http://schemas.microsoft.com/office/drawing/2014/main" id="{8368D542-CD7B-4D41-800F-D22DF7A2AD15}"/>
            </a:ext>
          </a:extLst>
        </xdr:cNvPr>
        <xdr:cNvSpPr/>
      </xdr:nvSpPr>
      <xdr:spPr>
        <a:xfrm>
          <a:off x="16268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316" name="フローチャート: 判断 315">
          <a:extLst>
            <a:ext uri="{FF2B5EF4-FFF2-40B4-BE49-F238E27FC236}">
              <a16:creationId xmlns:a16="http://schemas.microsoft.com/office/drawing/2014/main" id="{238DA201-C871-4C90-88C7-4DE05DBE360A}"/>
            </a:ext>
          </a:extLst>
        </xdr:cNvPr>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84455</xdr:rowOff>
    </xdr:from>
    <xdr:to>
      <xdr:col>76</xdr:col>
      <xdr:colOff>165100</xdr:colOff>
      <xdr:row>38</xdr:row>
      <xdr:rowOff>14605</xdr:rowOff>
    </xdr:to>
    <xdr:sp macro="" textlink="">
      <xdr:nvSpPr>
        <xdr:cNvPr id="317" name="フローチャート: 判断 316">
          <a:extLst>
            <a:ext uri="{FF2B5EF4-FFF2-40B4-BE49-F238E27FC236}">
              <a16:creationId xmlns:a16="http://schemas.microsoft.com/office/drawing/2014/main" id="{E245FE19-3C27-4262-8163-6845E02A0447}"/>
            </a:ext>
          </a:extLst>
        </xdr:cNvPr>
        <xdr:cNvSpPr/>
      </xdr:nvSpPr>
      <xdr:spPr>
        <a:xfrm>
          <a:off x="14541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76835</xdr:rowOff>
    </xdr:from>
    <xdr:to>
      <xdr:col>72</xdr:col>
      <xdr:colOff>38100</xdr:colOff>
      <xdr:row>38</xdr:row>
      <xdr:rowOff>6985</xdr:rowOff>
    </xdr:to>
    <xdr:sp macro="" textlink="">
      <xdr:nvSpPr>
        <xdr:cNvPr id="318" name="フローチャート: 判断 317">
          <a:extLst>
            <a:ext uri="{FF2B5EF4-FFF2-40B4-BE49-F238E27FC236}">
              <a16:creationId xmlns:a16="http://schemas.microsoft.com/office/drawing/2014/main" id="{44C2726D-54E5-429D-BBDD-341A661D0EB5}"/>
            </a:ext>
          </a:extLst>
        </xdr:cNvPr>
        <xdr:cNvSpPr/>
      </xdr:nvSpPr>
      <xdr:spPr>
        <a:xfrm>
          <a:off x="13652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107315</xdr:rowOff>
    </xdr:from>
    <xdr:to>
      <xdr:col>67</xdr:col>
      <xdr:colOff>101600</xdr:colOff>
      <xdr:row>38</xdr:row>
      <xdr:rowOff>37465</xdr:rowOff>
    </xdr:to>
    <xdr:sp macro="" textlink="">
      <xdr:nvSpPr>
        <xdr:cNvPr id="319" name="フローチャート: 判断 318">
          <a:extLst>
            <a:ext uri="{FF2B5EF4-FFF2-40B4-BE49-F238E27FC236}">
              <a16:creationId xmlns:a16="http://schemas.microsoft.com/office/drawing/2014/main" id="{4778BB67-1F7F-43EC-865C-633D44745BF1}"/>
            </a:ext>
          </a:extLst>
        </xdr:cNvPr>
        <xdr:cNvSpPr/>
      </xdr:nvSpPr>
      <xdr:spPr>
        <a:xfrm>
          <a:off x="12763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0" name="テキスト ボックス 319">
          <a:extLst>
            <a:ext uri="{FF2B5EF4-FFF2-40B4-BE49-F238E27FC236}">
              <a16:creationId xmlns:a16="http://schemas.microsoft.com/office/drawing/2014/main" id="{CDD25430-99A5-4910-9EB4-C0721044979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1" name="テキスト ボックス 320">
          <a:extLst>
            <a:ext uri="{FF2B5EF4-FFF2-40B4-BE49-F238E27FC236}">
              <a16:creationId xmlns:a16="http://schemas.microsoft.com/office/drawing/2014/main" id="{9422E193-0696-4955-92DB-85FDA2525BD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2" name="テキスト ボックス 321">
          <a:extLst>
            <a:ext uri="{FF2B5EF4-FFF2-40B4-BE49-F238E27FC236}">
              <a16:creationId xmlns:a16="http://schemas.microsoft.com/office/drawing/2014/main" id="{5FB2F5F5-DA69-4971-AE41-582F2C151C8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3" name="テキスト ボックス 322">
          <a:extLst>
            <a:ext uri="{FF2B5EF4-FFF2-40B4-BE49-F238E27FC236}">
              <a16:creationId xmlns:a16="http://schemas.microsoft.com/office/drawing/2014/main" id="{DAC933E3-4A27-4D07-94EB-6D809A5F5FC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4" name="テキスト ボックス 323">
          <a:extLst>
            <a:ext uri="{FF2B5EF4-FFF2-40B4-BE49-F238E27FC236}">
              <a16:creationId xmlns:a16="http://schemas.microsoft.com/office/drawing/2014/main" id="{7C12D15F-C573-4CF1-8DB0-0730753B419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132080</xdr:rowOff>
    </xdr:from>
    <xdr:to>
      <xdr:col>85</xdr:col>
      <xdr:colOff>177800</xdr:colOff>
      <xdr:row>35</xdr:row>
      <xdr:rowOff>62230</xdr:rowOff>
    </xdr:to>
    <xdr:sp macro="" textlink="">
      <xdr:nvSpPr>
        <xdr:cNvPr id="325" name="楕円 324">
          <a:extLst>
            <a:ext uri="{FF2B5EF4-FFF2-40B4-BE49-F238E27FC236}">
              <a16:creationId xmlns:a16="http://schemas.microsoft.com/office/drawing/2014/main" id="{72B66E57-E7A0-44FF-854B-FE5670AC6DB0}"/>
            </a:ext>
          </a:extLst>
        </xdr:cNvPr>
        <xdr:cNvSpPr/>
      </xdr:nvSpPr>
      <xdr:spPr>
        <a:xfrm>
          <a:off x="16268700" y="5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154957</xdr:rowOff>
    </xdr:from>
    <xdr:ext cx="405111" cy="259045"/>
    <xdr:sp macro="" textlink="">
      <xdr:nvSpPr>
        <xdr:cNvPr id="326" name="【一般廃棄物処理施設】&#10;有形固定資産減価償却率該当値テキスト">
          <a:extLst>
            <a:ext uri="{FF2B5EF4-FFF2-40B4-BE49-F238E27FC236}">
              <a16:creationId xmlns:a16="http://schemas.microsoft.com/office/drawing/2014/main" id="{458ED902-A77C-45D0-B3AB-9EE5DE16E254}"/>
            </a:ext>
          </a:extLst>
        </xdr:cNvPr>
        <xdr:cNvSpPr txBox="1"/>
      </xdr:nvSpPr>
      <xdr:spPr>
        <a:xfrm>
          <a:off x="16357600"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109220</xdr:rowOff>
    </xdr:from>
    <xdr:to>
      <xdr:col>81</xdr:col>
      <xdr:colOff>101600</xdr:colOff>
      <xdr:row>35</xdr:row>
      <xdr:rowOff>39370</xdr:rowOff>
    </xdr:to>
    <xdr:sp macro="" textlink="">
      <xdr:nvSpPr>
        <xdr:cNvPr id="327" name="楕円 326">
          <a:extLst>
            <a:ext uri="{FF2B5EF4-FFF2-40B4-BE49-F238E27FC236}">
              <a16:creationId xmlns:a16="http://schemas.microsoft.com/office/drawing/2014/main" id="{738C4D97-415D-4BCE-B2E5-5904511045FA}"/>
            </a:ext>
          </a:extLst>
        </xdr:cNvPr>
        <xdr:cNvSpPr/>
      </xdr:nvSpPr>
      <xdr:spPr>
        <a:xfrm>
          <a:off x="15430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160020</xdr:rowOff>
    </xdr:from>
    <xdr:to>
      <xdr:col>85</xdr:col>
      <xdr:colOff>127000</xdr:colOff>
      <xdr:row>35</xdr:row>
      <xdr:rowOff>11430</xdr:rowOff>
    </xdr:to>
    <xdr:cxnSp macro="">
      <xdr:nvCxnSpPr>
        <xdr:cNvPr id="328" name="直線コネクタ 327">
          <a:extLst>
            <a:ext uri="{FF2B5EF4-FFF2-40B4-BE49-F238E27FC236}">
              <a16:creationId xmlns:a16="http://schemas.microsoft.com/office/drawing/2014/main" id="{E703B2EA-EE37-46C0-9653-7AD712CCE70B}"/>
            </a:ext>
          </a:extLst>
        </xdr:cNvPr>
        <xdr:cNvCxnSpPr/>
      </xdr:nvCxnSpPr>
      <xdr:spPr>
        <a:xfrm>
          <a:off x="15481300" y="59893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59690</xdr:rowOff>
    </xdr:from>
    <xdr:to>
      <xdr:col>76</xdr:col>
      <xdr:colOff>165100</xdr:colOff>
      <xdr:row>36</xdr:row>
      <xdr:rowOff>161290</xdr:rowOff>
    </xdr:to>
    <xdr:sp macro="" textlink="">
      <xdr:nvSpPr>
        <xdr:cNvPr id="329" name="楕円 328">
          <a:extLst>
            <a:ext uri="{FF2B5EF4-FFF2-40B4-BE49-F238E27FC236}">
              <a16:creationId xmlns:a16="http://schemas.microsoft.com/office/drawing/2014/main" id="{9B4C2D2F-96AB-410C-A7B6-A8E35B8691B5}"/>
            </a:ext>
          </a:extLst>
        </xdr:cNvPr>
        <xdr:cNvSpPr/>
      </xdr:nvSpPr>
      <xdr:spPr>
        <a:xfrm>
          <a:off x="14541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160020</xdr:rowOff>
    </xdr:from>
    <xdr:to>
      <xdr:col>81</xdr:col>
      <xdr:colOff>50800</xdr:colOff>
      <xdr:row>36</xdr:row>
      <xdr:rowOff>110490</xdr:rowOff>
    </xdr:to>
    <xdr:cxnSp macro="">
      <xdr:nvCxnSpPr>
        <xdr:cNvPr id="330" name="直線コネクタ 329">
          <a:extLst>
            <a:ext uri="{FF2B5EF4-FFF2-40B4-BE49-F238E27FC236}">
              <a16:creationId xmlns:a16="http://schemas.microsoft.com/office/drawing/2014/main" id="{A13F815B-54B4-49CB-B400-2F42AFE40F0B}"/>
            </a:ext>
          </a:extLst>
        </xdr:cNvPr>
        <xdr:cNvCxnSpPr/>
      </xdr:nvCxnSpPr>
      <xdr:spPr>
        <a:xfrm flipV="1">
          <a:off x="14592300" y="5989320"/>
          <a:ext cx="889000" cy="29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137795</xdr:rowOff>
    </xdr:from>
    <xdr:to>
      <xdr:col>72</xdr:col>
      <xdr:colOff>38100</xdr:colOff>
      <xdr:row>40</xdr:row>
      <xdr:rowOff>67945</xdr:rowOff>
    </xdr:to>
    <xdr:sp macro="" textlink="">
      <xdr:nvSpPr>
        <xdr:cNvPr id="331" name="楕円 330">
          <a:extLst>
            <a:ext uri="{FF2B5EF4-FFF2-40B4-BE49-F238E27FC236}">
              <a16:creationId xmlns:a16="http://schemas.microsoft.com/office/drawing/2014/main" id="{32C58242-DC71-4AF3-A371-0D0DC6826030}"/>
            </a:ext>
          </a:extLst>
        </xdr:cNvPr>
        <xdr:cNvSpPr/>
      </xdr:nvSpPr>
      <xdr:spPr>
        <a:xfrm>
          <a:off x="13652500" y="68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110490</xdr:rowOff>
    </xdr:from>
    <xdr:to>
      <xdr:col>76</xdr:col>
      <xdr:colOff>114300</xdr:colOff>
      <xdr:row>40</xdr:row>
      <xdr:rowOff>17145</xdr:rowOff>
    </xdr:to>
    <xdr:cxnSp macro="">
      <xdr:nvCxnSpPr>
        <xdr:cNvPr id="332" name="直線コネクタ 331">
          <a:extLst>
            <a:ext uri="{FF2B5EF4-FFF2-40B4-BE49-F238E27FC236}">
              <a16:creationId xmlns:a16="http://schemas.microsoft.com/office/drawing/2014/main" id="{B6AF8D7B-F20F-4761-B9CE-677101C2EF5A}"/>
            </a:ext>
          </a:extLst>
        </xdr:cNvPr>
        <xdr:cNvCxnSpPr/>
      </xdr:nvCxnSpPr>
      <xdr:spPr>
        <a:xfrm flipV="1">
          <a:off x="13703300" y="6282690"/>
          <a:ext cx="889000" cy="59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158132</xdr:rowOff>
    </xdr:from>
    <xdr:ext cx="405111" cy="259045"/>
    <xdr:sp macro="" textlink="">
      <xdr:nvSpPr>
        <xdr:cNvPr id="333" name="n_1aveValue【一般廃棄物処理施設】&#10;有形固定資産減価償却率">
          <a:extLst>
            <a:ext uri="{FF2B5EF4-FFF2-40B4-BE49-F238E27FC236}">
              <a16:creationId xmlns:a16="http://schemas.microsoft.com/office/drawing/2014/main" id="{A42275C8-9028-48BF-A157-51307B965483}"/>
            </a:ext>
          </a:extLst>
        </xdr:cNvPr>
        <xdr:cNvSpPr txBox="1"/>
      </xdr:nvSpPr>
      <xdr:spPr>
        <a:xfrm>
          <a:off x="152660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5732</xdr:rowOff>
    </xdr:from>
    <xdr:ext cx="405111" cy="259045"/>
    <xdr:sp macro="" textlink="">
      <xdr:nvSpPr>
        <xdr:cNvPr id="334" name="n_2aveValue【一般廃棄物処理施設】&#10;有形固定資産減価償却率">
          <a:extLst>
            <a:ext uri="{FF2B5EF4-FFF2-40B4-BE49-F238E27FC236}">
              <a16:creationId xmlns:a16="http://schemas.microsoft.com/office/drawing/2014/main" id="{FE8A3743-2616-4C04-BA1D-31C838EB388B}"/>
            </a:ext>
          </a:extLst>
        </xdr:cNvPr>
        <xdr:cNvSpPr txBox="1"/>
      </xdr:nvSpPr>
      <xdr:spPr>
        <a:xfrm>
          <a:off x="14389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23512</xdr:rowOff>
    </xdr:from>
    <xdr:ext cx="405111" cy="259045"/>
    <xdr:sp macro="" textlink="">
      <xdr:nvSpPr>
        <xdr:cNvPr id="335" name="n_3aveValue【一般廃棄物処理施設】&#10;有形固定資産減価償却率">
          <a:extLst>
            <a:ext uri="{FF2B5EF4-FFF2-40B4-BE49-F238E27FC236}">
              <a16:creationId xmlns:a16="http://schemas.microsoft.com/office/drawing/2014/main" id="{65E5503E-0B23-406C-9B3D-CF841FB95AA6}"/>
            </a:ext>
          </a:extLst>
        </xdr:cNvPr>
        <xdr:cNvSpPr txBox="1"/>
      </xdr:nvSpPr>
      <xdr:spPr>
        <a:xfrm>
          <a:off x="13500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53992</xdr:rowOff>
    </xdr:from>
    <xdr:ext cx="405111" cy="259045"/>
    <xdr:sp macro="" textlink="">
      <xdr:nvSpPr>
        <xdr:cNvPr id="336" name="n_4aveValue【一般廃棄物処理施設】&#10;有形固定資産減価償却率">
          <a:extLst>
            <a:ext uri="{FF2B5EF4-FFF2-40B4-BE49-F238E27FC236}">
              <a16:creationId xmlns:a16="http://schemas.microsoft.com/office/drawing/2014/main" id="{8CE84CC2-50C2-4153-ADA1-78C959A065A7}"/>
            </a:ext>
          </a:extLst>
        </xdr:cNvPr>
        <xdr:cNvSpPr txBox="1"/>
      </xdr:nvSpPr>
      <xdr:spPr>
        <a:xfrm>
          <a:off x="12611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55897</xdr:rowOff>
    </xdr:from>
    <xdr:ext cx="405111" cy="259045"/>
    <xdr:sp macro="" textlink="">
      <xdr:nvSpPr>
        <xdr:cNvPr id="337" name="n_1mainValue【一般廃棄物処理施設】&#10;有形固定資産減価償却率">
          <a:extLst>
            <a:ext uri="{FF2B5EF4-FFF2-40B4-BE49-F238E27FC236}">
              <a16:creationId xmlns:a16="http://schemas.microsoft.com/office/drawing/2014/main" id="{C07487D7-54BC-4963-8CFF-60232CFD74CA}"/>
            </a:ext>
          </a:extLst>
        </xdr:cNvPr>
        <xdr:cNvSpPr txBox="1"/>
      </xdr:nvSpPr>
      <xdr:spPr>
        <a:xfrm>
          <a:off x="152660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6367</xdr:rowOff>
    </xdr:from>
    <xdr:ext cx="405111" cy="259045"/>
    <xdr:sp macro="" textlink="">
      <xdr:nvSpPr>
        <xdr:cNvPr id="338" name="n_2mainValue【一般廃棄物処理施設】&#10;有形固定資産減価償却率">
          <a:extLst>
            <a:ext uri="{FF2B5EF4-FFF2-40B4-BE49-F238E27FC236}">
              <a16:creationId xmlns:a16="http://schemas.microsoft.com/office/drawing/2014/main" id="{6919341D-4C93-47C8-A4F4-4BCEAA5240BB}"/>
            </a:ext>
          </a:extLst>
        </xdr:cNvPr>
        <xdr:cNvSpPr txBox="1"/>
      </xdr:nvSpPr>
      <xdr:spPr>
        <a:xfrm>
          <a:off x="14389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59072</xdr:rowOff>
    </xdr:from>
    <xdr:ext cx="405111" cy="259045"/>
    <xdr:sp macro="" textlink="">
      <xdr:nvSpPr>
        <xdr:cNvPr id="339" name="n_3mainValue【一般廃棄物処理施設】&#10;有形固定資産減価償却率">
          <a:extLst>
            <a:ext uri="{FF2B5EF4-FFF2-40B4-BE49-F238E27FC236}">
              <a16:creationId xmlns:a16="http://schemas.microsoft.com/office/drawing/2014/main" id="{6C9B5A2C-FB5C-4AE9-BF9E-8A489DE06E4B}"/>
            </a:ext>
          </a:extLst>
        </xdr:cNvPr>
        <xdr:cNvSpPr txBox="1"/>
      </xdr:nvSpPr>
      <xdr:spPr>
        <a:xfrm>
          <a:off x="13500744" y="691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0" name="正方形/長方形 339">
          <a:extLst>
            <a:ext uri="{FF2B5EF4-FFF2-40B4-BE49-F238E27FC236}">
              <a16:creationId xmlns:a16="http://schemas.microsoft.com/office/drawing/2014/main" id="{F38DA1AC-1084-4E64-A088-36E1985C95B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1" name="正方形/長方形 340">
          <a:extLst>
            <a:ext uri="{FF2B5EF4-FFF2-40B4-BE49-F238E27FC236}">
              <a16:creationId xmlns:a16="http://schemas.microsoft.com/office/drawing/2014/main" id="{AC264FBB-C6E4-4879-895A-EFC8B8EBBC6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2" name="正方形/長方形 341">
          <a:extLst>
            <a:ext uri="{FF2B5EF4-FFF2-40B4-BE49-F238E27FC236}">
              <a16:creationId xmlns:a16="http://schemas.microsoft.com/office/drawing/2014/main" id="{85ED5BBE-2589-46E4-89D4-F015446DE40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3" name="正方形/長方形 342">
          <a:extLst>
            <a:ext uri="{FF2B5EF4-FFF2-40B4-BE49-F238E27FC236}">
              <a16:creationId xmlns:a16="http://schemas.microsoft.com/office/drawing/2014/main" id="{F793E433-D313-4C0A-AED0-20F56E17064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4" name="正方形/長方形 343">
          <a:extLst>
            <a:ext uri="{FF2B5EF4-FFF2-40B4-BE49-F238E27FC236}">
              <a16:creationId xmlns:a16="http://schemas.microsoft.com/office/drawing/2014/main" id="{EFA87D11-C6C4-4A07-BF1A-6E6F5D1F065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5" name="正方形/長方形 344">
          <a:extLst>
            <a:ext uri="{FF2B5EF4-FFF2-40B4-BE49-F238E27FC236}">
              <a16:creationId xmlns:a16="http://schemas.microsoft.com/office/drawing/2014/main" id="{593433DB-1BAB-4F77-A3CD-26C11766817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6" name="正方形/長方形 345">
          <a:extLst>
            <a:ext uri="{FF2B5EF4-FFF2-40B4-BE49-F238E27FC236}">
              <a16:creationId xmlns:a16="http://schemas.microsoft.com/office/drawing/2014/main" id="{49575B69-DFFF-424E-BBA9-C4C4CAE657A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7" name="正方形/長方形 346">
          <a:extLst>
            <a:ext uri="{FF2B5EF4-FFF2-40B4-BE49-F238E27FC236}">
              <a16:creationId xmlns:a16="http://schemas.microsoft.com/office/drawing/2014/main" id="{7F9985ED-9C02-4768-95AD-EA274D12D72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8" name="テキスト ボックス 347">
          <a:extLst>
            <a:ext uri="{FF2B5EF4-FFF2-40B4-BE49-F238E27FC236}">
              <a16:creationId xmlns:a16="http://schemas.microsoft.com/office/drawing/2014/main" id="{1964DF96-A79E-4BBA-A9CA-E596EDA9FD9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9" name="直線コネクタ 348">
          <a:extLst>
            <a:ext uri="{FF2B5EF4-FFF2-40B4-BE49-F238E27FC236}">
              <a16:creationId xmlns:a16="http://schemas.microsoft.com/office/drawing/2014/main" id="{2920C053-2576-412B-BB50-F06C804368D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0" name="直線コネクタ 349">
          <a:extLst>
            <a:ext uri="{FF2B5EF4-FFF2-40B4-BE49-F238E27FC236}">
              <a16:creationId xmlns:a16="http://schemas.microsoft.com/office/drawing/2014/main" id="{87C2CAC5-0577-4A6B-95C7-8E1938F6714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51" name="テキスト ボックス 350">
          <a:extLst>
            <a:ext uri="{FF2B5EF4-FFF2-40B4-BE49-F238E27FC236}">
              <a16:creationId xmlns:a16="http://schemas.microsoft.com/office/drawing/2014/main" id="{46768F73-2FFA-4EDC-B50D-FE6B7BE7B483}"/>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2" name="直線コネクタ 351">
          <a:extLst>
            <a:ext uri="{FF2B5EF4-FFF2-40B4-BE49-F238E27FC236}">
              <a16:creationId xmlns:a16="http://schemas.microsoft.com/office/drawing/2014/main" id="{5FD9DD09-2C06-4FE4-A6EF-BF152279DE94}"/>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53" name="テキスト ボックス 352">
          <a:extLst>
            <a:ext uri="{FF2B5EF4-FFF2-40B4-BE49-F238E27FC236}">
              <a16:creationId xmlns:a16="http://schemas.microsoft.com/office/drawing/2014/main" id="{F29032B3-1019-4054-B52E-07ABD98CE8F1}"/>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4" name="直線コネクタ 353">
          <a:extLst>
            <a:ext uri="{FF2B5EF4-FFF2-40B4-BE49-F238E27FC236}">
              <a16:creationId xmlns:a16="http://schemas.microsoft.com/office/drawing/2014/main" id="{760775A6-61D3-4614-BD11-99BE047942AD}"/>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55" name="テキスト ボックス 354">
          <a:extLst>
            <a:ext uri="{FF2B5EF4-FFF2-40B4-BE49-F238E27FC236}">
              <a16:creationId xmlns:a16="http://schemas.microsoft.com/office/drawing/2014/main" id="{01742BD9-02C3-4F20-A24D-46F680786C5B}"/>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6" name="直線コネクタ 355">
          <a:extLst>
            <a:ext uri="{FF2B5EF4-FFF2-40B4-BE49-F238E27FC236}">
              <a16:creationId xmlns:a16="http://schemas.microsoft.com/office/drawing/2014/main" id="{DECDF5ED-2B41-434C-8A1B-036EB4F096CC}"/>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57" name="テキスト ボックス 356">
          <a:extLst>
            <a:ext uri="{FF2B5EF4-FFF2-40B4-BE49-F238E27FC236}">
              <a16:creationId xmlns:a16="http://schemas.microsoft.com/office/drawing/2014/main" id="{F5E769D6-5C9C-43EB-95AF-C77185831486}"/>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58" name="直線コネクタ 357">
          <a:extLst>
            <a:ext uri="{FF2B5EF4-FFF2-40B4-BE49-F238E27FC236}">
              <a16:creationId xmlns:a16="http://schemas.microsoft.com/office/drawing/2014/main" id="{72C9855D-5440-4799-A2C5-B50378EC7211}"/>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59" name="テキスト ボックス 358">
          <a:extLst>
            <a:ext uri="{FF2B5EF4-FFF2-40B4-BE49-F238E27FC236}">
              <a16:creationId xmlns:a16="http://schemas.microsoft.com/office/drawing/2014/main" id="{6B1558BD-CEB1-4BCB-873C-4ACC5EA098D7}"/>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0" name="直線コネクタ 359">
          <a:extLst>
            <a:ext uri="{FF2B5EF4-FFF2-40B4-BE49-F238E27FC236}">
              <a16:creationId xmlns:a16="http://schemas.microsoft.com/office/drawing/2014/main" id="{7EC9353A-D928-4E14-8C38-70995B21AD8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61" name="テキスト ボックス 360">
          <a:extLst>
            <a:ext uri="{FF2B5EF4-FFF2-40B4-BE49-F238E27FC236}">
              <a16:creationId xmlns:a16="http://schemas.microsoft.com/office/drawing/2014/main" id="{FC204779-60B9-4063-9E22-3F343852B53A}"/>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2" name="【一般廃棄物処理施設】&#10;一人当たり有形固定資産（償却資産）額グラフ枠">
          <a:extLst>
            <a:ext uri="{FF2B5EF4-FFF2-40B4-BE49-F238E27FC236}">
              <a16:creationId xmlns:a16="http://schemas.microsoft.com/office/drawing/2014/main" id="{B066B5FD-91BC-4475-86DD-23E03715C5F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112323</xdr:rowOff>
    </xdr:from>
    <xdr:to>
      <xdr:col>116</xdr:col>
      <xdr:colOff>62864</xdr:colOff>
      <xdr:row>41</xdr:row>
      <xdr:rowOff>128355</xdr:rowOff>
    </xdr:to>
    <xdr:cxnSp macro="">
      <xdr:nvCxnSpPr>
        <xdr:cNvPr id="363" name="直線コネクタ 362">
          <a:extLst>
            <a:ext uri="{FF2B5EF4-FFF2-40B4-BE49-F238E27FC236}">
              <a16:creationId xmlns:a16="http://schemas.microsoft.com/office/drawing/2014/main" id="{27F8E511-BD6C-4E17-80A0-0F8411654629}"/>
            </a:ext>
          </a:extLst>
        </xdr:cNvPr>
        <xdr:cNvCxnSpPr/>
      </xdr:nvCxnSpPr>
      <xdr:spPr>
        <a:xfrm flipV="1">
          <a:off x="22160864" y="5941623"/>
          <a:ext cx="0" cy="121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132182</xdr:rowOff>
    </xdr:from>
    <xdr:ext cx="534377" cy="259045"/>
    <xdr:sp macro="" textlink="">
      <xdr:nvSpPr>
        <xdr:cNvPr id="364" name="【一般廃棄物処理施設】&#10;一人当たり有形固定資産（償却資産）額最小値テキスト">
          <a:extLst>
            <a:ext uri="{FF2B5EF4-FFF2-40B4-BE49-F238E27FC236}">
              <a16:creationId xmlns:a16="http://schemas.microsoft.com/office/drawing/2014/main" id="{36AFFA83-1F26-4A71-9081-A6D29BF0E447}"/>
            </a:ext>
          </a:extLst>
        </xdr:cNvPr>
        <xdr:cNvSpPr txBox="1"/>
      </xdr:nvSpPr>
      <xdr:spPr>
        <a:xfrm>
          <a:off x="22199600" y="716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128355</xdr:rowOff>
    </xdr:from>
    <xdr:to>
      <xdr:col>116</xdr:col>
      <xdr:colOff>152400</xdr:colOff>
      <xdr:row>41</xdr:row>
      <xdr:rowOff>128355</xdr:rowOff>
    </xdr:to>
    <xdr:cxnSp macro="">
      <xdr:nvCxnSpPr>
        <xdr:cNvPr id="365" name="直線コネクタ 364">
          <a:extLst>
            <a:ext uri="{FF2B5EF4-FFF2-40B4-BE49-F238E27FC236}">
              <a16:creationId xmlns:a16="http://schemas.microsoft.com/office/drawing/2014/main" id="{2AEE1692-777A-4729-8D83-46787EB8EE03}"/>
            </a:ext>
          </a:extLst>
        </xdr:cNvPr>
        <xdr:cNvCxnSpPr/>
      </xdr:nvCxnSpPr>
      <xdr:spPr>
        <a:xfrm>
          <a:off x="22072600" y="715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59000</xdr:rowOff>
    </xdr:from>
    <xdr:ext cx="599010" cy="259045"/>
    <xdr:sp macro="" textlink="">
      <xdr:nvSpPr>
        <xdr:cNvPr id="366" name="【一般廃棄物処理施設】&#10;一人当たり有形固定資産（償却資産）額最大値テキスト">
          <a:extLst>
            <a:ext uri="{FF2B5EF4-FFF2-40B4-BE49-F238E27FC236}">
              <a16:creationId xmlns:a16="http://schemas.microsoft.com/office/drawing/2014/main" id="{E6CC033B-A69D-4B1A-8EA4-045A6727D667}"/>
            </a:ext>
          </a:extLst>
        </xdr:cNvPr>
        <xdr:cNvSpPr txBox="1"/>
      </xdr:nvSpPr>
      <xdr:spPr>
        <a:xfrm>
          <a:off x="22199600" y="5716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112323</xdr:rowOff>
    </xdr:from>
    <xdr:to>
      <xdr:col>116</xdr:col>
      <xdr:colOff>152400</xdr:colOff>
      <xdr:row>34</xdr:row>
      <xdr:rowOff>112323</xdr:rowOff>
    </xdr:to>
    <xdr:cxnSp macro="">
      <xdr:nvCxnSpPr>
        <xdr:cNvPr id="367" name="直線コネクタ 366">
          <a:extLst>
            <a:ext uri="{FF2B5EF4-FFF2-40B4-BE49-F238E27FC236}">
              <a16:creationId xmlns:a16="http://schemas.microsoft.com/office/drawing/2014/main" id="{4DCCD88D-D6AE-4541-9615-4AA0054EB4B5}"/>
            </a:ext>
          </a:extLst>
        </xdr:cNvPr>
        <xdr:cNvCxnSpPr/>
      </xdr:nvCxnSpPr>
      <xdr:spPr>
        <a:xfrm>
          <a:off x="22072600" y="5941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167017</xdr:rowOff>
    </xdr:from>
    <xdr:ext cx="599010" cy="259045"/>
    <xdr:sp macro="" textlink="">
      <xdr:nvSpPr>
        <xdr:cNvPr id="368" name="【一般廃棄物処理施設】&#10;一人当たり有形固定資産（償却資産）額平均値テキスト">
          <a:extLst>
            <a:ext uri="{FF2B5EF4-FFF2-40B4-BE49-F238E27FC236}">
              <a16:creationId xmlns:a16="http://schemas.microsoft.com/office/drawing/2014/main" id="{64B3260B-D50A-4074-B3E0-FA1B9EE2FB02}"/>
            </a:ext>
          </a:extLst>
        </xdr:cNvPr>
        <xdr:cNvSpPr txBox="1"/>
      </xdr:nvSpPr>
      <xdr:spPr>
        <a:xfrm>
          <a:off x="22199600" y="66821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17140</xdr:rowOff>
    </xdr:from>
    <xdr:to>
      <xdr:col>116</xdr:col>
      <xdr:colOff>114300</xdr:colOff>
      <xdr:row>39</xdr:row>
      <xdr:rowOff>118740</xdr:rowOff>
    </xdr:to>
    <xdr:sp macro="" textlink="">
      <xdr:nvSpPr>
        <xdr:cNvPr id="369" name="フローチャート: 判断 368">
          <a:extLst>
            <a:ext uri="{FF2B5EF4-FFF2-40B4-BE49-F238E27FC236}">
              <a16:creationId xmlns:a16="http://schemas.microsoft.com/office/drawing/2014/main" id="{7063BF66-4FBF-4912-8273-D49FC1192A0A}"/>
            </a:ext>
          </a:extLst>
        </xdr:cNvPr>
        <xdr:cNvSpPr/>
      </xdr:nvSpPr>
      <xdr:spPr>
        <a:xfrm>
          <a:off x="22110700" y="670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32795</xdr:rowOff>
    </xdr:from>
    <xdr:to>
      <xdr:col>112</xdr:col>
      <xdr:colOff>38100</xdr:colOff>
      <xdr:row>39</xdr:row>
      <xdr:rowOff>134395</xdr:rowOff>
    </xdr:to>
    <xdr:sp macro="" textlink="">
      <xdr:nvSpPr>
        <xdr:cNvPr id="370" name="フローチャート: 判断 369">
          <a:extLst>
            <a:ext uri="{FF2B5EF4-FFF2-40B4-BE49-F238E27FC236}">
              <a16:creationId xmlns:a16="http://schemas.microsoft.com/office/drawing/2014/main" id="{70EE04B1-0882-4B9A-9CC8-BC0908426C69}"/>
            </a:ext>
          </a:extLst>
        </xdr:cNvPr>
        <xdr:cNvSpPr/>
      </xdr:nvSpPr>
      <xdr:spPr>
        <a:xfrm>
          <a:off x="21272500" y="671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63797</xdr:rowOff>
    </xdr:from>
    <xdr:to>
      <xdr:col>107</xdr:col>
      <xdr:colOff>101600</xdr:colOff>
      <xdr:row>39</xdr:row>
      <xdr:rowOff>165397</xdr:rowOff>
    </xdr:to>
    <xdr:sp macro="" textlink="">
      <xdr:nvSpPr>
        <xdr:cNvPr id="371" name="フローチャート: 判断 370">
          <a:extLst>
            <a:ext uri="{FF2B5EF4-FFF2-40B4-BE49-F238E27FC236}">
              <a16:creationId xmlns:a16="http://schemas.microsoft.com/office/drawing/2014/main" id="{6B31F52D-2B99-4560-8219-5BBCA87BE876}"/>
            </a:ext>
          </a:extLst>
        </xdr:cNvPr>
        <xdr:cNvSpPr/>
      </xdr:nvSpPr>
      <xdr:spPr>
        <a:xfrm>
          <a:off x="20383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105742</xdr:rowOff>
    </xdr:from>
    <xdr:to>
      <xdr:col>102</xdr:col>
      <xdr:colOff>165100</xdr:colOff>
      <xdr:row>40</xdr:row>
      <xdr:rowOff>35892</xdr:rowOff>
    </xdr:to>
    <xdr:sp macro="" textlink="">
      <xdr:nvSpPr>
        <xdr:cNvPr id="372" name="フローチャート: 判断 371">
          <a:extLst>
            <a:ext uri="{FF2B5EF4-FFF2-40B4-BE49-F238E27FC236}">
              <a16:creationId xmlns:a16="http://schemas.microsoft.com/office/drawing/2014/main" id="{16279F0A-74DD-4163-8F76-026616A0D1C9}"/>
            </a:ext>
          </a:extLst>
        </xdr:cNvPr>
        <xdr:cNvSpPr/>
      </xdr:nvSpPr>
      <xdr:spPr>
        <a:xfrm>
          <a:off x="19494500" y="67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115754</xdr:rowOff>
    </xdr:from>
    <xdr:to>
      <xdr:col>98</xdr:col>
      <xdr:colOff>38100</xdr:colOff>
      <xdr:row>40</xdr:row>
      <xdr:rowOff>45904</xdr:rowOff>
    </xdr:to>
    <xdr:sp macro="" textlink="">
      <xdr:nvSpPr>
        <xdr:cNvPr id="373" name="フローチャート: 判断 372">
          <a:extLst>
            <a:ext uri="{FF2B5EF4-FFF2-40B4-BE49-F238E27FC236}">
              <a16:creationId xmlns:a16="http://schemas.microsoft.com/office/drawing/2014/main" id="{5A01D95D-232B-494B-8458-FA424C98EF86}"/>
            </a:ext>
          </a:extLst>
        </xdr:cNvPr>
        <xdr:cNvSpPr/>
      </xdr:nvSpPr>
      <xdr:spPr>
        <a:xfrm>
          <a:off x="18605500" y="680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75FC6797-524E-4193-9DCC-911D6092441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DE2FEDA1-68B9-4CFA-AEF2-48CBBDBF614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BA50BACF-E26C-4094-81F3-F20739D0704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7" name="テキスト ボックス 376">
          <a:extLst>
            <a:ext uri="{FF2B5EF4-FFF2-40B4-BE49-F238E27FC236}">
              <a16:creationId xmlns:a16="http://schemas.microsoft.com/office/drawing/2014/main" id="{52FB953F-3BE8-4CBD-9F75-4ECF379EA9C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21BFC2B1-7FB6-459D-9228-EF7EC58FF85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165231</xdr:rowOff>
    </xdr:from>
    <xdr:to>
      <xdr:col>116</xdr:col>
      <xdr:colOff>114300</xdr:colOff>
      <xdr:row>38</xdr:row>
      <xdr:rowOff>95381</xdr:rowOff>
    </xdr:to>
    <xdr:sp macro="" textlink="">
      <xdr:nvSpPr>
        <xdr:cNvPr id="379" name="楕円 378">
          <a:extLst>
            <a:ext uri="{FF2B5EF4-FFF2-40B4-BE49-F238E27FC236}">
              <a16:creationId xmlns:a16="http://schemas.microsoft.com/office/drawing/2014/main" id="{F05D884C-657B-4D3C-82F0-231DAC4873F6}"/>
            </a:ext>
          </a:extLst>
        </xdr:cNvPr>
        <xdr:cNvSpPr/>
      </xdr:nvSpPr>
      <xdr:spPr>
        <a:xfrm>
          <a:off x="22110700" y="650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16658</xdr:rowOff>
    </xdr:from>
    <xdr:ext cx="599010" cy="259045"/>
    <xdr:sp macro="" textlink="">
      <xdr:nvSpPr>
        <xdr:cNvPr id="380" name="【一般廃棄物処理施設】&#10;一人当たり有形固定資産（償却資産）額該当値テキスト">
          <a:extLst>
            <a:ext uri="{FF2B5EF4-FFF2-40B4-BE49-F238E27FC236}">
              <a16:creationId xmlns:a16="http://schemas.microsoft.com/office/drawing/2014/main" id="{6AA32D2D-D121-40D8-A564-715F256EDCF4}"/>
            </a:ext>
          </a:extLst>
        </xdr:cNvPr>
        <xdr:cNvSpPr txBox="1"/>
      </xdr:nvSpPr>
      <xdr:spPr>
        <a:xfrm>
          <a:off x="22199600" y="6360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17601</xdr:rowOff>
    </xdr:from>
    <xdr:to>
      <xdr:col>112</xdr:col>
      <xdr:colOff>38100</xdr:colOff>
      <xdr:row>38</xdr:row>
      <xdr:rowOff>119201</xdr:rowOff>
    </xdr:to>
    <xdr:sp macro="" textlink="">
      <xdr:nvSpPr>
        <xdr:cNvPr id="381" name="楕円 380">
          <a:extLst>
            <a:ext uri="{FF2B5EF4-FFF2-40B4-BE49-F238E27FC236}">
              <a16:creationId xmlns:a16="http://schemas.microsoft.com/office/drawing/2014/main" id="{17A42E18-E4BB-4CFC-98E6-5DC5FA231C7E}"/>
            </a:ext>
          </a:extLst>
        </xdr:cNvPr>
        <xdr:cNvSpPr/>
      </xdr:nvSpPr>
      <xdr:spPr>
        <a:xfrm>
          <a:off x="21272500" y="653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44581</xdr:rowOff>
    </xdr:from>
    <xdr:to>
      <xdr:col>116</xdr:col>
      <xdr:colOff>63500</xdr:colOff>
      <xdr:row>38</xdr:row>
      <xdr:rowOff>68401</xdr:rowOff>
    </xdr:to>
    <xdr:cxnSp macro="">
      <xdr:nvCxnSpPr>
        <xdr:cNvPr id="382" name="直線コネクタ 381">
          <a:extLst>
            <a:ext uri="{FF2B5EF4-FFF2-40B4-BE49-F238E27FC236}">
              <a16:creationId xmlns:a16="http://schemas.microsoft.com/office/drawing/2014/main" id="{E9A371E5-3939-4CAA-92DF-5361012B7326}"/>
            </a:ext>
          </a:extLst>
        </xdr:cNvPr>
        <xdr:cNvCxnSpPr/>
      </xdr:nvCxnSpPr>
      <xdr:spPr>
        <a:xfrm flipV="1">
          <a:off x="21323300" y="6559681"/>
          <a:ext cx="838200" cy="2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76934</xdr:rowOff>
    </xdr:from>
    <xdr:to>
      <xdr:col>107</xdr:col>
      <xdr:colOff>101600</xdr:colOff>
      <xdr:row>40</xdr:row>
      <xdr:rowOff>7084</xdr:rowOff>
    </xdr:to>
    <xdr:sp macro="" textlink="">
      <xdr:nvSpPr>
        <xdr:cNvPr id="383" name="楕円 382">
          <a:extLst>
            <a:ext uri="{FF2B5EF4-FFF2-40B4-BE49-F238E27FC236}">
              <a16:creationId xmlns:a16="http://schemas.microsoft.com/office/drawing/2014/main" id="{9A37F4E4-AA0B-43DA-8DC9-47F6AE8C181A}"/>
            </a:ext>
          </a:extLst>
        </xdr:cNvPr>
        <xdr:cNvSpPr/>
      </xdr:nvSpPr>
      <xdr:spPr>
        <a:xfrm>
          <a:off x="20383500" y="676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68401</xdr:rowOff>
    </xdr:from>
    <xdr:to>
      <xdr:col>111</xdr:col>
      <xdr:colOff>177800</xdr:colOff>
      <xdr:row>39</xdr:row>
      <xdr:rowOff>127734</xdr:rowOff>
    </xdr:to>
    <xdr:cxnSp macro="">
      <xdr:nvCxnSpPr>
        <xdr:cNvPr id="384" name="直線コネクタ 383">
          <a:extLst>
            <a:ext uri="{FF2B5EF4-FFF2-40B4-BE49-F238E27FC236}">
              <a16:creationId xmlns:a16="http://schemas.microsoft.com/office/drawing/2014/main" id="{8846D5D3-7541-4722-B94E-0331A88067DC}"/>
            </a:ext>
          </a:extLst>
        </xdr:cNvPr>
        <xdr:cNvCxnSpPr/>
      </xdr:nvCxnSpPr>
      <xdr:spPr>
        <a:xfrm flipV="1">
          <a:off x="20434300" y="6583501"/>
          <a:ext cx="889000" cy="23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85274</xdr:rowOff>
    </xdr:from>
    <xdr:to>
      <xdr:col>102</xdr:col>
      <xdr:colOff>165100</xdr:colOff>
      <xdr:row>41</xdr:row>
      <xdr:rowOff>15424</xdr:rowOff>
    </xdr:to>
    <xdr:sp macro="" textlink="">
      <xdr:nvSpPr>
        <xdr:cNvPr id="385" name="楕円 384">
          <a:extLst>
            <a:ext uri="{FF2B5EF4-FFF2-40B4-BE49-F238E27FC236}">
              <a16:creationId xmlns:a16="http://schemas.microsoft.com/office/drawing/2014/main" id="{A30A6213-C9DC-4BC7-8E6F-69FC42FDEE8F}"/>
            </a:ext>
          </a:extLst>
        </xdr:cNvPr>
        <xdr:cNvSpPr/>
      </xdr:nvSpPr>
      <xdr:spPr>
        <a:xfrm>
          <a:off x="19494500" y="694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127734</xdr:rowOff>
    </xdr:from>
    <xdr:to>
      <xdr:col>107</xdr:col>
      <xdr:colOff>50800</xdr:colOff>
      <xdr:row>40</xdr:row>
      <xdr:rowOff>136074</xdr:rowOff>
    </xdr:to>
    <xdr:cxnSp macro="">
      <xdr:nvCxnSpPr>
        <xdr:cNvPr id="386" name="直線コネクタ 385">
          <a:extLst>
            <a:ext uri="{FF2B5EF4-FFF2-40B4-BE49-F238E27FC236}">
              <a16:creationId xmlns:a16="http://schemas.microsoft.com/office/drawing/2014/main" id="{B01C8BE8-0AA9-4E0B-8BB6-7771555B160D}"/>
            </a:ext>
          </a:extLst>
        </xdr:cNvPr>
        <xdr:cNvCxnSpPr/>
      </xdr:nvCxnSpPr>
      <xdr:spPr>
        <a:xfrm flipV="1">
          <a:off x="19545300" y="6814284"/>
          <a:ext cx="889000" cy="17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125522</xdr:rowOff>
    </xdr:from>
    <xdr:ext cx="599010" cy="259045"/>
    <xdr:sp macro="" textlink="">
      <xdr:nvSpPr>
        <xdr:cNvPr id="387" name="n_1aveValue【一般廃棄物処理施設】&#10;一人当たり有形固定資産（償却資産）額">
          <a:extLst>
            <a:ext uri="{FF2B5EF4-FFF2-40B4-BE49-F238E27FC236}">
              <a16:creationId xmlns:a16="http://schemas.microsoft.com/office/drawing/2014/main" id="{9898AD6F-4221-4DA0-B498-F8D506095C67}"/>
            </a:ext>
          </a:extLst>
        </xdr:cNvPr>
        <xdr:cNvSpPr txBox="1"/>
      </xdr:nvSpPr>
      <xdr:spPr>
        <a:xfrm>
          <a:off x="21011095" y="6812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10474</xdr:rowOff>
    </xdr:from>
    <xdr:ext cx="599010" cy="259045"/>
    <xdr:sp macro="" textlink="">
      <xdr:nvSpPr>
        <xdr:cNvPr id="388" name="n_2aveValue【一般廃棄物処理施設】&#10;一人当たり有形固定資産（償却資産）額">
          <a:extLst>
            <a:ext uri="{FF2B5EF4-FFF2-40B4-BE49-F238E27FC236}">
              <a16:creationId xmlns:a16="http://schemas.microsoft.com/office/drawing/2014/main" id="{BA91187C-D50A-42AE-8B56-E8E27C303C6A}"/>
            </a:ext>
          </a:extLst>
        </xdr:cNvPr>
        <xdr:cNvSpPr txBox="1"/>
      </xdr:nvSpPr>
      <xdr:spPr>
        <a:xfrm>
          <a:off x="20134795" y="652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52419</xdr:rowOff>
    </xdr:from>
    <xdr:ext cx="599010" cy="259045"/>
    <xdr:sp macro="" textlink="">
      <xdr:nvSpPr>
        <xdr:cNvPr id="389" name="n_3aveValue【一般廃棄物処理施設】&#10;一人当たり有形固定資産（償却資産）額">
          <a:extLst>
            <a:ext uri="{FF2B5EF4-FFF2-40B4-BE49-F238E27FC236}">
              <a16:creationId xmlns:a16="http://schemas.microsoft.com/office/drawing/2014/main" id="{2F9AF8A4-3397-4465-94DD-0946CFDC162C}"/>
            </a:ext>
          </a:extLst>
        </xdr:cNvPr>
        <xdr:cNvSpPr txBox="1"/>
      </xdr:nvSpPr>
      <xdr:spPr>
        <a:xfrm>
          <a:off x="19245795" y="6567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62431</xdr:rowOff>
    </xdr:from>
    <xdr:ext cx="599010" cy="259045"/>
    <xdr:sp macro="" textlink="">
      <xdr:nvSpPr>
        <xdr:cNvPr id="390" name="n_4aveValue【一般廃棄物処理施設】&#10;一人当たり有形固定資産（償却資産）額">
          <a:extLst>
            <a:ext uri="{FF2B5EF4-FFF2-40B4-BE49-F238E27FC236}">
              <a16:creationId xmlns:a16="http://schemas.microsoft.com/office/drawing/2014/main" id="{8462BD87-D96B-400B-9C87-80B85D43D171}"/>
            </a:ext>
          </a:extLst>
        </xdr:cNvPr>
        <xdr:cNvSpPr txBox="1"/>
      </xdr:nvSpPr>
      <xdr:spPr>
        <a:xfrm>
          <a:off x="18356795" y="657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135728</xdr:rowOff>
    </xdr:from>
    <xdr:ext cx="599010" cy="259045"/>
    <xdr:sp macro="" textlink="">
      <xdr:nvSpPr>
        <xdr:cNvPr id="391" name="n_1mainValue【一般廃棄物処理施設】&#10;一人当たり有形固定資産（償却資産）額">
          <a:extLst>
            <a:ext uri="{FF2B5EF4-FFF2-40B4-BE49-F238E27FC236}">
              <a16:creationId xmlns:a16="http://schemas.microsoft.com/office/drawing/2014/main" id="{1658F657-8359-41CF-A3CE-C3A9CF34CF76}"/>
            </a:ext>
          </a:extLst>
        </xdr:cNvPr>
        <xdr:cNvSpPr txBox="1"/>
      </xdr:nvSpPr>
      <xdr:spPr>
        <a:xfrm>
          <a:off x="21011095" y="6307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169661</xdr:rowOff>
    </xdr:from>
    <xdr:ext cx="599010" cy="259045"/>
    <xdr:sp macro="" textlink="">
      <xdr:nvSpPr>
        <xdr:cNvPr id="392" name="n_2mainValue【一般廃棄物処理施設】&#10;一人当たり有形固定資産（償却資産）額">
          <a:extLst>
            <a:ext uri="{FF2B5EF4-FFF2-40B4-BE49-F238E27FC236}">
              <a16:creationId xmlns:a16="http://schemas.microsoft.com/office/drawing/2014/main" id="{0332DFF3-2FB4-4DC0-AF00-6C9FE5CA983E}"/>
            </a:ext>
          </a:extLst>
        </xdr:cNvPr>
        <xdr:cNvSpPr txBox="1"/>
      </xdr:nvSpPr>
      <xdr:spPr>
        <a:xfrm>
          <a:off x="20134795" y="6856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6551</xdr:rowOff>
    </xdr:from>
    <xdr:ext cx="534377" cy="259045"/>
    <xdr:sp macro="" textlink="">
      <xdr:nvSpPr>
        <xdr:cNvPr id="393" name="n_3mainValue【一般廃棄物処理施設】&#10;一人当たり有形固定資産（償却資産）額">
          <a:extLst>
            <a:ext uri="{FF2B5EF4-FFF2-40B4-BE49-F238E27FC236}">
              <a16:creationId xmlns:a16="http://schemas.microsoft.com/office/drawing/2014/main" id="{367F1590-6751-422E-A9FC-BAF7DB844353}"/>
            </a:ext>
          </a:extLst>
        </xdr:cNvPr>
        <xdr:cNvSpPr txBox="1"/>
      </xdr:nvSpPr>
      <xdr:spPr>
        <a:xfrm>
          <a:off x="19278111" y="703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4" name="正方形/長方形 393">
          <a:extLst>
            <a:ext uri="{FF2B5EF4-FFF2-40B4-BE49-F238E27FC236}">
              <a16:creationId xmlns:a16="http://schemas.microsoft.com/office/drawing/2014/main" id="{0E98F2A3-AA7F-4E61-9AA2-22CCA86D018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5" name="正方形/長方形 394">
          <a:extLst>
            <a:ext uri="{FF2B5EF4-FFF2-40B4-BE49-F238E27FC236}">
              <a16:creationId xmlns:a16="http://schemas.microsoft.com/office/drawing/2014/main" id="{609B1B63-9964-4CC7-BE57-DFC737B14FE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6" name="正方形/長方形 395">
          <a:extLst>
            <a:ext uri="{FF2B5EF4-FFF2-40B4-BE49-F238E27FC236}">
              <a16:creationId xmlns:a16="http://schemas.microsoft.com/office/drawing/2014/main" id="{CC91AD18-16D6-4371-ACFC-83EE9C69EA6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7" name="正方形/長方形 396">
          <a:extLst>
            <a:ext uri="{FF2B5EF4-FFF2-40B4-BE49-F238E27FC236}">
              <a16:creationId xmlns:a16="http://schemas.microsoft.com/office/drawing/2014/main" id="{67DE3D69-6B91-42D7-A40C-30D9CC57E3A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8" name="正方形/長方形 397">
          <a:extLst>
            <a:ext uri="{FF2B5EF4-FFF2-40B4-BE49-F238E27FC236}">
              <a16:creationId xmlns:a16="http://schemas.microsoft.com/office/drawing/2014/main" id="{76E55D80-74A6-4B27-8A98-888BF09277B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9" name="正方形/長方形 398">
          <a:extLst>
            <a:ext uri="{FF2B5EF4-FFF2-40B4-BE49-F238E27FC236}">
              <a16:creationId xmlns:a16="http://schemas.microsoft.com/office/drawing/2014/main" id="{AEFFA1B4-D409-4AAC-92BB-3842A206D30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0" name="正方形/長方形 399">
          <a:extLst>
            <a:ext uri="{FF2B5EF4-FFF2-40B4-BE49-F238E27FC236}">
              <a16:creationId xmlns:a16="http://schemas.microsoft.com/office/drawing/2014/main" id="{7F2C6B8D-3142-4E2A-B445-6003F0F2A5F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1" name="正方形/長方形 400">
          <a:extLst>
            <a:ext uri="{FF2B5EF4-FFF2-40B4-BE49-F238E27FC236}">
              <a16:creationId xmlns:a16="http://schemas.microsoft.com/office/drawing/2014/main" id="{1C84CF9F-0AB3-4545-BB07-E7D3C8677E9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2" name="テキスト ボックス 401">
          <a:extLst>
            <a:ext uri="{FF2B5EF4-FFF2-40B4-BE49-F238E27FC236}">
              <a16:creationId xmlns:a16="http://schemas.microsoft.com/office/drawing/2014/main" id="{5AE65764-F5C9-475F-961F-A2074D4C186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3" name="直線コネクタ 402">
          <a:extLst>
            <a:ext uri="{FF2B5EF4-FFF2-40B4-BE49-F238E27FC236}">
              <a16:creationId xmlns:a16="http://schemas.microsoft.com/office/drawing/2014/main" id="{05F6C7D7-2547-4685-B34A-1A72E6A1278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4" name="テキスト ボックス 403">
          <a:extLst>
            <a:ext uri="{FF2B5EF4-FFF2-40B4-BE49-F238E27FC236}">
              <a16:creationId xmlns:a16="http://schemas.microsoft.com/office/drawing/2014/main" id="{160AF189-F6DC-4CF1-BC6A-2D4619C7112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05" name="直線コネクタ 404">
          <a:extLst>
            <a:ext uri="{FF2B5EF4-FFF2-40B4-BE49-F238E27FC236}">
              <a16:creationId xmlns:a16="http://schemas.microsoft.com/office/drawing/2014/main" id="{EDBEF5DC-194A-4F02-B906-E921F981340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06" name="テキスト ボックス 405">
          <a:extLst>
            <a:ext uri="{FF2B5EF4-FFF2-40B4-BE49-F238E27FC236}">
              <a16:creationId xmlns:a16="http://schemas.microsoft.com/office/drawing/2014/main" id="{F2E0845F-3245-4533-A79E-8E8F684B3A3E}"/>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7" name="直線コネクタ 406">
          <a:extLst>
            <a:ext uri="{FF2B5EF4-FFF2-40B4-BE49-F238E27FC236}">
              <a16:creationId xmlns:a16="http://schemas.microsoft.com/office/drawing/2014/main" id="{5563DB14-A2FB-4DC4-81F3-A36A70C35514}"/>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8" name="テキスト ボックス 407">
          <a:extLst>
            <a:ext uri="{FF2B5EF4-FFF2-40B4-BE49-F238E27FC236}">
              <a16:creationId xmlns:a16="http://schemas.microsoft.com/office/drawing/2014/main" id="{1EE10DF6-E818-41CB-BB05-9E6E5057BCA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9" name="直線コネクタ 408">
          <a:extLst>
            <a:ext uri="{FF2B5EF4-FFF2-40B4-BE49-F238E27FC236}">
              <a16:creationId xmlns:a16="http://schemas.microsoft.com/office/drawing/2014/main" id="{946B3D6E-787F-41EF-9A75-2A793083B0A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0" name="テキスト ボックス 409">
          <a:extLst>
            <a:ext uri="{FF2B5EF4-FFF2-40B4-BE49-F238E27FC236}">
              <a16:creationId xmlns:a16="http://schemas.microsoft.com/office/drawing/2014/main" id="{D63EFCA6-AF8D-412F-BC83-3E58E48CE116}"/>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1" name="直線コネクタ 410">
          <a:extLst>
            <a:ext uri="{FF2B5EF4-FFF2-40B4-BE49-F238E27FC236}">
              <a16:creationId xmlns:a16="http://schemas.microsoft.com/office/drawing/2014/main" id="{2169BF1A-0BCE-45E6-B10B-938B44B29F6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2" name="テキスト ボックス 411">
          <a:extLst>
            <a:ext uri="{FF2B5EF4-FFF2-40B4-BE49-F238E27FC236}">
              <a16:creationId xmlns:a16="http://schemas.microsoft.com/office/drawing/2014/main" id="{9F54B506-E332-4955-94AE-A924E06E356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3" name="直線コネクタ 412">
          <a:extLst>
            <a:ext uri="{FF2B5EF4-FFF2-40B4-BE49-F238E27FC236}">
              <a16:creationId xmlns:a16="http://schemas.microsoft.com/office/drawing/2014/main" id="{7542D23A-58F4-4DE3-8881-4FCDBF46582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4" name="テキスト ボックス 413">
          <a:extLst>
            <a:ext uri="{FF2B5EF4-FFF2-40B4-BE49-F238E27FC236}">
              <a16:creationId xmlns:a16="http://schemas.microsoft.com/office/drawing/2014/main" id="{8DA7FB72-521D-43D8-8E63-07997880D29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5" name="直線コネクタ 414">
          <a:extLst>
            <a:ext uri="{FF2B5EF4-FFF2-40B4-BE49-F238E27FC236}">
              <a16:creationId xmlns:a16="http://schemas.microsoft.com/office/drawing/2014/main" id="{A63244E9-F526-4FF5-BA95-939A5F74E0E7}"/>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16" name="テキスト ボックス 415">
          <a:extLst>
            <a:ext uri="{FF2B5EF4-FFF2-40B4-BE49-F238E27FC236}">
              <a16:creationId xmlns:a16="http://schemas.microsoft.com/office/drawing/2014/main" id="{2B9D24DB-3DB4-4DEB-97E2-48CA06435CE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7" name="直線コネクタ 416">
          <a:extLst>
            <a:ext uri="{FF2B5EF4-FFF2-40B4-BE49-F238E27FC236}">
              <a16:creationId xmlns:a16="http://schemas.microsoft.com/office/drawing/2014/main" id="{C80E810B-1660-41EC-B82D-8360F1E7B11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保健センター・保健所】&#10;有形固定資産減価償却率グラフ枠">
          <a:extLst>
            <a:ext uri="{FF2B5EF4-FFF2-40B4-BE49-F238E27FC236}">
              <a16:creationId xmlns:a16="http://schemas.microsoft.com/office/drawing/2014/main" id="{BED4F415-EE8B-49D3-B826-A9220813F12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130628</xdr:rowOff>
    </xdr:to>
    <xdr:cxnSp macro="">
      <xdr:nvCxnSpPr>
        <xdr:cNvPr id="419" name="直線コネクタ 418">
          <a:extLst>
            <a:ext uri="{FF2B5EF4-FFF2-40B4-BE49-F238E27FC236}">
              <a16:creationId xmlns:a16="http://schemas.microsoft.com/office/drawing/2014/main" id="{39E9AE00-D8C7-4340-8419-176F3A1EFEAB}"/>
            </a:ext>
          </a:extLst>
        </xdr:cNvPr>
        <xdr:cNvCxnSpPr/>
      </xdr:nvCxnSpPr>
      <xdr:spPr>
        <a:xfrm flipV="1">
          <a:off x="16318864" y="9666515"/>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20" name="【保健センター・保健所】&#10;有形固定資産減価償却率最小値テキスト">
          <a:extLst>
            <a:ext uri="{FF2B5EF4-FFF2-40B4-BE49-F238E27FC236}">
              <a16:creationId xmlns:a16="http://schemas.microsoft.com/office/drawing/2014/main" id="{120CB266-4E7F-4602-8351-AA94BA4B785C}"/>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21" name="直線コネクタ 420">
          <a:extLst>
            <a:ext uri="{FF2B5EF4-FFF2-40B4-BE49-F238E27FC236}">
              <a16:creationId xmlns:a16="http://schemas.microsoft.com/office/drawing/2014/main" id="{77CF3D10-36AE-49FF-8361-325BB6B36E67}"/>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422" name="【保健センター・保健所】&#10;有形固定資産減価償却率最大値テキスト">
          <a:extLst>
            <a:ext uri="{FF2B5EF4-FFF2-40B4-BE49-F238E27FC236}">
              <a16:creationId xmlns:a16="http://schemas.microsoft.com/office/drawing/2014/main" id="{59021B09-1AB4-4C1F-8C9B-7A3A2F49EA91}"/>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423" name="直線コネクタ 422">
          <a:extLst>
            <a:ext uri="{FF2B5EF4-FFF2-40B4-BE49-F238E27FC236}">
              <a16:creationId xmlns:a16="http://schemas.microsoft.com/office/drawing/2014/main" id="{F78CB6FE-48A4-445C-9364-83C42F82B246}"/>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60251</xdr:rowOff>
    </xdr:from>
    <xdr:ext cx="405111" cy="259045"/>
    <xdr:sp macro="" textlink="">
      <xdr:nvSpPr>
        <xdr:cNvPr id="424" name="【保健センター・保健所】&#10;有形固定資産減価償却率平均値テキスト">
          <a:extLst>
            <a:ext uri="{FF2B5EF4-FFF2-40B4-BE49-F238E27FC236}">
              <a16:creationId xmlns:a16="http://schemas.microsoft.com/office/drawing/2014/main" id="{CF0B27A8-BAE7-4361-843A-4FACBE6689BA}"/>
            </a:ext>
          </a:extLst>
        </xdr:cNvPr>
        <xdr:cNvSpPr txBox="1"/>
      </xdr:nvSpPr>
      <xdr:spPr>
        <a:xfrm>
          <a:off x="16357600" y="10175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37374</xdr:rowOff>
    </xdr:from>
    <xdr:to>
      <xdr:col>85</xdr:col>
      <xdr:colOff>177800</xdr:colOff>
      <xdr:row>60</xdr:row>
      <xdr:rowOff>138974</xdr:rowOff>
    </xdr:to>
    <xdr:sp macro="" textlink="">
      <xdr:nvSpPr>
        <xdr:cNvPr id="425" name="フローチャート: 判断 424">
          <a:extLst>
            <a:ext uri="{FF2B5EF4-FFF2-40B4-BE49-F238E27FC236}">
              <a16:creationId xmlns:a16="http://schemas.microsoft.com/office/drawing/2014/main" id="{93A7E4FA-5989-448F-851C-B0FC5B6D6861}"/>
            </a:ext>
          </a:extLst>
        </xdr:cNvPr>
        <xdr:cNvSpPr/>
      </xdr:nvSpPr>
      <xdr:spPr>
        <a:xfrm>
          <a:off x="162687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145143</xdr:rowOff>
    </xdr:from>
    <xdr:to>
      <xdr:col>81</xdr:col>
      <xdr:colOff>101600</xdr:colOff>
      <xdr:row>60</xdr:row>
      <xdr:rowOff>75293</xdr:rowOff>
    </xdr:to>
    <xdr:sp macro="" textlink="">
      <xdr:nvSpPr>
        <xdr:cNvPr id="426" name="フローチャート: 判断 425">
          <a:extLst>
            <a:ext uri="{FF2B5EF4-FFF2-40B4-BE49-F238E27FC236}">
              <a16:creationId xmlns:a16="http://schemas.microsoft.com/office/drawing/2014/main" id="{5D7B36CE-97F8-4B52-B016-F92F1A9154FA}"/>
            </a:ext>
          </a:extLst>
        </xdr:cNvPr>
        <xdr:cNvSpPr/>
      </xdr:nvSpPr>
      <xdr:spPr>
        <a:xfrm>
          <a:off x="154305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427" name="フローチャート: 判断 426">
          <a:extLst>
            <a:ext uri="{FF2B5EF4-FFF2-40B4-BE49-F238E27FC236}">
              <a16:creationId xmlns:a16="http://schemas.microsoft.com/office/drawing/2014/main" id="{BE918CE2-5D0C-4951-B276-438889A025DA}"/>
            </a:ext>
          </a:extLst>
        </xdr:cNvPr>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83094</xdr:rowOff>
    </xdr:from>
    <xdr:to>
      <xdr:col>72</xdr:col>
      <xdr:colOff>38100</xdr:colOff>
      <xdr:row>60</xdr:row>
      <xdr:rowOff>13244</xdr:rowOff>
    </xdr:to>
    <xdr:sp macro="" textlink="">
      <xdr:nvSpPr>
        <xdr:cNvPr id="428" name="フローチャート: 判断 427">
          <a:extLst>
            <a:ext uri="{FF2B5EF4-FFF2-40B4-BE49-F238E27FC236}">
              <a16:creationId xmlns:a16="http://schemas.microsoft.com/office/drawing/2014/main" id="{5EE12896-C6AE-4C9A-9B63-318544B36A9D}"/>
            </a:ext>
          </a:extLst>
        </xdr:cNvPr>
        <xdr:cNvSpPr/>
      </xdr:nvSpPr>
      <xdr:spPr>
        <a:xfrm>
          <a:off x="13652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37374</xdr:rowOff>
    </xdr:from>
    <xdr:to>
      <xdr:col>67</xdr:col>
      <xdr:colOff>101600</xdr:colOff>
      <xdr:row>60</xdr:row>
      <xdr:rowOff>138974</xdr:rowOff>
    </xdr:to>
    <xdr:sp macro="" textlink="">
      <xdr:nvSpPr>
        <xdr:cNvPr id="429" name="フローチャート: 判断 428">
          <a:extLst>
            <a:ext uri="{FF2B5EF4-FFF2-40B4-BE49-F238E27FC236}">
              <a16:creationId xmlns:a16="http://schemas.microsoft.com/office/drawing/2014/main" id="{DE2FF29E-0DCE-4C65-A2B6-E0FC5EFC3F42}"/>
            </a:ext>
          </a:extLst>
        </xdr:cNvPr>
        <xdr:cNvSpPr/>
      </xdr:nvSpPr>
      <xdr:spPr>
        <a:xfrm>
          <a:off x="12763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0" name="テキスト ボックス 429">
          <a:extLst>
            <a:ext uri="{FF2B5EF4-FFF2-40B4-BE49-F238E27FC236}">
              <a16:creationId xmlns:a16="http://schemas.microsoft.com/office/drawing/2014/main" id="{3D90E431-93EB-4F72-9ED1-3B2DDB494CD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1" name="テキスト ボックス 430">
          <a:extLst>
            <a:ext uri="{FF2B5EF4-FFF2-40B4-BE49-F238E27FC236}">
              <a16:creationId xmlns:a16="http://schemas.microsoft.com/office/drawing/2014/main" id="{8EE2B94B-1F57-416D-B4CB-5CEC4E0429E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2" name="テキスト ボックス 431">
          <a:extLst>
            <a:ext uri="{FF2B5EF4-FFF2-40B4-BE49-F238E27FC236}">
              <a16:creationId xmlns:a16="http://schemas.microsoft.com/office/drawing/2014/main" id="{13D91571-D546-466D-8FA2-B65565F9157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3" name="テキスト ボックス 432">
          <a:extLst>
            <a:ext uri="{FF2B5EF4-FFF2-40B4-BE49-F238E27FC236}">
              <a16:creationId xmlns:a16="http://schemas.microsoft.com/office/drawing/2014/main" id="{4D8310D9-DBA9-47F6-A5E8-D0442EA9E74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4" name="テキスト ボックス 433">
          <a:extLst>
            <a:ext uri="{FF2B5EF4-FFF2-40B4-BE49-F238E27FC236}">
              <a16:creationId xmlns:a16="http://schemas.microsoft.com/office/drawing/2014/main" id="{03790C28-A88A-475B-AC57-938B1098E5D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115751</xdr:rowOff>
    </xdr:from>
    <xdr:to>
      <xdr:col>85</xdr:col>
      <xdr:colOff>177800</xdr:colOff>
      <xdr:row>61</xdr:row>
      <xdr:rowOff>45901</xdr:rowOff>
    </xdr:to>
    <xdr:sp macro="" textlink="">
      <xdr:nvSpPr>
        <xdr:cNvPr id="435" name="楕円 434">
          <a:extLst>
            <a:ext uri="{FF2B5EF4-FFF2-40B4-BE49-F238E27FC236}">
              <a16:creationId xmlns:a16="http://schemas.microsoft.com/office/drawing/2014/main" id="{2F04684A-A7ED-424F-A684-DE1504ECEF1C}"/>
            </a:ext>
          </a:extLst>
        </xdr:cNvPr>
        <xdr:cNvSpPr/>
      </xdr:nvSpPr>
      <xdr:spPr>
        <a:xfrm>
          <a:off x="162687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94178</xdr:rowOff>
    </xdr:from>
    <xdr:ext cx="405111" cy="259045"/>
    <xdr:sp macro="" textlink="">
      <xdr:nvSpPr>
        <xdr:cNvPr id="436" name="【保健センター・保健所】&#10;有形固定資産減価償却率該当値テキスト">
          <a:extLst>
            <a:ext uri="{FF2B5EF4-FFF2-40B4-BE49-F238E27FC236}">
              <a16:creationId xmlns:a16="http://schemas.microsoft.com/office/drawing/2014/main" id="{EC2DD310-E3DA-4A9C-9C9A-35FE5062FBAB}"/>
            </a:ext>
          </a:extLst>
        </xdr:cNvPr>
        <xdr:cNvSpPr txBox="1"/>
      </xdr:nvSpPr>
      <xdr:spPr>
        <a:xfrm>
          <a:off x="16357600"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70031</xdr:rowOff>
    </xdr:from>
    <xdr:to>
      <xdr:col>81</xdr:col>
      <xdr:colOff>101600</xdr:colOff>
      <xdr:row>61</xdr:row>
      <xdr:rowOff>181</xdr:rowOff>
    </xdr:to>
    <xdr:sp macro="" textlink="">
      <xdr:nvSpPr>
        <xdr:cNvPr id="437" name="楕円 436">
          <a:extLst>
            <a:ext uri="{FF2B5EF4-FFF2-40B4-BE49-F238E27FC236}">
              <a16:creationId xmlns:a16="http://schemas.microsoft.com/office/drawing/2014/main" id="{6F4FF31D-17E8-469B-ABA8-5AE112ABA0A4}"/>
            </a:ext>
          </a:extLst>
        </xdr:cNvPr>
        <xdr:cNvSpPr/>
      </xdr:nvSpPr>
      <xdr:spPr>
        <a:xfrm>
          <a:off x="15430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120831</xdr:rowOff>
    </xdr:from>
    <xdr:to>
      <xdr:col>85</xdr:col>
      <xdr:colOff>127000</xdr:colOff>
      <xdr:row>60</xdr:row>
      <xdr:rowOff>166551</xdr:rowOff>
    </xdr:to>
    <xdr:cxnSp macro="">
      <xdr:nvCxnSpPr>
        <xdr:cNvPr id="438" name="直線コネクタ 437">
          <a:extLst>
            <a:ext uri="{FF2B5EF4-FFF2-40B4-BE49-F238E27FC236}">
              <a16:creationId xmlns:a16="http://schemas.microsoft.com/office/drawing/2014/main" id="{7C8789B4-0C41-4C43-80E1-605DC033C2C8}"/>
            </a:ext>
          </a:extLst>
        </xdr:cNvPr>
        <xdr:cNvCxnSpPr/>
      </xdr:nvCxnSpPr>
      <xdr:spPr>
        <a:xfrm>
          <a:off x="15481300" y="10407831"/>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25944</xdr:rowOff>
    </xdr:from>
    <xdr:to>
      <xdr:col>76</xdr:col>
      <xdr:colOff>165100</xdr:colOff>
      <xdr:row>60</xdr:row>
      <xdr:rowOff>127544</xdr:rowOff>
    </xdr:to>
    <xdr:sp macro="" textlink="">
      <xdr:nvSpPr>
        <xdr:cNvPr id="439" name="楕円 438">
          <a:extLst>
            <a:ext uri="{FF2B5EF4-FFF2-40B4-BE49-F238E27FC236}">
              <a16:creationId xmlns:a16="http://schemas.microsoft.com/office/drawing/2014/main" id="{2008158E-99D1-4E9C-A879-54ACDCC5EA2A}"/>
            </a:ext>
          </a:extLst>
        </xdr:cNvPr>
        <xdr:cNvSpPr/>
      </xdr:nvSpPr>
      <xdr:spPr>
        <a:xfrm>
          <a:off x="145415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76744</xdr:rowOff>
    </xdr:from>
    <xdr:to>
      <xdr:col>81</xdr:col>
      <xdr:colOff>50800</xdr:colOff>
      <xdr:row>60</xdr:row>
      <xdr:rowOff>120831</xdr:rowOff>
    </xdr:to>
    <xdr:cxnSp macro="">
      <xdr:nvCxnSpPr>
        <xdr:cNvPr id="440" name="直線コネクタ 439">
          <a:extLst>
            <a:ext uri="{FF2B5EF4-FFF2-40B4-BE49-F238E27FC236}">
              <a16:creationId xmlns:a16="http://schemas.microsoft.com/office/drawing/2014/main" id="{F12F516E-64A2-4936-A732-433AC3FF0705}"/>
            </a:ext>
          </a:extLst>
        </xdr:cNvPr>
        <xdr:cNvCxnSpPr/>
      </xdr:nvCxnSpPr>
      <xdr:spPr>
        <a:xfrm>
          <a:off x="14592300" y="1036374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159838</xdr:rowOff>
    </xdr:from>
    <xdr:to>
      <xdr:col>72</xdr:col>
      <xdr:colOff>38100</xdr:colOff>
      <xdr:row>60</xdr:row>
      <xdr:rowOff>89988</xdr:rowOff>
    </xdr:to>
    <xdr:sp macro="" textlink="">
      <xdr:nvSpPr>
        <xdr:cNvPr id="441" name="楕円 440">
          <a:extLst>
            <a:ext uri="{FF2B5EF4-FFF2-40B4-BE49-F238E27FC236}">
              <a16:creationId xmlns:a16="http://schemas.microsoft.com/office/drawing/2014/main" id="{8DE5341C-AEA4-4B80-90C2-F17ACA7343B1}"/>
            </a:ext>
          </a:extLst>
        </xdr:cNvPr>
        <xdr:cNvSpPr/>
      </xdr:nvSpPr>
      <xdr:spPr>
        <a:xfrm>
          <a:off x="136525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39188</xdr:rowOff>
    </xdr:from>
    <xdr:to>
      <xdr:col>76</xdr:col>
      <xdr:colOff>114300</xdr:colOff>
      <xdr:row>60</xdr:row>
      <xdr:rowOff>76744</xdr:rowOff>
    </xdr:to>
    <xdr:cxnSp macro="">
      <xdr:nvCxnSpPr>
        <xdr:cNvPr id="442" name="直線コネクタ 441">
          <a:extLst>
            <a:ext uri="{FF2B5EF4-FFF2-40B4-BE49-F238E27FC236}">
              <a16:creationId xmlns:a16="http://schemas.microsoft.com/office/drawing/2014/main" id="{96942557-F409-4FBD-A714-F56AFC119BDB}"/>
            </a:ext>
          </a:extLst>
        </xdr:cNvPr>
        <xdr:cNvCxnSpPr/>
      </xdr:nvCxnSpPr>
      <xdr:spPr>
        <a:xfrm>
          <a:off x="13703300" y="1032618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91820</xdr:rowOff>
    </xdr:from>
    <xdr:ext cx="405111" cy="259045"/>
    <xdr:sp macro="" textlink="">
      <xdr:nvSpPr>
        <xdr:cNvPr id="443" name="n_1aveValue【保健センター・保健所】&#10;有形固定資産減価償却率">
          <a:extLst>
            <a:ext uri="{FF2B5EF4-FFF2-40B4-BE49-F238E27FC236}">
              <a16:creationId xmlns:a16="http://schemas.microsoft.com/office/drawing/2014/main" id="{3FCE6AEC-EBCB-4FDA-890F-FC97CDD8BFE7}"/>
            </a:ext>
          </a:extLst>
        </xdr:cNvPr>
        <xdr:cNvSpPr txBox="1"/>
      </xdr:nvSpPr>
      <xdr:spPr>
        <a:xfrm>
          <a:off x="152660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444" name="n_2aveValue【保健センター・保健所】&#10;有形固定資産減価償却率">
          <a:extLst>
            <a:ext uri="{FF2B5EF4-FFF2-40B4-BE49-F238E27FC236}">
              <a16:creationId xmlns:a16="http://schemas.microsoft.com/office/drawing/2014/main" id="{EFF00D25-560F-42A8-94A1-690C629BAFCE}"/>
            </a:ext>
          </a:extLst>
        </xdr:cNvPr>
        <xdr:cNvSpPr txBox="1"/>
      </xdr:nvSpPr>
      <xdr:spPr>
        <a:xfrm>
          <a:off x="14389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29771</xdr:rowOff>
    </xdr:from>
    <xdr:ext cx="405111" cy="259045"/>
    <xdr:sp macro="" textlink="">
      <xdr:nvSpPr>
        <xdr:cNvPr id="445" name="n_3aveValue【保健センター・保健所】&#10;有形固定資産減価償却率">
          <a:extLst>
            <a:ext uri="{FF2B5EF4-FFF2-40B4-BE49-F238E27FC236}">
              <a16:creationId xmlns:a16="http://schemas.microsoft.com/office/drawing/2014/main" id="{74206E94-B92D-4232-AC85-C46C07A608EE}"/>
            </a:ext>
          </a:extLst>
        </xdr:cNvPr>
        <xdr:cNvSpPr txBox="1"/>
      </xdr:nvSpPr>
      <xdr:spPr>
        <a:xfrm>
          <a:off x="135007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155501</xdr:rowOff>
    </xdr:from>
    <xdr:ext cx="405111" cy="259045"/>
    <xdr:sp macro="" textlink="">
      <xdr:nvSpPr>
        <xdr:cNvPr id="446" name="n_4aveValue【保健センター・保健所】&#10;有形固定資産減価償却率">
          <a:extLst>
            <a:ext uri="{FF2B5EF4-FFF2-40B4-BE49-F238E27FC236}">
              <a16:creationId xmlns:a16="http://schemas.microsoft.com/office/drawing/2014/main" id="{C4ED3CF4-721B-438E-A012-61A0C042908C}"/>
            </a:ext>
          </a:extLst>
        </xdr:cNvPr>
        <xdr:cNvSpPr txBox="1"/>
      </xdr:nvSpPr>
      <xdr:spPr>
        <a:xfrm>
          <a:off x="12611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162758</xdr:rowOff>
    </xdr:from>
    <xdr:ext cx="405111" cy="259045"/>
    <xdr:sp macro="" textlink="">
      <xdr:nvSpPr>
        <xdr:cNvPr id="447" name="n_1mainValue【保健センター・保健所】&#10;有形固定資産減価償却率">
          <a:extLst>
            <a:ext uri="{FF2B5EF4-FFF2-40B4-BE49-F238E27FC236}">
              <a16:creationId xmlns:a16="http://schemas.microsoft.com/office/drawing/2014/main" id="{984D8FB9-FEA8-4408-9DD0-022C989B5957}"/>
            </a:ext>
          </a:extLst>
        </xdr:cNvPr>
        <xdr:cNvSpPr txBox="1"/>
      </xdr:nvSpPr>
      <xdr:spPr>
        <a:xfrm>
          <a:off x="152660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118671</xdr:rowOff>
    </xdr:from>
    <xdr:ext cx="405111" cy="259045"/>
    <xdr:sp macro="" textlink="">
      <xdr:nvSpPr>
        <xdr:cNvPr id="448" name="n_2mainValue【保健センター・保健所】&#10;有形固定資産減価償却率">
          <a:extLst>
            <a:ext uri="{FF2B5EF4-FFF2-40B4-BE49-F238E27FC236}">
              <a16:creationId xmlns:a16="http://schemas.microsoft.com/office/drawing/2014/main" id="{32EA07FA-FDED-4194-98DF-47016A90A106}"/>
            </a:ext>
          </a:extLst>
        </xdr:cNvPr>
        <xdr:cNvSpPr txBox="1"/>
      </xdr:nvSpPr>
      <xdr:spPr>
        <a:xfrm>
          <a:off x="14389744" y="1040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81115</xdr:rowOff>
    </xdr:from>
    <xdr:ext cx="405111" cy="259045"/>
    <xdr:sp macro="" textlink="">
      <xdr:nvSpPr>
        <xdr:cNvPr id="449" name="n_3mainValue【保健センター・保健所】&#10;有形固定資産減価償却率">
          <a:extLst>
            <a:ext uri="{FF2B5EF4-FFF2-40B4-BE49-F238E27FC236}">
              <a16:creationId xmlns:a16="http://schemas.microsoft.com/office/drawing/2014/main" id="{CC987674-257C-44F5-AC8D-F87DA62B31F0}"/>
            </a:ext>
          </a:extLst>
        </xdr:cNvPr>
        <xdr:cNvSpPr txBox="1"/>
      </xdr:nvSpPr>
      <xdr:spPr>
        <a:xfrm>
          <a:off x="13500744" y="1036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0" name="正方形/長方形 449">
          <a:extLst>
            <a:ext uri="{FF2B5EF4-FFF2-40B4-BE49-F238E27FC236}">
              <a16:creationId xmlns:a16="http://schemas.microsoft.com/office/drawing/2014/main" id="{85F802C2-8DFA-448D-AF7B-81ADB7DDA2E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1" name="正方形/長方形 450">
          <a:extLst>
            <a:ext uri="{FF2B5EF4-FFF2-40B4-BE49-F238E27FC236}">
              <a16:creationId xmlns:a16="http://schemas.microsoft.com/office/drawing/2014/main" id="{4BD304C2-6E77-4597-BF0D-933CDBF24BF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2" name="正方形/長方形 451">
          <a:extLst>
            <a:ext uri="{FF2B5EF4-FFF2-40B4-BE49-F238E27FC236}">
              <a16:creationId xmlns:a16="http://schemas.microsoft.com/office/drawing/2014/main" id="{7DE5E99E-C1AD-46CF-8596-A039E9B23FA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3" name="正方形/長方形 452">
          <a:extLst>
            <a:ext uri="{FF2B5EF4-FFF2-40B4-BE49-F238E27FC236}">
              <a16:creationId xmlns:a16="http://schemas.microsoft.com/office/drawing/2014/main" id="{EC69FB68-C09C-4755-8802-F9D0D8CD500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4" name="正方形/長方形 453">
          <a:extLst>
            <a:ext uri="{FF2B5EF4-FFF2-40B4-BE49-F238E27FC236}">
              <a16:creationId xmlns:a16="http://schemas.microsoft.com/office/drawing/2014/main" id="{1B22CF3E-995E-441E-92E2-196C9B8B66C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5" name="正方形/長方形 454">
          <a:extLst>
            <a:ext uri="{FF2B5EF4-FFF2-40B4-BE49-F238E27FC236}">
              <a16:creationId xmlns:a16="http://schemas.microsoft.com/office/drawing/2014/main" id="{1A72D6BA-4BC0-47CB-A91A-6C20F89113E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6" name="正方形/長方形 455">
          <a:extLst>
            <a:ext uri="{FF2B5EF4-FFF2-40B4-BE49-F238E27FC236}">
              <a16:creationId xmlns:a16="http://schemas.microsoft.com/office/drawing/2014/main" id="{B8E0DAD6-28E4-4C0D-B604-8B8EF95C6E5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7" name="正方形/長方形 456">
          <a:extLst>
            <a:ext uri="{FF2B5EF4-FFF2-40B4-BE49-F238E27FC236}">
              <a16:creationId xmlns:a16="http://schemas.microsoft.com/office/drawing/2014/main" id="{8CC3FF73-A774-4ADA-9880-F794EEACE47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8" name="テキスト ボックス 457">
          <a:extLst>
            <a:ext uri="{FF2B5EF4-FFF2-40B4-BE49-F238E27FC236}">
              <a16:creationId xmlns:a16="http://schemas.microsoft.com/office/drawing/2014/main" id="{2E17DD5C-E56E-485D-91D6-0716B7CA79F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9" name="直線コネクタ 458">
          <a:extLst>
            <a:ext uri="{FF2B5EF4-FFF2-40B4-BE49-F238E27FC236}">
              <a16:creationId xmlns:a16="http://schemas.microsoft.com/office/drawing/2014/main" id="{34894CAC-2F96-4B0A-A1C8-C6A104D4924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60" name="直線コネクタ 459">
          <a:extLst>
            <a:ext uri="{FF2B5EF4-FFF2-40B4-BE49-F238E27FC236}">
              <a16:creationId xmlns:a16="http://schemas.microsoft.com/office/drawing/2014/main" id="{3575DD1E-38A8-4C45-952A-622B07980DA8}"/>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1" name="テキスト ボックス 460">
          <a:extLst>
            <a:ext uri="{FF2B5EF4-FFF2-40B4-BE49-F238E27FC236}">
              <a16:creationId xmlns:a16="http://schemas.microsoft.com/office/drawing/2014/main" id="{E399D15E-839E-4C47-BB14-ACBE506F8D8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2" name="直線コネクタ 461">
          <a:extLst>
            <a:ext uri="{FF2B5EF4-FFF2-40B4-BE49-F238E27FC236}">
              <a16:creationId xmlns:a16="http://schemas.microsoft.com/office/drawing/2014/main" id="{2D37086A-24C0-4F0A-84EC-E045A04FE41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3" name="テキスト ボックス 462">
          <a:extLst>
            <a:ext uri="{FF2B5EF4-FFF2-40B4-BE49-F238E27FC236}">
              <a16:creationId xmlns:a16="http://schemas.microsoft.com/office/drawing/2014/main" id="{EA638159-76CA-4C71-8524-028F9EEED2E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4" name="直線コネクタ 463">
          <a:extLst>
            <a:ext uri="{FF2B5EF4-FFF2-40B4-BE49-F238E27FC236}">
              <a16:creationId xmlns:a16="http://schemas.microsoft.com/office/drawing/2014/main" id="{57269723-392A-433F-90DF-31AC97DBB40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5" name="テキスト ボックス 464">
          <a:extLst>
            <a:ext uri="{FF2B5EF4-FFF2-40B4-BE49-F238E27FC236}">
              <a16:creationId xmlns:a16="http://schemas.microsoft.com/office/drawing/2014/main" id="{FDEF83BA-8B1C-4F23-A2DA-C25E47508E2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6" name="直線コネクタ 465">
          <a:extLst>
            <a:ext uri="{FF2B5EF4-FFF2-40B4-BE49-F238E27FC236}">
              <a16:creationId xmlns:a16="http://schemas.microsoft.com/office/drawing/2014/main" id="{58C5C07C-F448-4296-A7B9-E3BB36BC54B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7" name="テキスト ボックス 466">
          <a:extLst>
            <a:ext uri="{FF2B5EF4-FFF2-40B4-BE49-F238E27FC236}">
              <a16:creationId xmlns:a16="http://schemas.microsoft.com/office/drawing/2014/main" id="{EC825E04-24B8-4F35-A4D8-393372AF2CB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8" name="直線コネクタ 467">
          <a:extLst>
            <a:ext uri="{FF2B5EF4-FFF2-40B4-BE49-F238E27FC236}">
              <a16:creationId xmlns:a16="http://schemas.microsoft.com/office/drawing/2014/main" id="{A3D41E2F-5535-412B-B582-27C2AFDE4395}"/>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9" name="テキスト ボックス 468">
          <a:extLst>
            <a:ext uri="{FF2B5EF4-FFF2-40B4-BE49-F238E27FC236}">
              <a16:creationId xmlns:a16="http://schemas.microsoft.com/office/drawing/2014/main" id="{BFFCFA8D-E762-4E57-A487-5F0D9DCA3BB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a:extLst>
            <a:ext uri="{FF2B5EF4-FFF2-40B4-BE49-F238E27FC236}">
              <a16:creationId xmlns:a16="http://schemas.microsoft.com/office/drawing/2014/main" id="{F08E2C2F-A050-4AD3-8CF6-DB9C43A6976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1" name="テキスト ボックス 470">
          <a:extLst>
            <a:ext uri="{FF2B5EF4-FFF2-40B4-BE49-F238E27FC236}">
              <a16:creationId xmlns:a16="http://schemas.microsoft.com/office/drawing/2014/main" id="{14FA4B43-719D-4175-878A-716C31D19D1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保健センター・保健所】&#10;一人当たり面積グラフ枠">
          <a:extLst>
            <a:ext uri="{FF2B5EF4-FFF2-40B4-BE49-F238E27FC236}">
              <a16:creationId xmlns:a16="http://schemas.microsoft.com/office/drawing/2014/main" id="{A675909E-8A95-4648-8AAB-F2B17112C57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167640</xdr:rowOff>
    </xdr:from>
    <xdr:to>
      <xdr:col>116</xdr:col>
      <xdr:colOff>62864</xdr:colOff>
      <xdr:row>64</xdr:row>
      <xdr:rowOff>34290</xdr:rowOff>
    </xdr:to>
    <xdr:cxnSp macro="">
      <xdr:nvCxnSpPr>
        <xdr:cNvPr id="473" name="直線コネクタ 472">
          <a:extLst>
            <a:ext uri="{FF2B5EF4-FFF2-40B4-BE49-F238E27FC236}">
              <a16:creationId xmlns:a16="http://schemas.microsoft.com/office/drawing/2014/main" id="{2EF791CA-DA1C-4E1C-BC23-E42B20F524E6}"/>
            </a:ext>
          </a:extLst>
        </xdr:cNvPr>
        <xdr:cNvCxnSpPr/>
      </xdr:nvCxnSpPr>
      <xdr:spPr>
        <a:xfrm flipV="1">
          <a:off x="22160864" y="976884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474" name="【保健センター・保健所】&#10;一人当たり面積最小値テキスト">
          <a:extLst>
            <a:ext uri="{FF2B5EF4-FFF2-40B4-BE49-F238E27FC236}">
              <a16:creationId xmlns:a16="http://schemas.microsoft.com/office/drawing/2014/main" id="{7271D657-597C-4D26-8C89-410A171382FC}"/>
            </a:ext>
          </a:extLst>
        </xdr:cNvPr>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475" name="直線コネクタ 474">
          <a:extLst>
            <a:ext uri="{FF2B5EF4-FFF2-40B4-BE49-F238E27FC236}">
              <a16:creationId xmlns:a16="http://schemas.microsoft.com/office/drawing/2014/main" id="{39C3B11C-7454-4FEE-9724-20BA24F4F00C}"/>
            </a:ext>
          </a:extLst>
        </xdr:cNvPr>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114317</xdr:rowOff>
    </xdr:from>
    <xdr:ext cx="469744" cy="259045"/>
    <xdr:sp macro="" textlink="">
      <xdr:nvSpPr>
        <xdr:cNvPr id="476" name="【保健センター・保健所】&#10;一人当たり面積最大値テキスト">
          <a:extLst>
            <a:ext uri="{FF2B5EF4-FFF2-40B4-BE49-F238E27FC236}">
              <a16:creationId xmlns:a16="http://schemas.microsoft.com/office/drawing/2014/main" id="{426BBC02-7E3E-43AA-9FB8-87EE43CE6F33}"/>
            </a:ext>
          </a:extLst>
        </xdr:cNvPr>
        <xdr:cNvSpPr txBox="1"/>
      </xdr:nvSpPr>
      <xdr:spPr>
        <a:xfrm>
          <a:off x="22199600" y="954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167640</xdr:rowOff>
    </xdr:from>
    <xdr:to>
      <xdr:col>116</xdr:col>
      <xdr:colOff>152400</xdr:colOff>
      <xdr:row>56</xdr:row>
      <xdr:rowOff>167640</xdr:rowOff>
    </xdr:to>
    <xdr:cxnSp macro="">
      <xdr:nvCxnSpPr>
        <xdr:cNvPr id="477" name="直線コネクタ 476">
          <a:extLst>
            <a:ext uri="{FF2B5EF4-FFF2-40B4-BE49-F238E27FC236}">
              <a16:creationId xmlns:a16="http://schemas.microsoft.com/office/drawing/2014/main" id="{C08DFA99-3816-407F-9800-5024AA48CE4A}"/>
            </a:ext>
          </a:extLst>
        </xdr:cNvPr>
        <xdr:cNvCxnSpPr/>
      </xdr:nvCxnSpPr>
      <xdr:spPr>
        <a:xfrm>
          <a:off x="22072600" y="976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140987</xdr:rowOff>
    </xdr:from>
    <xdr:ext cx="469744" cy="259045"/>
    <xdr:sp macro="" textlink="">
      <xdr:nvSpPr>
        <xdr:cNvPr id="478" name="【保健センター・保健所】&#10;一人当たり面積平均値テキスト">
          <a:extLst>
            <a:ext uri="{FF2B5EF4-FFF2-40B4-BE49-F238E27FC236}">
              <a16:creationId xmlns:a16="http://schemas.microsoft.com/office/drawing/2014/main" id="{D558ACE0-6ACA-4156-B57A-57642366E09A}"/>
            </a:ext>
          </a:extLst>
        </xdr:cNvPr>
        <xdr:cNvSpPr txBox="1"/>
      </xdr:nvSpPr>
      <xdr:spPr>
        <a:xfrm>
          <a:off x="22199600" y="10599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162560</xdr:rowOff>
    </xdr:from>
    <xdr:to>
      <xdr:col>116</xdr:col>
      <xdr:colOff>114300</xdr:colOff>
      <xdr:row>62</xdr:row>
      <xdr:rowOff>92710</xdr:rowOff>
    </xdr:to>
    <xdr:sp macro="" textlink="">
      <xdr:nvSpPr>
        <xdr:cNvPr id="479" name="フローチャート: 判断 478">
          <a:extLst>
            <a:ext uri="{FF2B5EF4-FFF2-40B4-BE49-F238E27FC236}">
              <a16:creationId xmlns:a16="http://schemas.microsoft.com/office/drawing/2014/main" id="{D386B4B3-4930-4F31-96E6-7AD096EC8F86}"/>
            </a:ext>
          </a:extLst>
        </xdr:cNvPr>
        <xdr:cNvSpPr/>
      </xdr:nvSpPr>
      <xdr:spPr>
        <a:xfrm>
          <a:off x="221107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480" name="フローチャート: 判断 479">
          <a:extLst>
            <a:ext uri="{FF2B5EF4-FFF2-40B4-BE49-F238E27FC236}">
              <a16:creationId xmlns:a16="http://schemas.microsoft.com/office/drawing/2014/main" id="{10ACC3C9-A62A-4C05-9E9F-09232D9C0969}"/>
            </a:ext>
          </a:extLst>
        </xdr:cNvPr>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481" name="フローチャート: 判断 480">
          <a:extLst>
            <a:ext uri="{FF2B5EF4-FFF2-40B4-BE49-F238E27FC236}">
              <a16:creationId xmlns:a16="http://schemas.microsoft.com/office/drawing/2014/main" id="{085C54B2-CD29-435F-AAD2-9C6770651D32}"/>
            </a:ext>
          </a:extLst>
        </xdr:cNvPr>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482" name="フローチャート: 判断 481">
          <a:extLst>
            <a:ext uri="{FF2B5EF4-FFF2-40B4-BE49-F238E27FC236}">
              <a16:creationId xmlns:a16="http://schemas.microsoft.com/office/drawing/2014/main" id="{BDADCFAE-5378-4980-A882-5D12F018BAEC}"/>
            </a:ext>
          </a:extLst>
        </xdr:cNvPr>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29210</xdr:rowOff>
    </xdr:from>
    <xdr:to>
      <xdr:col>98</xdr:col>
      <xdr:colOff>38100</xdr:colOff>
      <xdr:row>62</xdr:row>
      <xdr:rowOff>130810</xdr:rowOff>
    </xdr:to>
    <xdr:sp macro="" textlink="">
      <xdr:nvSpPr>
        <xdr:cNvPr id="483" name="フローチャート: 判断 482">
          <a:extLst>
            <a:ext uri="{FF2B5EF4-FFF2-40B4-BE49-F238E27FC236}">
              <a16:creationId xmlns:a16="http://schemas.microsoft.com/office/drawing/2014/main" id="{840FDDD4-EE58-43EA-8F7A-AC2231B68E42}"/>
            </a:ext>
          </a:extLst>
        </xdr:cNvPr>
        <xdr:cNvSpPr/>
      </xdr:nvSpPr>
      <xdr:spPr>
        <a:xfrm>
          <a:off x="18605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AEB229D7-5D2C-40C4-A531-0A1B4D6535F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62D679BB-AB86-4E87-AF74-5D9006D4823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3DE7307C-0495-43E2-9E5E-2FACC2C74E4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1E85A340-B1DF-4F17-BBF2-3913B113877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id="{E74B293B-068C-4B03-96A6-2CB2ADF1E72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489" name="楕円 488">
          <a:extLst>
            <a:ext uri="{FF2B5EF4-FFF2-40B4-BE49-F238E27FC236}">
              <a16:creationId xmlns:a16="http://schemas.microsoft.com/office/drawing/2014/main" id="{A3C156A4-1C99-420E-AD80-4CCED926EF34}"/>
            </a:ext>
          </a:extLst>
        </xdr:cNvPr>
        <xdr:cNvSpPr/>
      </xdr:nvSpPr>
      <xdr:spPr>
        <a:xfrm>
          <a:off x="22110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132097</xdr:rowOff>
    </xdr:from>
    <xdr:ext cx="469744" cy="259045"/>
    <xdr:sp macro="" textlink="">
      <xdr:nvSpPr>
        <xdr:cNvPr id="490" name="【保健センター・保健所】&#10;一人当たり面積該当値テキスト">
          <a:extLst>
            <a:ext uri="{FF2B5EF4-FFF2-40B4-BE49-F238E27FC236}">
              <a16:creationId xmlns:a16="http://schemas.microsoft.com/office/drawing/2014/main" id="{A7C58F73-C0AA-46D7-BDEE-6AC86FE24C0A}"/>
            </a:ext>
          </a:extLst>
        </xdr:cNvPr>
        <xdr:cNvSpPr txBox="1"/>
      </xdr:nvSpPr>
      <xdr:spPr>
        <a:xfrm>
          <a:off x="22199600"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120650</xdr:rowOff>
    </xdr:from>
    <xdr:to>
      <xdr:col>112</xdr:col>
      <xdr:colOff>38100</xdr:colOff>
      <xdr:row>61</xdr:row>
      <xdr:rowOff>50800</xdr:rowOff>
    </xdr:to>
    <xdr:sp macro="" textlink="">
      <xdr:nvSpPr>
        <xdr:cNvPr id="491" name="楕円 490">
          <a:extLst>
            <a:ext uri="{FF2B5EF4-FFF2-40B4-BE49-F238E27FC236}">
              <a16:creationId xmlns:a16="http://schemas.microsoft.com/office/drawing/2014/main" id="{8E3357E0-06A7-4D7E-8099-BF2F791D3AB0}"/>
            </a:ext>
          </a:extLst>
        </xdr:cNvPr>
        <xdr:cNvSpPr/>
      </xdr:nvSpPr>
      <xdr:spPr>
        <a:xfrm>
          <a:off x="21272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160020</xdr:rowOff>
    </xdr:from>
    <xdr:to>
      <xdr:col>116</xdr:col>
      <xdr:colOff>63500</xdr:colOff>
      <xdr:row>61</xdr:row>
      <xdr:rowOff>0</xdr:rowOff>
    </xdr:to>
    <xdr:cxnSp macro="">
      <xdr:nvCxnSpPr>
        <xdr:cNvPr id="492" name="直線コネクタ 491">
          <a:extLst>
            <a:ext uri="{FF2B5EF4-FFF2-40B4-BE49-F238E27FC236}">
              <a16:creationId xmlns:a16="http://schemas.microsoft.com/office/drawing/2014/main" id="{D7882DEC-EF06-45BF-862E-0A104193D4F5}"/>
            </a:ext>
          </a:extLst>
        </xdr:cNvPr>
        <xdr:cNvCxnSpPr/>
      </xdr:nvCxnSpPr>
      <xdr:spPr>
        <a:xfrm flipV="1">
          <a:off x="21323300" y="104470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128270</xdr:rowOff>
    </xdr:from>
    <xdr:to>
      <xdr:col>107</xdr:col>
      <xdr:colOff>101600</xdr:colOff>
      <xdr:row>61</xdr:row>
      <xdr:rowOff>58420</xdr:rowOff>
    </xdr:to>
    <xdr:sp macro="" textlink="">
      <xdr:nvSpPr>
        <xdr:cNvPr id="493" name="楕円 492">
          <a:extLst>
            <a:ext uri="{FF2B5EF4-FFF2-40B4-BE49-F238E27FC236}">
              <a16:creationId xmlns:a16="http://schemas.microsoft.com/office/drawing/2014/main" id="{663031FC-1E70-408B-B62B-115993B550EF}"/>
            </a:ext>
          </a:extLst>
        </xdr:cNvPr>
        <xdr:cNvSpPr/>
      </xdr:nvSpPr>
      <xdr:spPr>
        <a:xfrm>
          <a:off x="20383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0</xdr:rowOff>
    </xdr:from>
    <xdr:to>
      <xdr:col>111</xdr:col>
      <xdr:colOff>177800</xdr:colOff>
      <xdr:row>61</xdr:row>
      <xdr:rowOff>7620</xdr:rowOff>
    </xdr:to>
    <xdr:cxnSp macro="">
      <xdr:nvCxnSpPr>
        <xdr:cNvPr id="494" name="直線コネクタ 493">
          <a:extLst>
            <a:ext uri="{FF2B5EF4-FFF2-40B4-BE49-F238E27FC236}">
              <a16:creationId xmlns:a16="http://schemas.microsoft.com/office/drawing/2014/main" id="{00C5D7B6-854B-4DE8-BC4A-F4112B0C5BDF}"/>
            </a:ext>
          </a:extLst>
        </xdr:cNvPr>
        <xdr:cNvCxnSpPr/>
      </xdr:nvCxnSpPr>
      <xdr:spPr>
        <a:xfrm flipV="1">
          <a:off x="20434300" y="104584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48260</xdr:rowOff>
    </xdr:from>
    <xdr:to>
      <xdr:col>102</xdr:col>
      <xdr:colOff>165100</xdr:colOff>
      <xdr:row>62</xdr:row>
      <xdr:rowOff>149860</xdr:rowOff>
    </xdr:to>
    <xdr:sp macro="" textlink="">
      <xdr:nvSpPr>
        <xdr:cNvPr id="495" name="楕円 494">
          <a:extLst>
            <a:ext uri="{FF2B5EF4-FFF2-40B4-BE49-F238E27FC236}">
              <a16:creationId xmlns:a16="http://schemas.microsoft.com/office/drawing/2014/main" id="{A6511FF1-C8BA-4671-BE76-65022D35DDED}"/>
            </a:ext>
          </a:extLst>
        </xdr:cNvPr>
        <xdr:cNvSpPr/>
      </xdr:nvSpPr>
      <xdr:spPr>
        <a:xfrm>
          <a:off x="19494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7620</xdr:rowOff>
    </xdr:from>
    <xdr:to>
      <xdr:col>107</xdr:col>
      <xdr:colOff>50800</xdr:colOff>
      <xdr:row>62</xdr:row>
      <xdr:rowOff>99060</xdr:rowOff>
    </xdr:to>
    <xdr:cxnSp macro="">
      <xdr:nvCxnSpPr>
        <xdr:cNvPr id="496" name="直線コネクタ 495">
          <a:extLst>
            <a:ext uri="{FF2B5EF4-FFF2-40B4-BE49-F238E27FC236}">
              <a16:creationId xmlns:a16="http://schemas.microsoft.com/office/drawing/2014/main" id="{A87FF1E9-336B-4605-BCF1-901100BC359C}"/>
            </a:ext>
          </a:extLst>
        </xdr:cNvPr>
        <xdr:cNvCxnSpPr/>
      </xdr:nvCxnSpPr>
      <xdr:spPr>
        <a:xfrm flipV="1">
          <a:off x="19545300" y="10466070"/>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34307</xdr:rowOff>
    </xdr:from>
    <xdr:ext cx="469744" cy="259045"/>
    <xdr:sp macro="" textlink="">
      <xdr:nvSpPr>
        <xdr:cNvPr id="497" name="n_1aveValue【保健センター・保健所】&#10;一人当たり面積">
          <a:extLst>
            <a:ext uri="{FF2B5EF4-FFF2-40B4-BE49-F238E27FC236}">
              <a16:creationId xmlns:a16="http://schemas.microsoft.com/office/drawing/2014/main" id="{D7A26B62-49C1-4070-9FFE-FEE92D01EC16}"/>
            </a:ext>
          </a:extLst>
        </xdr:cNvPr>
        <xdr:cNvSpPr txBox="1"/>
      </xdr:nvSpPr>
      <xdr:spPr>
        <a:xfrm>
          <a:off x="210757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498" name="n_2aveValue【保健センター・保健所】&#10;一人当たり面積">
          <a:extLst>
            <a:ext uri="{FF2B5EF4-FFF2-40B4-BE49-F238E27FC236}">
              <a16:creationId xmlns:a16="http://schemas.microsoft.com/office/drawing/2014/main" id="{DE5328D8-48AB-4587-98F2-D93521C666C1}"/>
            </a:ext>
          </a:extLst>
        </xdr:cNvPr>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499" name="n_3aveValue【保健センター・保健所】&#10;一人当たり面積">
          <a:extLst>
            <a:ext uri="{FF2B5EF4-FFF2-40B4-BE49-F238E27FC236}">
              <a16:creationId xmlns:a16="http://schemas.microsoft.com/office/drawing/2014/main" id="{FBBFB803-A9FE-4F75-8467-3E9E3FF528B6}"/>
            </a:ext>
          </a:extLst>
        </xdr:cNvPr>
        <xdr:cNvSpPr txBox="1"/>
      </xdr:nvSpPr>
      <xdr:spPr>
        <a:xfrm>
          <a:off x="19310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147337</xdr:rowOff>
    </xdr:from>
    <xdr:ext cx="469744" cy="259045"/>
    <xdr:sp macro="" textlink="">
      <xdr:nvSpPr>
        <xdr:cNvPr id="500" name="n_4aveValue【保健センター・保健所】&#10;一人当たり面積">
          <a:extLst>
            <a:ext uri="{FF2B5EF4-FFF2-40B4-BE49-F238E27FC236}">
              <a16:creationId xmlns:a16="http://schemas.microsoft.com/office/drawing/2014/main" id="{082F734C-144D-492C-B216-466F121E99C2}"/>
            </a:ext>
          </a:extLst>
        </xdr:cNvPr>
        <xdr:cNvSpPr txBox="1"/>
      </xdr:nvSpPr>
      <xdr:spPr>
        <a:xfrm>
          <a:off x="184214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67327</xdr:rowOff>
    </xdr:from>
    <xdr:ext cx="469744" cy="259045"/>
    <xdr:sp macro="" textlink="">
      <xdr:nvSpPr>
        <xdr:cNvPr id="501" name="n_1mainValue【保健センター・保健所】&#10;一人当たり面積">
          <a:extLst>
            <a:ext uri="{FF2B5EF4-FFF2-40B4-BE49-F238E27FC236}">
              <a16:creationId xmlns:a16="http://schemas.microsoft.com/office/drawing/2014/main" id="{E775552C-B6F0-46EB-9C0B-7D14C01D2A76}"/>
            </a:ext>
          </a:extLst>
        </xdr:cNvPr>
        <xdr:cNvSpPr txBox="1"/>
      </xdr:nvSpPr>
      <xdr:spPr>
        <a:xfrm>
          <a:off x="210757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74947</xdr:rowOff>
    </xdr:from>
    <xdr:ext cx="469744" cy="259045"/>
    <xdr:sp macro="" textlink="">
      <xdr:nvSpPr>
        <xdr:cNvPr id="502" name="n_2mainValue【保健センター・保健所】&#10;一人当たり面積">
          <a:extLst>
            <a:ext uri="{FF2B5EF4-FFF2-40B4-BE49-F238E27FC236}">
              <a16:creationId xmlns:a16="http://schemas.microsoft.com/office/drawing/2014/main" id="{E164818A-327D-4777-8648-AC1CA1F18750}"/>
            </a:ext>
          </a:extLst>
        </xdr:cNvPr>
        <xdr:cNvSpPr txBox="1"/>
      </xdr:nvSpPr>
      <xdr:spPr>
        <a:xfrm>
          <a:off x="20199427" y="1019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140987</xdr:rowOff>
    </xdr:from>
    <xdr:ext cx="469744" cy="259045"/>
    <xdr:sp macro="" textlink="">
      <xdr:nvSpPr>
        <xdr:cNvPr id="503" name="n_3mainValue【保健センター・保健所】&#10;一人当たり面積">
          <a:extLst>
            <a:ext uri="{FF2B5EF4-FFF2-40B4-BE49-F238E27FC236}">
              <a16:creationId xmlns:a16="http://schemas.microsoft.com/office/drawing/2014/main" id="{B1B98F43-E9B7-437B-93BB-055E3C8F895A}"/>
            </a:ext>
          </a:extLst>
        </xdr:cNvPr>
        <xdr:cNvSpPr txBox="1"/>
      </xdr:nvSpPr>
      <xdr:spPr>
        <a:xfrm>
          <a:off x="19310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4" name="正方形/長方形 503">
          <a:extLst>
            <a:ext uri="{FF2B5EF4-FFF2-40B4-BE49-F238E27FC236}">
              <a16:creationId xmlns:a16="http://schemas.microsoft.com/office/drawing/2014/main" id="{E8C8FBB4-8266-449D-B848-159C4C582FA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5" name="正方形/長方形 504">
          <a:extLst>
            <a:ext uri="{FF2B5EF4-FFF2-40B4-BE49-F238E27FC236}">
              <a16:creationId xmlns:a16="http://schemas.microsoft.com/office/drawing/2014/main" id="{E0693317-36BD-4670-AABA-F61D3F04467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6" name="正方形/長方形 505">
          <a:extLst>
            <a:ext uri="{FF2B5EF4-FFF2-40B4-BE49-F238E27FC236}">
              <a16:creationId xmlns:a16="http://schemas.microsoft.com/office/drawing/2014/main" id="{F367317A-7CB0-4232-9BCC-968B5FF3A5D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7" name="正方形/長方形 506">
          <a:extLst>
            <a:ext uri="{FF2B5EF4-FFF2-40B4-BE49-F238E27FC236}">
              <a16:creationId xmlns:a16="http://schemas.microsoft.com/office/drawing/2014/main" id="{EE59B55F-17DC-480D-B085-B6639D47C82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8" name="正方形/長方形 507">
          <a:extLst>
            <a:ext uri="{FF2B5EF4-FFF2-40B4-BE49-F238E27FC236}">
              <a16:creationId xmlns:a16="http://schemas.microsoft.com/office/drawing/2014/main" id="{1C61D079-51CE-4950-8B2D-2D831158A58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9" name="正方形/長方形 508">
          <a:extLst>
            <a:ext uri="{FF2B5EF4-FFF2-40B4-BE49-F238E27FC236}">
              <a16:creationId xmlns:a16="http://schemas.microsoft.com/office/drawing/2014/main" id="{155BBAED-CBC8-4BEF-ABB6-A43B2252EDA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0" name="正方形/長方形 509">
          <a:extLst>
            <a:ext uri="{FF2B5EF4-FFF2-40B4-BE49-F238E27FC236}">
              <a16:creationId xmlns:a16="http://schemas.microsoft.com/office/drawing/2014/main" id="{787A784B-5C7E-46BC-B704-C227F36FDA0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1" name="正方形/長方形 510">
          <a:extLst>
            <a:ext uri="{FF2B5EF4-FFF2-40B4-BE49-F238E27FC236}">
              <a16:creationId xmlns:a16="http://schemas.microsoft.com/office/drawing/2014/main" id="{FE6C813D-2D16-4962-8E8C-9640F57AC58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2" name="テキスト ボックス 511">
          <a:extLst>
            <a:ext uri="{FF2B5EF4-FFF2-40B4-BE49-F238E27FC236}">
              <a16:creationId xmlns:a16="http://schemas.microsoft.com/office/drawing/2014/main" id="{CC8C0368-BF71-4B5B-BAC7-B21565519EC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3" name="直線コネクタ 512">
          <a:extLst>
            <a:ext uri="{FF2B5EF4-FFF2-40B4-BE49-F238E27FC236}">
              <a16:creationId xmlns:a16="http://schemas.microsoft.com/office/drawing/2014/main" id="{F226BE86-EFEC-4A55-9300-27559848F69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4" name="テキスト ボックス 513">
          <a:extLst>
            <a:ext uri="{FF2B5EF4-FFF2-40B4-BE49-F238E27FC236}">
              <a16:creationId xmlns:a16="http://schemas.microsoft.com/office/drawing/2014/main" id="{BC059C90-5199-4DFF-9253-C15141800CA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15" name="直線コネクタ 514">
          <a:extLst>
            <a:ext uri="{FF2B5EF4-FFF2-40B4-BE49-F238E27FC236}">
              <a16:creationId xmlns:a16="http://schemas.microsoft.com/office/drawing/2014/main" id="{80F09C26-39CA-406A-9135-E54DCD34192B}"/>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16" name="テキスト ボックス 515">
          <a:extLst>
            <a:ext uri="{FF2B5EF4-FFF2-40B4-BE49-F238E27FC236}">
              <a16:creationId xmlns:a16="http://schemas.microsoft.com/office/drawing/2014/main" id="{CAABAC1D-904F-4DE8-A72E-66E28E37D319}"/>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7" name="直線コネクタ 516">
          <a:extLst>
            <a:ext uri="{FF2B5EF4-FFF2-40B4-BE49-F238E27FC236}">
              <a16:creationId xmlns:a16="http://schemas.microsoft.com/office/drawing/2014/main" id="{F1F53B4A-87F0-4C57-8D6E-6058208A62DA}"/>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8" name="テキスト ボックス 517">
          <a:extLst>
            <a:ext uri="{FF2B5EF4-FFF2-40B4-BE49-F238E27FC236}">
              <a16:creationId xmlns:a16="http://schemas.microsoft.com/office/drawing/2014/main" id="{F93541A2-3C0F-4436-872C-6D26B901E1A8}"/>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9" name="直線コネクタ 518">
          <a:extLst>
            <a:ext uri="{FF2B5EF4-FFF2-40B4-BE49-F238E27FC236}">
              <a16:creationId xmlns:a16="http://schemas.microsoft.com/office/drawing/2014/main" id="{96903707-48A3-4915-8CC0-A7DEC7AEE39A}"/>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20" name="テキスト ボックス 519">
          <a:extLst>
            <a:ext uri="{FF2B5EF4-FFF2-40B4-BE49-F238E27FC236}">
              <a16:creationId xmlns:a16="http://schemas.microsoft.com/office/drawing/2014/main" id="{4F1B41D0-D353-4AE2-94A8-D5FBCB085B23}"/>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21" name="直線コネクタ 520">
          <a:extLst>
            <a:ext uri="{FF2B5EF4-FFF2-40B4-BE49-F238E27FC236}">
              <a16:creationId xmlns:a16="http://schemas.microsoft.com/office/drawing/2014/main" id="{97767FE3-819E-4C94-987D-27FBA3E3E38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22" name="テキスト ボックス 521">
          <a:extLst>
            <a:ext uri="{FF2B5EF4-FFF2-40B4-BE49-F238E27FC236}">
              <a16:creationId xmlns:a16="http://schemas.microsoft.com/office/drawing/2014/main" id="{E6B22D42-3044-48F8-BB9E-F2FBD415FCD6}"/>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23" name="直線コネクタ 522">
          <a:extLst>
            <a:ext uri="{FF2B5EF4-FFF2-40B4-BE49-F238E27FC236}">
              <a16:creationId xmlns:a16="http://schemas.microsoft.com/office/drawing/2014/main" id="{F77D077D-0372-45BF-ADB5-AB1241D35AFF}"/>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24" name="テキスト ボックス 523">
          <a:extLst>
            <a:ext uri="{FF2B5EF4-FFF2-40B4-BE49-F238E27FC236}">
              <a16:creationId xmlns:a16="http://schemas.microsoft.com/office/drawing/2014/main" id="{24A579F6-BE07-4907-96F3-BBDBA705B378}"/>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5" name="直線コネクタ 524">
          <a:extLst>
            <a:ext uri="{FF2B5EF4-FFF2-40B4-BE49-F238E27FC236}">
              <a16:creationId xmlns:a16="http://schemas.microsoft.com/office/drawing/2014/main" id="{82A839B6-1DFE-4EED-9201-146385093DC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26" name="テキスト ボックス 525">
          <a:extLst>
            <a:ext uri="{FF2B5EF4-FFF2-40B4-BE49-F238E27FC236}">
              <a16:creationId xmlns:a16="http://schemas.microsoft.com/office/drawing/2014/main" id="{DC27507B-62DA-4194-8218-83210D4476B3}"/>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7" name="【消防施設】&#10;有形固定資産減価償却率グラフ枠">
          <a:extLst>
            <a:ext uri="{FF2B5EF4-FFF2-40B4-BE49-F238E27FC236}">
              <a16:creationId xmlns:a16="http://schemas.microsoft.com/office/drawing/2014/main" id="{39454B64-FFB2-4324-9898-1D07A3AF0FA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83820</xdr:rowOff>
    </xdr:from>
    <xdr:to>
      <xdr:col>85</xdr:col>
      <xdr:colOff>126364</xdr:colOff>
      <xdr:row>86</xdr:row>
      <xdr:rowOff>51436</xdr:rowOff>
    </xdr:to>
    <xdr:cxnSp macro="">
      <xdr:nvCxnSpPr>
        <xdr:cNvPr id="528" name="直線コネクタ 527">
          <a:extLst>
            <a:ext uri="{FF2B5EF4-FFF2-40B4-BE49-F238E27FC236}">
              <a16:creationId xmlns:a16="http://schemas.microsoft.com/office/drawing/2014/main" id="{9FAF2743-1005-4075-9089-09C7737965D3}"/>
            </a:ext>
          </a:extLst>
        </xdr:cNvPr>
        <xdr:cNvCxnSpPr/>
      </xdr:nvCxnSpPr>
      <xdr:spPr>
        <a:xfrm flipV="1">
          <a:off x="16318864" y="13285470"/>
          <a:ext cx="0" cy="1510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55263</xdr:rowOff>
    </xdr:from>
    <xdr:ext cx="405111" cy="259045"/>
    <xdr:sp macro="" textlink="">
      <xdr:nvSpPr>
        <xdr:cNvPr id="529" name="【消防施設】&#10;有形固定資産減価償却率最小値テキスト">
          <a:extLst>
            <a:ext uri="{FF2B5EF4-FFF2-40B4-BE49-F238E27FC236}">
              <a16:creationId xmlns:a16="http://schemas.microsoft.com/office/drawing/2014/main" id="{2700069F-4F24-4F81-92FE-55ED79EEDC7B}"/>
            </a:ext>
          </a:extLst>
        </xdr:cNvPr>
        <xdr:cNvSpPr txBox="1"/>
      </xdr:nvSpPr>
      <xdr:spPr>
        <a:xfrm>
          <a:off x="16357600" y="1479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51436</xdr:rowOff>
    </xdr:from>
    <xdr:to>
      <xdr:col>86</xdr:col>
      <xdr:colOff>25400</xdr:colOff>
      <xdr:row>86</xdr:row>
      <xdr:rowOff>51436</xdr:rowOff>
    </xdr:to>
    <xdr:cxnSp macro="">
      <xdr:nvCxnSpPr>
        <xdr:cNvPr id="530" name="直線コネクタ 529">
          <a:extLst>
            <a:ext uri="{FF2B5EF4-FFF2-40B4-BE49-F238E27FC236}">
              <a16:creationId xmlns:a16="http://schemas.microsoft.com/office/drawing/2014/main" id="{8EB724BF-D3C4-44B2-8271-1F9C9AE855BB}"/>
            </a:ext>
          </a:extLst>
        </xdr:cNvPr>
        <xdr:cNvCxnSpPr/>
      </xdr:nvCxnSpPr>
      <xdr:spPr>
        <a:xfrm>
          <a:off x="16230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30497</xdr:rowOff>
    </xdr:from>
    <xdr:ext cx="405111" cy="259045"/>
    <xdr:sp macro="" textlink="">
      <xdr:nvSpPr>
        <xdr:cNvPr id="531" name="【消防施設】&#10;有形固定資産減価償却率最大値テキスト">
          <a:extLst>
            <a:ext uri="{FF2B5EF4-FFF2-40B4-BE49-F238E27FC236}">
              <a16:creationId xmlns:a16="http://schemas.microsoft.com/office/drawing/2014/main" id="{648B80BA-2A4A-4475-8B65-9DC5A13EE86E}"/>
            </a:ext>
          </a:extLst>
        </xdr:cNvPr>
        <xdr:cNvSpPr txBox="1"/>
      </xdr:nvSpPr>
      <xdr:spPr>
        <a:xfrm>
          <a:off x="16357600" y="1306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83820</xdr:rowOff>
    </xdr:from>
    <xdr:to>
      <xdr:col>86</xdr:col>
      <xdr:colOff>25400</xdr:colOff>
      <xdr:row>77</xdr:row>
      <xdr:rowOff>83820</xdr:rowOff>
    </xdr:to>
    <xdr:cxnSp macro="">
      <xdr:nvCxnSpPr>
        <xdr:cNvPr id="532" name="直線コネクタ 531">
          <a:extLst>
            <a:ext uri="{FF2B5EF4-FFF2-40B4-BE49-F238E27FC236}">
              <a16:creationId xmlns:a16="http://schemas.microsoft.com/office/drawing/2014/main" id="{253E0E0D-82B2-4D10-AFE9-D0804C030D37}"/>
            </a:ext>
          </a:extLst>
        </xdr:cNvPr>
        <xdr:cNvCxnSpPr/>
      </xdr:nvCxnSpPr>
      <xdr:spPr>
        <a:xfrm>
          <a:off x="16230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124477</xdr:rowOff>
    </xdr:from>
    <xdr:ext cx="405111" cy="259045"/>
    <xdr:sp macro="" textlink="">
      <xdr:nvSpPr>
        <xdr:cNvPr id="533" name="【消防施設】&#10;有形固定資産減価償却率平均値テキスト">
          <a:extLst>
            <a:ext uri="{FF2B5EF4-FFF2-40B4-BE49-F238E27FC236}">
              <a16:creationId xmlns:a16="http://schemas.microsoft.com/office/drawing/2014/main" id="{95E43A8B-1083-4112-B836-EA9AE731E5B8}"/>
            </a:ext>
          </a:extLst>
        </xdr:cNvPr>
        <xdr:cNvSpPr txBox="1"/>
      </xdr:nvSpPr>
      <xdr:spPr>
        <a:xfrm>
          <a:off x="16357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534" name="フローチャート: 判断 533">
          <a:extLst>
            <a:ext uri="{FF2B5EF4-FFF2-40B4-BE49-F238E27FC236}">
              <a16:creationId xmlns:a16="http://schemas.microsoft.com/office/drawing/2014/main" id="{A07880BB-0CAC-4824-96F6-D3EFCA44AD3E}"/>
            </a:ext>
          </a:extLst>
        </xdr:cNvPr>
        <xdr:cNvSpPr/>
      </xdr:nvSpPr>
      <xdr:spPr>
        <a:xfrm>
          <a:off x="16268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macro="" textlink="">
      <xdr:nvSpPr>
        <xdr:cNvPr id="535" name="フローチャート: 判断 534">
          <a:extLst>
            <a:ext uri="{FF2B5EF4-FFF2-40B4-BE49-F238E27FC236}">
              <a16:creationId xmlns:a16="http://schemas.microsoft.com/office/drawing/2014/main" id="{DAAE7BDA-8B58-445D-BE59-95B115A95CF5}"/>
            </a:ext>
          </a:extLst>
        </xdr:cNvPr>
        <xdr:cNvSpPr/>
      </xdr:nvSpPr>
      <xdr:spPr>
        <a:xfrm>
          <a:off x="15430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536" name="フローチャート: 判断 535">
          <a:extLst>
            <a:ext uri="{FF2B5EF4-FFF2-40B4-BE49-F238E27FC236}">
              <a16:creationId xmlns:a16="http://schemas.microsoft.com/office/drawing/2014/main" id="{B2A6DC46-93D7-4785-AF40-57D54F1B5AA5}"/>
            </a:ext>
          </a:extLst>
        </xdr:cNvPr>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95886</xdr:rowOff>
    </xdr:from>
    <xdr:to>
      <xdr:col>72</xdr:col>
      <xdr:colOff>38100</xdr:colOff>
      <xdr:row>82</xdr:row>
      <xdr:rowOff>26036</xdr:rowOff>
    </xdr:to>
    <xdr:sp macro="" textlink="">
      <xdr:nvSpPr>
        <xdr:cNvPr id="537" name="フローチャート: 判断 536">
          <a:extLst>
            <a:ext uri="{FF2B5EF4-FFF2-40B4-BE49-F238E27FC236}">
              <a16:creationId xmlns:a16="http://schemas.microsoft.com/office/drawing/2014/main" id="{9AE55810-9755-4403-B2D9-336AAD6C1C07}"/>
            </a:ext>
          </a:extLst>
        </xdr:cNvPr>
        <xdr:cNvSpPr/>
      </xdr:nvSpPr>
      <xdr:spPr>
        <a:xfrm>
          <a:off x="13652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2539</xdr:rowOff>
    </xdr:from>
    <xdr:to>
      <xdr:col>67</xdr:col>
      <xdr:colOff>101600</xdr:colOff>
      <xdr:row>82</xdr:row>
      <xdr:rowOff>104139</xdr:rowOff>
    </xdr:to>
    <xdr:sp macro="" textlink="">
      <xdr:nvSpPr>
        <xdr:cNvPr id="538" name="フローチャート: 判断 537">
          <a:extLst>
            <a:ext uri="{FF2B5EF4-FFF2-40B4-BE49-F238E27FC236}">
              <a16:creationId xmlns:a16="http://schemas.microsoft.com/office/drawing/2014/main" id="{56EAADD1-D91F-4D2C-9067-E2F9483FC7D5}"/>
            </a:ext>
          </a:extLst>
        </xdr:cNvPr>
        <xdr:cNvSpPr/>
      </xdr:nvSpPr>
      <xdr:spPr>
        <a:xfrm>
          <a:off x="12763500" y="1406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9" name="テキスト ボックス 538">
          <a:extLst>
            <a:ext uri="{FF2B5EF4-FFF2-40B4-BE49-F238E27FC236}">
              <a16:creationId xmlns:a16="http://schemas.microsoft.com/office/drawing/2014/main" id="{F9BC3A43-F9E4-43E9-968C-004B71277DF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0" name="テキスト ボックス 539">
          <a:extLst>
            <a:ext uri="{FF2B5EF4-FFF2-40B4-BE49-F238E27FC236}">
              <a16:creationId xmlns:a16="http://schemas.microsoft.com/office/drawing/2014/main" id="{4C7E29FE-42F2-45F2-8039-075745D44AB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1" name="テキスト ボックス 540">
          <a:extLst>
            <a:ext uri="{FF2B5EF4-FFF2-40B4-BE49-F238E27FC236}">
              <a16:creationId xmlns:a16="http://schemas.microsoft.com/office/drawing/2014/main" id="{3531F949-E8A2-4D4B-AED5-777656AD2AC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2" name="テキスト ボックス 541">
          <a:extLst>
            <a:ext uri="{FF2B5EF4-FFF2-40B4-BE49-F238E27FC236}">
              <a16:creationId xmlns:a16="http://schemas.microsoft.com/office/drawing/2014/main" id="{0E844EBB-0E99-4DBF-87F9-939EDADA625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3" name="テキスト ボックス 542">
          <a:extLst>
            <a:ext uri="{FF2B5EF4-FFF2-40B4-BE49-F238E27FC236}">
              <a16:creationId xmlns:a16="http://schemas.microsoft.com/office/drawing/2014/main" id="{8F54F4BA-69F0-40F3-8A18-13E8641F8B2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147320</xdr:rowOff>
    </xdr:from>
    <xdr:to>
      <xdr:col>85</xdr:col>
      <xdr:colOff>177800</xdr:colOff>
      <xdr:row>86</xdr:row>
      <xdr:rowOff>77470</xdr:rowOff>
    </xdr:to>
    <xdr:sp macro="" textlink="">
      <xdr:nvSpPr>
        <xdr:cNvPr id="544" name="楕円 543">
          <a:extLst>
            <a:ext uri="{FF2B5EF4-FFF2-40B4-BE49-F238E27FC236}">
              <a16:creationId xmlns:a16="http://schemas.microsoft.com/office/drawing/2014/main" id="{5509577C-58E1-4479-B2CA-89EC631E3885}"/>
            </a:ext>
          </a:extLst>
        </xdr:cNvPr>
        <xdr:cNvSpPr/>
      </xdr:nvSpPr>
      <xdr:spPr>
        <a:xfrm>
          <a:off x="162687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62247</xdr:rowOff>
    </xdr:from>
    <xdr:ext cx="405111" cy="259045"/>
    <xdr:sp macro="" textlink="">
      <xdr:nvSpPr>
        <xdr:cNvPr id="545" name="【消防施設】&#10;有形固定資産減価償却率該当値テキスト">
          <a:extLst>
            <a:ext uri="{FF2B5EF4-FFF2-40B4-BE49-F238E27FC236}">
              <a16:creationId xmlns:a16="http://schemas.microsoft.com/office/drawing/2014/main" id="{85ED739F-B76A-405F-A72F-54062887BABE}"/>
            </a:ext>
          </a:extLst>
        </xdr:cNvPr>
        <xdr:cNvSpPr txBox="1"/>
      </xdr:nvSpPr>
      <xdr:spPr>
        <a:xfrm>
          <a:off x="16357600" y="1463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170180</xdr:rowOff>
    </xdr:from>
    <xdr:to>
      <xdr:col>81</xdr:col>
      <xdr:colOff>101600</xdr:colOff>
      <xdr:row>86</xdr:row>
      <xdr:rowOff>100330</xdr:rowOff>
    </xdr:to>
    <xdr:sp macro="" textlink="">
      <xdr:nvSpPr>
        <xdr:cNvPr id="546" name="楕円 545">
          <a:extLst>
            <a:ext uri="{FF2B5EF4-FFF2-40B4-BE49-F238E27FC236}">
              <a16:creationId xmlns:a16="http://schemas.microsoft.com/office/drawing/2014/main" id="{540461EE-5E4C-488A-8A10-A28BA6931B17}"/>
            </a:ext>
          </a:extLst>
        </xdr:cNvPr>
        <xdr:cNvSpPr/>
      </xdr:nvSpPr>
      <xdr:spPr>
        <a:xfrm>
          <a:off x="15430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26670</xdr:rowOff>
    </xdr:from>
    <xdr:to>
      <xdr:col>85</xdr:col>
      <xdr:colOff>127000</xdr:colOff>
      <xdr:row>86</xdr:row>
      <xdr:rowOff>49530</xdr:rowOff>
    </xdr:to>
    <xdr:cxnSp macro="">
      <xdr:nvCxnSpPr>
        <xdr:cNvPr id="547" name="直線コネクタ 546">
          <a:extLst>
            <a:ext uri="{FF2B5EF4-FFF2-40B4-BE49-F238E27FC236}">
              <a16:creationId xmlns:a16="http://schemas.microsoft.com/office/drawing/2014/main" id="{C7B6A1AC-E0F6-467E-AF70-6D4AFE66DB99}"/>
            </a:ext>
          </a:extLst>
        </xdr:cNvPr>
        <xdr:cNvCxnSpPr/>
      </xdr:nvCxnSpPr>
      <xdr:spPr>
        <a:xfrm flipV="1">
          <a:off x="15481300" y="147713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13970</xdr:rowOff>
    </xdr:from>
    <xdr:to>
      <xdr:col>76</xdr:col>
      <xdr:colOff>165100</xdr:colOff>
      <xdr:row>86</xdr:row>
      <xdr:rowOff>115570</xdr:rowOff>
    </xdr:to>
    <xdr:sp macro="" textlink="">
      <xdr:nvSpPr>
        <xdr:cNvPr id="548" name="楕円 547">
          <a:extLst>
            <a:ext uri="{FF2B5EF4-FFF2-40B4-BE49-F238E27FC236}">
              <a16:creationId xmlns:a16="http://schemas.microsoft.com/office/drawing/2014/main" id="{FD4C72D6-F5B2-4D1A-8F43-9E55BB80FD6A}"/>
            </a:ext>
          </a:extLst>
        </xdr:cNvPr>
        <xdr:cNvSpPr/>
      </xdr:nvSpPr>
      <xdr:spPr>
        <a:xfrm>
          <a:off x="145415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49530</xdr:rowOff>
    </xdr:from>
    <xdr:to>
      <xdr:col>81</xdr:col>
      <xdr:colOff>50800</xdr:colOff>
      <xdr:row>86</xdr:row>
      <xdr:rowOff>64770</xdr:rowOff>
    </xdr:to>
    <xdr:cxnSp macro="">
      <xdr:nvCxnSpPr>
        <xdr:cNvPr id="549" name="直線コネクタ 548">
          <a:extLst>
            <a:ext uri="{FF2B5EF4-FFF2-40B4-BE49-F238E27FC236}">
              <a16:creationId xmlns:a16="http://schemas.microsoft.com/office/drawing/2014/main" id="{9B300E23-62C3-4575-8EF1-F849D20A74DB}"/>
            </a:ext>
          </a:extLst>
        </xdr:cNvPr>
        <xdr:cNvCxnSpPr/>
      </xdr:nvCxnSpPr>
      <xdr:spPr>
        <a:xfrm flipV="1">
          <a:off x="14592300" y="147942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158750</xdr:rowOff>
    </xdr:from>
    <xdr:to>
      <xdr:col>72</xdr:col>
      <xdr:colOff>38100</xdr:colOff>
      <xdr:row>83</xdr:row>
      <xdr:rowOff>88900</xdr:rowOff>
    </xdr:to>
    <xdr:sp macro="" textlink="">
      <xdr:nvSpPr>
        <xdr:cNvPr id="550" name="楕円 549">
          <a:extLst>
            <a:ext uri="{FF2B5EF4-FFF2-40B4-BE49-F238E27FC236}">
              <a16:creationId xmlns:a16="http://schemas.microsoft.com/office/drawing/2014/main" id="{FAD7EF50-A2E8-4FF8-8FF3-30F168F0B03D}"/>
            </a:ext>
          </a:extLst>
        </xdr:cNvPr>
        <xdr:cNvSpPr/>
      </xdr:nvSpPr>
      <xdr:spPr>
        <a:xfrm>
          <a:off x="13652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38100</xdr:rowOff>
    </xdr:from>
    <xdr:to>
      <xdr:col>76</xdr:col>
      <xdr:colOff>114300</xdr:colOff>
      <xdr:row>86</xdr:row>
      <xdr:rowOff>64770</xdr:rowOff>
    </xdr:to>
    <xdr:cxnSp macro="">
      <xdr:nvCxnSpPr>
        <xdr:cNvPr id="551" name="直線コネクタ 550">
          <a:extLst>
            <a:ext uri="{FF2B5EF4-FFF2-40B4-BE49-F238E27FC236}">
              <a16:creationId xmlns:a16="http://schemas.microsoft.com/office/drawing/2014/main" id="{35EB98D2-30AC-47D0-AD4A-C6A51AA7D8FB}"/>
            </a:ext>
          </a:extLst>
        </xdr:cNvPr>
        <xdr:cNvCxnSpPr/>
      </xdr:nvCxnSpPr>
      <xdr:spPr>
        <a:xfrm>
          <a:off x="13703300" y="14268450"/>
          <a:ext cx="889000" cy="54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111141</xdr:rowOff>
    </xdr:from>
    <xdr:ext cx="405111" cy="259045"/>
    <xdr:sp macro="" textlink="">
      <xdr:nvSpPr>
        <xdr:cNvPr id="552" name="n_1aveValue【消防施設】&#10;有形固定資産減価償却率">
          <a:extLst>
            <a:ext uri="{FF2B5EF4-FFF2-40B4-BE49-F238E27FC236}">
              <a16:creationId xmlns:a16="http://schemas.microsoft.com/office/drawing/2014/main" id="{C493A260-5942-4B6D-971F-5BBBC87521E1}"/>
            </a:ext>
          </a:extLst>
        </xdr:cNvPr>
        <xdr:cNvSpPr txBox="1"/>
      </xdr:nvSpPr>
      <xdr:spPr>
        <a:xfrm>
          <a:off x="15266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553" name="n_2aveValue【消防施設】&#10;有形固定資産減価償却率">
          <a:extLst>
            <a:ext uri="{FF2B5EF4-FFF2-40B4-BE49-F238E27FC236}">
              <a16:creationId xmlns:a16="http://schemas.microsoft.com/office/drawing/2014/main" id="{C54083E6-B2CA-4BBA-B648-E8FD131A6C69}"/>
            </a:ext>
          </a:extLst>
        </xdr:cNvPr>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42563</xdr:rowOff>
    </xdr:from>
    <xdr:ext cx="405111" cy="259045"/>
    <xdr:sp macro="" textlink="">
      <xdr:nvSpPr>
        <xdr:cNvPr id="554" name="n_3aveValue【消防施設】&#10;有形固定資産減価償却率">
          <a:extLst>
            <a:ext uri="{FF2B5EF4-FFF2-40B4-BE49-F238E27FC236}">
              <a16:creationId xmlns:a16="http://schemas.microsoft.com/office/drawing/2014/main" id="{44C2CE23-579C-4CB5-B4D0-8DBD9AFE5173}"/>
            </a:ext>
          </a:extLst>
        </xdr:cNvPr>
        <xdr:cNvSpPr txBox="1"/>
      </xdr:nvSpPr>
      <xdr:spPr>
        <a:xfrm>
          <a:off x="13500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120666</xdr:rowOff>
    </xdr:from>
    <xdr:ext cx="405111" cy="259045"/>
    <xdr:sp macro="" textlink="">
      <xdr:nvSpPr>
        <xdr:cNvPr id="555" name="n_4aveValue【消防施設】&#10;有形固定資産減価償却率">
          <a:extLst>
            <a:ext uri="{FF2B5EF4-FFF2-40B4-BE49-F238E27FC236}">
              <a16:creationId xmlns:a16="http://schemas.microsoft.com/office/drawing/2014/main" id="{55B9C314-C65D-45FF-BDD0-0B3261388B98}"/>
            </a:ext>
          </a:extLst>
        </xdr:cNvPr>
        <xdr:cNvSpPr txBox="1"/>
      </xdr:nvSpPr>
      <xdr:spPr>
        <a:xfrm>
          <a:off x="12611744"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91457</xdr:rowOff>
    </xdr:from>
    <xdr:ext cx="405111" cy="259045"/>
    <xdr:sp macro="" textlink="">
      <xdr:nvSpPr>
        <xdr:cNvPr id="556" name="n_1mainValue【消防施設】&#10;有形固定資産減価償却率">
          <a:extLst>
            <a:ext uri="{FF2B5EF4-FFF2-40B4-BE49-F238E27FC236}">
              <a16:creationId xmlns:a16="http://schemas.microsoft.com/office/drawing/2014/main" id="{263A0F77-7ED7-44E1-B8ED-9C3B906D9DCB}"/>
            </a:ext>
          </a:extLst>
        </xdr:cNvPr>
        <xdr:cNvSpPr txBox="1"/>
      </xdr:nvSpPr>
      <xdr:spPr>
        <a:xfrm>
          <a:off x="15266044"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106697</xdr:rowOff>
    </xdr:from>
    <xdr:ext cx="405111" cy="259045"/>
    <xdr:sp macro="" textlink="">
      <xdr:nvSpPr>
        <xdr:cNvPr id="557" name="n_2mainValue【消防施設】&#10;有形固定資産減価償却率">
          <a:extLst>
            <a:ext uri="{FF2B5EF4-FFF2-40B4-BE49-F238E27FC236}">
              <a16:creationId xmlns:a16="http://schemas.microsoft.com/office/drawing/2014/main" id="{63EBC3F1-4FEF-4C8A-AD7A-A93B0F07E6A1}"/>
            </a:ext>
          </a:extLst>
        </xdr:cNvPr>
        <xdr:cNvSpPr txBox="1"/>
      </xdr:nvSpPr>
      <xdr:spPr>
        <a:xfrm>
          <a:off x="14389744"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80027</xdr:rowOff>
    </xdr:from>
    <xdr:ext cx="405111" cy="259045"/>
    <xdr:sp macro="" textlink="">
      <xdr:nvSpPr>
        <xdr:cNvPr id="558" name="n_3mainValue【消防施設】&#10;有形固定資産減価償却率">
          <a:extLst>
            <a:ext uri="{FF2B5EF4-FFF2-40B4-BE49-F238E27FC236}">
              <a16:creationId xmlns:a16="http://schemas.microsoft.com/office/drawing/2014/main" id="{4BDA630B-CCC2-428C-A77C-253EB6CC5C5C}"/>
            </a:ext>
          </a:extLst>
        </xdr:cNvPr>
        <xdr:cNvSpPr txBox="1"/>
      </xdr:nvSpPr>
      <xdr:spPr>
        <a:xfrm>
          <a:off x="13500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9" name="正方形/長方形 558">
          <a:extLst>
            <a:ext uri="{FF2B5EF4-FFF2-40B4-BE49-F238E27FC236}">
              <a16:creationId xmlns:a16="http://schemas.microsoft.com/office/drawing/2014/main" id="{FC177723-C0D7-4211-B55E-24FF7C464A7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0" name="正方形/長方形 559">
          <a:extLst>
            <a:ext uri="{FF2B5EF4-FFF2-40B4-BE49-F238E27FC236}">
              <a16:creationId xmlns:a16="http://schemas.microsoft.com/office/drawing/2014/main" id="{DCF63429-6D0B-4896-AEC4-9583382B384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1" name="正方形/長方形 560">
          <a:extLst>
            <a:ext uri="{FF2B5EF4-FFF2-40B4-BE49-F238E27FC236}">
              <a16:creationId xmlns:a16="http://schemas.microsoft.com/office/drawing/2014/main" id="{224DB6DE-71F0-416A-BA03-DFFC1176235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2" name="正方形/長方形 561">
          <a:extLst>
            <a:ext uri="{FF2B5EF4-FFF2-40B4-BE49-F238E27FC236}">
              <a16:creationId xmlns:a16="http://schemas.microsoft.com/office/drawing/2014/main" id="{B63FB0DB-86F0-404B-BBF4-3AAA3BB7F55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3" name="正方形/長方形 562">
          <a:extLst>
            <a:ext uri="{FF2B5EF4-FFF2-40B4-BE49-F238E27FC236}">
              <a16:creationId xmlns:a16="http://schemas.microsoft.com/office/drawing/2014/main" id="{74E0DD1F-7FBE-467C-AD5D-4694F249DF9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4" name="正方形/長方形 563">
          <a:extLst>
            <a:ext uri="{FF2B5EF4-FFF2-40B4-BE49-F238E27FC236}">
              <a16:creationId xmlns:a16="http://schemas.microsoft.com/office/drawing/2014/main" id="{5FB17607-602C-48EB-9208-12E6E9E0E57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5" name="正方形/長方形 564">
          <a:extLst>
            <a:ext uri="{FF2B5EF4-FFF2-40B4-BE49-F238E27FC236}">
              <a16:creationId xmlns:a16="http://schemas.microsoft.com/office/drawing/2014/main" id="{4B82C6E9-CE9F-4043-96F8-1707955E353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6" name="正方形/長方形 565">
          <a:extLst>
            <a:ext uri="{FF2B5EF4-FFF2-40B4-BE49-F238E27FC236}">
              <a16:creationId xmlns:a16="http://schemas.microsoft.com/office/drawing/2014/main" id="{22D80053-954C-4EAB-B3F1-D9A0E83AD92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7" name="テキスト ボックス 566">
          <a:extLst>
            <a:ext uri="{FF2B5EF4-FFF2-40B4-BE49-F238E27FC236}">
              <a16:creationId xmlns:a16="http://schemas.microsoft.com/office/drawing/2014/main" id="{16DFDB69-F785-45C9-8CEA-F12AF12907B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8" name="直線コネクタ 567">
          <a:extLst>
            <a:ext uri="{FF2B5EF4-FFF2-40B4-BE49-F238E27FC236}">
              <a16:creationId xmlns:a16="http://schemas.microsoft.com/office/drawing/2014/main" id="{23703D64-6DB6-460C-A807-042EB52D373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69" name="直線コネクタ 568">
          <a:extLst>
            <a:ext uri="{FF2B5EF4-FFF2-40B4-BE49-F238E27FC236}">
              <a16:creationId xmlns:a16="http://schemas.microsoft.com/office/drawing/2014/main" id="{8E2074C1-C77B-4E14-9341-82B9436275C5}"/>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70" name="テキスト ボックス 569">
          <a:extLst>
            <a:ext uri="{FF2B5EF4-FFF2-40B4-BE49-F238E27FC236}">
              <a16:creationId xmlns:a16="http://schemas.microsoft.com/office/drawing/2014/main" id="{F45D0380-96E2-454F-AEA7-894F64E9EB23}"/>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71" name="直線コネクタ 570">
          <a:extLst>
            <a:ext uri="{FF2B5EF4-FFF2-40B4-BE49-F238E27FC236}">
              <a16:creationId xmlns:a16="http://schemas.microsoft.com/office/drawing/2014/main" id="{5AA45ED7-281E-4885-9753-F29AE71A16DD}"/>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72" name="テキスト ボックス 571">
          <a:extLst>
            <a:ext uri="{FF2B5EF4-FFF2-40B4-BE49-F238E27FC236}">
              <a16:creationId xmlns:a16="http://schemas.microsoft.com/office/drawing/2014/main" id="{0377A17D-2FE2-4D80-AD67-AD2226A910CD}"/>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73" name="直線コネクタ 572">
          <a:extLst>
            <a:ext uri="{FF2B5EF4-FFF2-40B4-BE49-F238E27FC236}">
              <a16:creationId xmlns:a16="http://schemas.microsoft.com/office/drawing/2014/main" id="{2E15F950-C141-4B14-8537-8CED4309ABC1}"/>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74" name="テキスト ボックス 573">
          <a:extLst>
            <a:ext uri="{FF2B5EF4-FFF2-40B4-BE49-F238E27FC236}">
              <a16:creationId xmlns:a16="http://schemas.microsoft.com/office/drawing/2014/main" id="{52402342-8B09-4E5A-8AF3-9ACCD6D3FA3D}"/>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75" name="直線コネクタ 574">
          <a:extLst>
            <a:ext uri="{FF2B5EF4-FFF2-40B4-BE49-F238E27FC236}">
              <a16:creationId xmlns:a16="http://schemas.microsoft.com/office/drawing/2014/main" id="{62758FB7-8C10-49FC-A578-B6A44B22A493}"/>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76" name="テキスト ボックス 575">
          <a:extLst>
            <a:ext uri="{FF2B5EF4-FFF2-40B4-BE49-F238E27FC236}">
              <a16:creationId xmlns:a16="http://schemas.microsoft.com/office/drawing/2014/main" id="{E20D7A85-3D36-42BB-B2A9-F3F017568755}"/>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7" name="直線コネクタ 576">
          <a:extLst>
            <a:ext uri="{FF2B5EF4-FFF2-40B4-BE49-F238E27FC236}">
              <a16:creationId xmlns:a16="http://schemas.microsoft.com/office/drawing/2014/main" id="{2996697B-9BD6-4C75-94F7-B9AD1B34255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8" name="テキスト ボックス 577">
          <a:extLst>
            <a:ext uri="{FF2B5EF4-FFF2-40B4-BE49-F238E27FC236}">
              <a16:creationId xmlns:a16="http://schemas.microsoft.com/office/drawing/2014/main" id="{86186349-982C-4A52-A28A-5993029CA46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9" name="【消防施設】&#10;一人当たり面積グラフ枠">
          <a:extLst>
            <a:ext uri="{FF2B5EF4-FFF2-40B4-BE49-F238E27FC236}">
              <a16:creationId xmlns:a16="http://schemas.microsoft.com/office/drawing/2014/main" id="{4326DECC-CE3D-41A5-BF9A-2A250725CF3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120396</xdr:rowOff>
    </xdr:from>
    <xdr:to>
      <xdr:col>116</xdr:col>
      <xdr:colOff>62864</xdr:colOff>
      <xdr:row>86</xdr:row>
      <xdr:rowOff>33528</xdr:rowOff>
    </xdr:to>
    <xdr:cxnSp macro="">
      <xdr:nvCxnSpPr>
        <xdr:cNvPr id="580" name="直線コネクタ 579">
          <a:extLst>
            <a:ext uri="{FF2B5EF4-FFF2-40B4-BE49-F238E27FC236}">
              <a16:creationId xmlns:a16="http://schemas.microsoft.com/office/drawing/2014/main" id="{2D9FE508-A836-40D9-83E7-6F246938BA1A}"/>
            </a:ext>
          </a:extLst>
        </xdr:cNvPr>
        <xdr:cNvCxnSpPr/>
      </xdr:nvCxnSpPr>
      <xdr:spPr>
        <a:xfrm flipV="1">
          <a:off x="22160864" y="1349349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581" name="【消防施設】&#10;一人当たり面積最小値テキスト">
          <a:extLst>
            <a:ext uri="{FF2B5EF4-FFF2-40B4-BE49-F238E27FC236}">
              <a16:creationId xmlns:a16="http://schemas.microsoft.com/office/drawing/2014/main" id="{8667E1D6-47FF-4B94-9FAF-BB0DAC299A31}"/>
            </a:ext>
          </a:extLst>
        </xdr:cNvPr>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582" name="直線コネクタ 581">
          <a:extLst>
            <a:ext uri="{FF2B5EF4-FFF2-40B4-BE49-F238E27FC236}">
              <a16:creationId xmlns:a16="http://schemas.microsoft.com/office/drawing/2014/main" id="{B632B4F4-E032-46EC-8E54-06A7D089703A}"/>
            </a:ext>
          </a:extLst>
        </xdr:cNvPr>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67073</xdr:rowOff>
    </xdr:from>
    <xdr:ext cx="469744" cy="259045"/>
    <xdr:sp macro="" textlink="">
      <xdr:nvSpPr>
        <xdr:cNvPr id="583" name="【消防施設】&#10;一人当たり面積最大値テキスト">
          <a:extLst>
            <a:ext uri="{FF2B5EF4-FFF2-40B4-BE49-F238E27FC236}">
              <a16:creationId xmlns:a16="http://schemas.microsoft.com/office/drawing/2014/main" id="{00B6A66E-9F73-4A35-9F08-1660E7AF6022}"/>
            </a:ext>
          </a:extLst>
        </xdr:cNvPr>
        <xdr:cNvSpPr txBox="1"/>
      </xdr:nvSpPr>
      <xdr:spPr>
        <a:xfrm>
          <a:off x="22199600" y="132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120396</xdr:rowOff>
    </xdr:from>
    <xdr:to>
      <xdr:col>116</xdr:col>
      <xdr:colOff>152400</xdr:colOff>
      <xdr:row>78</xdr:row>
      <xdr:rowOff>120396</xdr:rowOff>
    </xdr:to>
    <xdr:cxnSp macro="">
      <xdr:nvCxnSpPr>
        <xdr:cNvPr id="584" name="直線コネクタ 583">
          <a:extLst>
            <a:ext uri="{FF2B5EF4-FFF2-40B4-BE49-F238E27FC236}">
              <a16:creationId xmlns:a16="http://schemas.microsoft.com/office/drawing/2014/main" id="{3015A784-C288-4B73-9257-0AB8375DAE71}"/>
            </a:ext>
          </a:extLst>
        </xdr:cNvPr>
        <xdr:cNvCxnSpPr/>
      </xdr:nvCxnSpPr>
      <xdr:spPr>
        <a:xfrm>
          <a:off x="22072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144035</xdr:rowOff>
    </xdr:from>
    <xdr:ext cx="469744" cy="259045"/>
    <xdr:sp macro="" textlink="">
      <xdr:nvSpPr>
        <xdr:cNvPr id="585" name="【消防施設】&#10;一人当たり面積平均値テキスト">
          <a:extLst>
            <a:ext uri="{FF2B5EF4-FFF2-40B4-BE49-F238E27FC236}">
              <a16:creationId xmlns:a16="http://schemas.microsoft.com/office/drawing/2014/main" id="{3E333A42-F8DA-4271-8058-7D366762AE0D}"/>
            </a:ext>
          </a:extLst>
        </xdr:cNvPr>
        <xdr:cNvSpPr txBox="1"/>
      </xdr:nvSpPr>
      <xdr:spPr>
        <a:xfrm>
          <a:off x="22199600" y="14374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165608</xdr:rowOff>
    </xdr:from>
    <xdr:to>
      <xdr:col>116</xdr:col>
      <xdr:colOff>114300</xdr:colOff>
      <xdr:row>84</xdr:row>
      <xdr:rowOff>95758</xdr:rowOff>
    </xdr:to>
    <xdr:sp macro="" textlink="">
      <xdr:nvSpPr>
        <xdr:cNvPr id="586" name="フローチャート: 判断 585">
          <a:extLst>
            <a:ext uri="{FF2B5EF4-FFF2-40B4-BE49-F238E27FC236}">
              <a16:creationId xmlns:a16="http://schemas.microsoft.com/office/drawing/2014/main" id="{68FB8F88-3A93-4A9A-9DE3-4763F5FAFE6F}"/>
            </a:ext>
          </a:extLst>
        </xdr:cNvPr>
        <xdr:cNvSpPr/>
      </xdr:nvSpPr>
      <xdr:spPr>
        <a:xfrm>
          <a:off x="221107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587" name="フローチャート: 判断 586">
          <a:extLst>
            <a:ext uri="{FF2B5EF4-FFF2-40B4-BE49-F238E27FC236}">
              <a16:creationId xmlns:a16="http://schemas.microsoft.com/office/drawing/2014/main" id="{0270C14C-87FC-4A3E-991E-F65D2D66D1CC}"/>
            </a:ext>
          </a:extLst>
        </xdr:cNvPr>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588" name="フローチャート: 判断 587">
          <a:extLst>
            <a:ext uri="{FF2B5EF4-FFF2-40B4-BE49-F238E27FC236}">
              <a16:creationId xmlns:a16="http://schemas.microsoft.com/office/drawing/2014/main" id="{A4BD5994-F786-405D-9819-5B30EE104300}"/>
            </a:ext>
          </a:extLst>
        </xdr:cNvPr>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589" name="フローチャート: 判断 588">
          <a:extLst>
            <a:ext uri="{FF2B5EF4-FFF2-40B4-BE49-F238E27FC236}">
              <a16:creationId xmlns:a16="http://schemas.microsoft.com/office/drawing/2014/main" id="{F805EAF0-ED8E-4037-BD21-C51A84989B6B}"/>
            </a:ext>
          </a:extLst>
        </xdr:cNvPr>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106172</xdr:rowOff>
    </xdr:from>
    <xdr:to>
      <xdr:col>98</xdr:col>
      <xdr:colOff>38100</xdr:colOff>
      <xdr:row>85</xdr:row>
      <xdr:rowOff>36322</xdr:rowOff>
    </xdr:to>
    <xdr:sp macro="" textlink="">
      <xdr:nvSpPr>
        <xdr:cNvPr id="590" name="フローチャート: 判断 589">
          <a:extLst>
            <a:ext uri="{FF2B5EF4-FFF2-40B4-BE49-F238E27FC236}">
              <a16:creationId xmlns:a16="http://schemas.microsoft.com/office/drawing/2014/main" id="{C1746453-B5A0-4B83-B91D-01BD4C970B91}"/>
            </a:ext>
          </a:extLst>
        </xdr:cNvPr>
        <xdr:cNvSpPr/>
      </xdr:nvSpPr>
      <xdr:spPr>
        <a:xfrm>
          <a:off x="18605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1" name="テキスト ボックス 590">
          <a:extLst>
            <a:ext uri="{FF2B5EF4-FFF2-40B4-BE49-F238E27FC236}">
              <a16:creationId xmlns:a16="http://schemas.microsoft.com/office/drawing/2014/main" id="{6CC45504-C1D4-4922-B595-24629E1F578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3F50732C-174F-474A-8BFE-1CB13AB61B6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E79D22E6-A695-4DF7-9394-47102CA8145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4" name="テキスト ボックス 593">
          <a:extLst>
            <a:ext uri="{FF2B5EF4-FFF2-40B4-BE49-F238E27FC236}">
              <a16:creationId xmlns:a16="http://schemas.microsoft.com/office/drawing/2014/main" id="{2839A357-4399-4DCD-A590-6BA7811B9C2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id="{639F861B-E17F-4177-815E-A4741071F24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158750</xdr:rowOff>
    </xdr:from>
    <xdr:to>
      <xdr:col>116</xdr:col>
      <xdr:colOff>114300</xdr:colOff>
      <xdr:row>79</xdr:row>
      <xdr:rowOff>88900</xdr:rowOff>
    </xdr:to>
    <xdr:sp macro="" textlink="">
      <xdr:nvSpPr>
        <xdr:cNvPr id="596" name="楕円 595">
          <a:extLst>
            <a:ext uri="{FF2B5EF4-FFF2-40B4-BE49-F238E27FC236}">
              <a16:creationId xmlns:a16="http://schemas.microsoft.com/office/drawing/2014/main" id="{4ABE74C3-8A91-416F-A8DF-B4822F30E85E}"/>
            </a:ext>
          </a:extLst>
        </xdr:cNvPr>
        <xdr:cNvSpPr/>
      </xdr:nvSpPr>
      <xdr:spPr>
        <a:xfrm>
          <a:off x="221107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73677</xdr:rowOff>
    </xdr:from>
    <xdr:ext cx="469744" cy="259045"/>
    <xdr:sp macro="" textlink="">
      <xdr:nvSpPr>
        <xdr:cNvPr id="597" name="【消防施設】&#10;一人当たり面積該当値テキスト">
          <a:extLst>
            <a:ext uri="{FF2B5EF4-FFF2-40B4-BE49-F238E27FC236}">
              <a16:creationId xmlns:a16="http://schemas.microsoft.com/office/drawing/2014/main" id="{BC6FE157-8AC1-415A-9237-EDADC62A2444}"/>
            </a:ext>
          </a:extLst>
        </xdr:cNvPr>
        <xdr:cNvSpPr txBox="1"/>
      </xdr:nvSpPr>
      <xdr:spPr>
        <a:xfrm>
          <a:off x="22199600" y="1344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21589</xdr:rowOff>
    </xdr:from>
    <xdr:to>
      <xdr:col>112</xdr:col>
      <xdr:colOff>38100</xdr:colOff>
      <xdr:row>79</xdr:row>
      <xdr:rowOff>123189</xdr:rowOff>
    </xdr:to>
    <xdr:sp macro="" textlink="">
      <xdr:nvSpPr>
        <xdr:cNvPr id="598" name="楕円 597">
          <a:extLst>
            <a:ext uri="{FF2B5EF4-FFF2-40B4-BE49-F238E27FC236}">
              <a16:creationId xmlns:a16="http://schemas.microsoft.com/office/drawing/2014/main" id="{49ED198D-F786-4DD1-86D6-9FD1E3B468AC}"/>
            </a:ext>
          </a:extLst>
        </xdr:cNvPr>
        <xdr:cNvSpPr/>
      </xdr:nvSpPr>
      <xdr:spPr>
        <a:xfrm>
          <a:off x="21272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38100</xdr:rowOff>
    </xdr:from>
    <xdr:to>
      <xdr:col>116</xdr:col>
      <xdr:colOff>63500</xdr:colOff>
      <xdr:row>79</xdr:row>
      <xdr:rowOff>72389</xdr:rowOff>
    </xdr:to>
    <xdr:cxnSp macro="">
      <xdr:nvCxnSpPr>
        <xdr:cNvPr id="599" name="直線コネクタ 598">
          <a:extLst>
            <a:ext uri="{FF2B5EF4-FFF2-40B4-BE49-F238E27FC236}">
              <a16:creationId xmlns:a16="http://schemas.microsoft.com/office/drawing/2014/main" id="{C147A572-853A-4C9B-9159-D06E9C645955}"/>
            </a:ext>
          </a:extLst>
        </xdr:cNvPr>
        <xdr:cNvCxnSpPr/>
      </xdr:nvCxnSpPr>
      <xdr:spPr>
        <a:xfrm flipV="1">
          <a:off x="21323300" y="1358265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33020</xdr:rowOff>
    </xdr:from>
    <xdr:to>
      <xdr:col>107</xdr:col>
      <xdr:colOff>101600</xdr:colOff>
      <xdr:row>79</xdr:row>
      <xdr:rowOff>134620</xdr:rowOff>
    </xdr:to>
    <xdr:sp macro="" textlink="">
      <xdr:nvSpPr>
        <xdr:cNvPr id="600" name="楕円 599">
          <a:extLst>
            <a:ext uri="{FF2B5EF4-FFF2-40B4-BE49-F238E27FC236}">
              <a16:creationId xmlns:a16="http://schemas.microsoft.com/office/drawing/2014/main" id="{9700D30A-6C21-448A-9590-E3EFE78AAEBB}"/>
            </a:ext>
          </a:extLst>
        </xdr:cNvPr>
        <xdr:cNvSpPr/>
      </xdr:nvSpPr>
      <xdr:spPr>
        <a:xfrm>
          <a:off x="20383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72389</xdr:rowOff>
    </xdr:from>
    <xdr:to>
      <xdr:col>111</xdr:col>
      <xdr:colOff>177800</xdr:colOff>
      <xdr:row>79</xdr:row>
      <xdr:rowOff>83820</xdr:rowOff>
    </xdr:to>
    <xdr:cxnSp macro="">
      <xdr:nvCxnSpPr>
        <xdr:cNvPr id="601" name="直線コネクタ 600">
          <a:extLst>
            <a:ext uri="{FF2B5EF4-FFF2-40B4-BE49-F238E27FC236}">
              <a16:creationId xmlns:a16="http://schemas.microsoft.com/office/drawing/2014/main" id="{3D93FFC7-B905-4CEC-AAD6-50161BA5FBF1}"/>
            </a:ext>
          </a:extLst>
        </xdr:cNvPr>
        <xdr:cNvCxnSpPr/>
      </xdr:nvCxnSpPr>
      <xdr:spPr>
        <a:xfrm flipV="1">
          <a:off x="20434300" y="136169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602" name="楕円 601">
          <a:extLst>
            <a:ext uri="{FF2B5EF4-FFF2-40B4-BE49-F238E27FC236}">
              <a16:creationId xmlns:a16="http://schemas.microsoft.com/office/drawing/2014/main" id="{3D4352A6-1969-404D-9D9A-734D694CD511}"/>
            </a:ext>
          </a:extLst>
        </xdr:cNvPr>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83820</xdr:rowOff>
    </xdr:from>
    <xdr:to>
      <xdr:col>107</xdr:col>
      <xdr:colOff>50800</xdr:colOff>
      <xdr:row>84</xdr:row>
      <xdr:rowOff>152400</xdr:rowOff>
    </xdr:to>
    <xdr:cxnSp macro="">
      <xdr:nvCxnSpPr>
        <xdr:cNvPr id="603" name="直線コネクタ 602">
          <a:extLst>
            <a:ext uri="{FF2B5EF4-FFF2-40B4-BE49-F238E27FC236}">
              <a16:creationId xmlns:a16="http://schemas.microsoft.com/office/drawing/2014/main" id="{83F72363-C5F2-41D2-8EF6-E11782DC663D}"/>
            </a:ext>
          </a:extLst>
        </xdr:cNvPr>
        <xdr:cNvCxnSpPr/>
      </xdr:nvCxnSpPr>
      <xdr:spPr>
        <a:xfrm flipV="1">
          <a:off x="19545300" y="13628370"/>
          <a:ext cx="889000" cy="92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107459</xdr:rowOff>
    </xdr:from>
    <xdr:ext cx="469744" cy="259045"/>
    <xdr:sp macro="" textlink="">
      <xdr:nvSpPr>
        <xdr:cNvPr id="604" name="n_1aveValue【消防施設】&#10;一人当たり面積">
          <a:extLst>
            <a:ext uri="{FF2B5EF4-FFF2-40B4-BE49-F238E27FC236}">
              <a16:creationId xmlns:a16="http://schemas.microsoft.com/office/drawing/2014/main" id="{1BEFEC8F-5099-43F6-884B-2448890A9D60}"/>
            </a:ext>
          </a:extLst>
        </xdr:cNvPr>
        <xdr:cNvSpPr txBox="1"/>
      </xdr:nvSpPr>
      <xdr:spPr>
        <a:xfrm>
          <a:off x="210757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125747</xdr:rowOff>
    </xdr:from>
    <xdr:ext cx="469744" cy="259045"/>
    <xdr:sp macro="" textlink="">
      <xdr:nvSpPr>
        <xdr:cNvPr id="605" name="n_2aveValue【消防施設】&#10;一人当たり面積">
          <a:extLst>
            <a:ext uri="{FF2B5EF4-FFF2-40B4-BE49-F238E27FC236}">
              <a16:creationId xmlns:a16="http://schemas.microsoft.com/office/drawing/2014/main" id="{8B5108CF-39A9-435E-ABAD-82AD08A78A80}"/>
            </a:ext>
          </a:extLst>
        </xdr:cNvPr>
        <xdr:cNvSpPr txBox="1"/>
      </xdr:nvSpPr>
      <xdr:spPr>
        <a:xfrm>
          <a:off x="20199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606" name="n_3aveValue【消防施設】&#10;一人当たり面積">
          <a:extLst>
            <a:ext uri="{FF2B5EF4-FFF2-40B4-BE49-F238E27FC236}">
              <a16:creationId xmlns:a16="http://schemas.microsoft.com/office/drawing/2014/main" id="{F3748BD4-656F-43D5-B856-9D2BEEEA8AF2}"/>
            </a:ext>
          </a:extLst>
        </xdr:cNvPr>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52849</xdr:rowOff>
    </xdr:from>
    <xdr:ext cx="469744" cy="259045"/>
    <xdr:sp macro="" textlink="">
      <xdr:nvSpPr>
        <xdr:cNvPr id="607" name="n_4aveValue【消防施設】&#10;一人当たり面積">
          <a:extLst>
            <a:ext uri="{FF2B5EF4-FFF2-40B4-BE49-F238E27FC236}">
              <a16:creationId xmlns:a16="http://schemas.microsoft.com/office/drawing/2014/main" id="{34DC5B23-3B56-461B-8DE5-8BBBD34FDF6B}"/>
            </a:ext>
          </a:extLst>
        </xdr:cNvPr>
        <xdr:cNvSpPr txBox="1"/>
      </xdr:nvSpPr>
      <xdr:spPr>
        <a:xfrm>
          <a:off x="18421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139716</xdr:rowOff>
    </xdr:from>
    <xdr:ext cx="469744" cy="259045"/>
    <xdr:sp macro="" textlink="">
      <xdr:nvSpPr>
        <xdr:cNvPr id="608" name="n_1mainValue【消防施設】&#10;一人当たり面積">
          <a:extLst>
            <a:ext uri="{FF2B5EF4-FFF2-40B4-BE49-F238E27FC236}">
              <a16:creationId xmlns:a16="http://schemas.microsoft.com/office/drawing/2014/main" id="{CA6C2E28-87C5-4E19-BD66-B8964A20DF86}"/>
            </a:ext>
          </a:extLst>
        </xdr:cNvPr>
        <xdr:cNvSpPr txBox="1"/>
      </xdr:nvSpPr>
      <xdr:spPr>
        <a:xfrm>
          <a:off x="21075727" y="1334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151147</xdr:rowOff>
    </xdr:from>
    <xdr:ext cx="469744" cy="259045"/>
    <xdr:sp macro="" textlink="">
      <xdr:nvSpPr>
        <xdr:cNvPr id="609" name="n_2mainValue【消防施設】&#10;一人当たり面積">
          <a:extLst>
            <a:ext uri="{FF2B5EF4-FFF2-40B4-BE49-F238E27FC236}">
              <a16:creationId xmlns:a16="http://schemas.microsoft.com/office/drawing/2014/main" id="{3F0CC667-EF74-417B-A852-3BAD8C024B69}"/>
            </a:ext>
          </a:extLst>
        </xdr:cNvPr>
        <xdr:cNvSpPr txBox="1"/>
      </xdr:nvSpPr>
      <xdr:spPr>
        <a:xfrm>
          <a:off x="20199427" y="1335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610" name="n_3mainValue【消防施設】&#10;一人当たり面積">
          <a:extLst>
            <a:ext uri="{FF2B5EF4-FFF2-40B4-BE49-F238E27FC236}">
              <a16:creationId xmlns:a16="http://schemas.microsoft.com/office/drawing/2014/main" id="{23F8DD2E-0A43-4FEE-806F-DA911281B3A8}"/>
            </a:ext>
          </a:extLst>
        </xdr:cNvPr>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1" name="正方形/長方形 610">
          <a:extLst>
            <a:ext uri="{FF2B5EF4-FFF2-40B4-BE49-F238E27FC236}">
              <a16:creationId xmlns:a16="http://schemas.microsoft.com/office/drawing/2014/main" id="{F5479D76-BB64-4BA1-9787-B70BF33E272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2" name="正方形/長方形 611">
          <a:extLst>
            <a:ext uri="{FF2B5EF4-FFF2-40B4-BE49-F238E27FC236}">
              <a16:creationId xmlns:a16="http://schemas.microsoft.com/office/drawing/2014/main" id="{A87D0649-C8C7-4611-8C49-A4B4B1F490E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3" name="正方形/長方形 612">
          <a:extLst>
            <a:ext uri="{FF2B5EF4-FFF2-40B4-BE49-F238E27FC236}">
              <a16:creationId xmlns:a16="http://schemas.microsoft.com/office/drawing/2014/main" id="{F6B0CED7-96D4-42FB-8043-036977E0E5E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4" name="正方形/長方形 613">
          <a:extLst>
            <a:ext uri="{FF2B5EF4-FFF2-40B4-BE49-F238E27FC236}">
              <a16:creationId xmlns:a16="http://schemas.microsoft.com/office/drawing/2014/main" id="{CD9DAA80-FFD0-4EA3-AB6E-D65300B9A92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5" name="正方形/長方形 614">
          <a:extLst>
            <a:ext uri="{FF2B5EF4-FFF2-40B4-BE49-F238E27FC236}">
              <a16:creationId xmlns:a16="http://schemas.microsoft.com/office/drawing/2014/main" id="{A5B1B489-A641-4893-B70E-930D82D7C77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6" name="正方形/長方形 615">
          <a:extLst>
            <a:ext uri="{FF2B5EF4-FFF2-40B4-BE49-F238E27FC236}">
              <a16:creationId xmlns:a16="http://schemas.microsoft.com/office/drawing/2014/main" id="{9DB18D56-2953-49F9-A65C-6FD2FF5C5E3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7" name="正方形/長方形 616">
          <a:extLst>
            <a:ext uri="{FF2B5EF4-FFF2-40B4-BE49-F238E27FC236}">
              <a16:creationId xmlns:a16="http://schemas.microsoft.com/office/drawing/2014/main" id="{428E5D69-7F35-4D45-A0B2-46DE10E4F54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8" name="正方形/長方形 617">
          <a:extLst>
            <a:ext uri="{FF2B5EF4-FFF2-40B4-BE49-F238E27FC236}">
              <a16:creationId xmlns:a16="http://schemas.microsoft.com/office/drawing/2014/main" id="{2CF11273-895A-4793-A8AA-F8F386CEB62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9" name="テキスト ボックス 618">
          <a:extLst>
            <a:ext uri="{FF2B5EF4-FFF2-40B4-BE49-F238E27FC236}">
              <a16:creationId xmlns:a16="http://schemas.microsoft.com/office/drawing/2014/main" id="{811A4FC4-FAFE-4443-B4C3-EA0CFD6BA8A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0" name="直線コネクタ 619">
          <a:extLst>
            <a:ext uri="{FF2B5EF4-FFF2-40B4-BE49-F238E27FC236}">
              <a16:creationId xmlns:a16="http://schemas.microsoft.com/office/drawing/2014/main" id="{55BAF7A7-705A-47CC-A616-1560C976EB3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1" name="テキスト ボックス 620">
          <a:extLst>
            <a:ext uri="{FF2B5EF4-FFF2-40B4-BE49-F238E27FC236}">
              <a16:creationId xmlns:a16="http://schemas.microsoft.com/office/drawing/2014/main" id="{C2ADA6F4-F785-436D-9611-43B788E318E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2" name="直線コネクタ 621">
          <a:extLst>
            <a:ext uri="{FF2B5EF4-FFF2-40B4-BE49-F238E27FC236}">
              <a16:creationId xmlns:a16="http://schemas.microsoft.com/office/drawing/2014/main" id="{20CFCDAD-F49B-4C65-8D6F-C7A129E3E4F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23" name="テキスト ボックス 622">
          <a:extLst>
            <a:ext uri="{FF2B5EF4-FFF2-40B4-BE49-F238E27FC236}">
              <a16:creationId xmlns:a16="http://schemas.microsoft.com/office/drawing/2014/main" id="{E568C551-B932-462F-BEEB-655D1579A3C6}"/>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4" name="直線コネクタ 623">
          <a:extLst>
            <a:ext uri="{FF2B5EF4-FFF2-40B4-BE49-F238E27FC236}">
              <a16:creationId xmlns:a16="http://schemas.microsoft.com/office/drawing/2014/main" id="{9ACC8E87-1361-418E-8CF4-147FE7A61603}"/>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5" name="テキスト ボックス 624">
          <a:extLst>
            <a:ext uri="{FF2B5EF4-FFF2-40B4-BE49-F238E27FC236}">
              <a16:creationId xmlns:a16="http://schemas.microsoft.com/office/drawing/2014/main" id="{BF6B33AC-77BE-4551-82D6-80D5C0650BB1}"/>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6" name="直線コネクタ 625">
          <a:extLst>
            <a:ext uri="{FF2B5EF4-FFF2-40B4-BE49-F238E27FC236}">
              <a16:creationId xmlns:a16="http://schemas.microsoft.com/office/drawing/2014/main" id="{1B88901E-D36B-41DA-9D3B-75B30D9790D3}"/>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7" name="テキスト ボックス 626">
          <a:extLst>
            <a:ext uri="{FF2B5EF4-FFF2-40B4-BE49-F238E27FC236}">
              <a16:creationId xmlns:a16="http://schemas.microsoft.com/office/drawing/2014/main" id="{F33F2D0A-A524-464B-83E6-277C9FD81AE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8" name="直線コネクタ 627">
          <a:extLst>
            <a:ext uri="{FF2B5EF4-FFF2-40B4-BE49-F238E27FC236}">
              <a16:creationId xmlns:a16="http://schemas.microsoft.com/office/drawing/2014/main" id="{FC3B3D8D-43B7-48A5-B52A-E681A91CEB3F}"/>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9" name="テキスト ボックス 628">
          <a:extLst>
            <a:ext uri="{FF2B5EF4-FFF2-40B4-BE49-F238E27FC236}">
              <a16:creationId xmlns:a16="http://schemas.microsoft.com/office/drawing/2014/main" id="{9E699B6D-C96B-4DA7-AEF6-85E99E15BFB4}"/>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0" name="直線コネクタ 629">
          <a:extLst>
            <a:ext uri="{FF2B5EF4-FFF2-40B4-BE49-F238E27FC236}">
              <a16:creationId xmlns:a16="http://schemas.microsoft.com/office/drawing/2014/main" id="{6D401942-2CB7-477C-A089-236C14EBDB3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31" name="テキスト ボックス 630">
          <a:extLst>
            <a:ext uri="{FF2B5EF4-FFF2-40B4-BE49-F238E27FC236}">
              <a16:creationId xmlns:a16="http://schemas.microsoft.com/office/drawing/2014/main" id="{BE3BE74C-F6FB-435C-9A71-41B84F70743F}"/>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2" name="直線コネクタ 631">
          <a:extLst>
            <a:ext uri="{FF2B5EF4-FFF2-40B4-BE49-F238E27FC236}">
              <a16:creationId xmlns:a16="http://schemas.microsoft.com/office/drawing/2014/main" id="{20FCAA92-FD05-4DFB-B8F4-CF4EAD05BA4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3" name="【庁舎】&#10;有形固定資産減価償却率グラフ枠">
          <a:extLst>
            <a:ext uri="{FF2B5EF4-FFF2-40B4-BE49-F238E27FC236}">
              <a16:creationId xmlns:a16="http://schemas.microsoft.com/office/drawing/2014/main" id="{332DB041-5858-4BDA-978D-DE1A2BC4DC3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34" name="直線コネクタ 633">
          <a:extLst>
            <a:ext uri="{FF2B5EF4-FFF2-40B4-BE49-F238E27FC236}">
              <a16:creationId xmlns:a16="http://schemas.microsoft.com/office/drawing/2014/main" id="{B873569E-7427-4C0D-BD7F-5EC3FCC57D98}"/>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35" name="【庁舎】&#10;有形固定資産減価償却率最小値テキスト">
          <a:extLst>
            <a:ext uri="{FF2B5EF4-FFF2-40B4-BE49-F238E27FC236}">
              <a16:creationId xmlns:a16="http://schemas.microsoft.com/office/drawing/2014/main" id="{B961648E-D102-4ACB-B5AE-D55D1730DF79}"/>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36" name="直線コネクタ 635">
          <a:extLst>
            <a:ext uri="{FF2B5EF4-FFF2-40B4-BE49-F238E27FC236}">
              <a16:creationId xmlns:a16="http://schemas.microsoft.com/office/drawing/2014/main" id="{94BA98D2-004A-4A98-B5CB-11F3D00C7761}"/>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37" name="【庁舎】&#10;有形固定資産減価償却率最大値テキスト">
          <a:extLst>
            <a:ext uri="{FF2B5EF4-FFF2-40B4-BE49-F238E27FC236}">
              <a16:creationId xmlns:a16="http://schemas.microsoft.com/office/drawing/2014/main" id="{570BF72E-8E30-4DB0-8043-E24F77D20713}"/>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38" name="直線コネクタ 637">
          <a:extLst>
            <a:ext uri="{FF2B5EF4-FFF2-40B4-BE49-F238E27FC236}">
              <a16:creationId xmlns:a16="http://schemas.microsoft.com/office/drawing/2014/main" id="{9586000B-A5A4-4698-B67D-ECD5F82D3A83}"/>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24147</xdr:rowOff>
    </xdr:from>
    <xdr:ext cx="405111" cy="259045"/>
    <xdr:sp macro="" textlink="">
      <xdr:nvSpPr>
        <xdr:cNvPr id="639" name="【庁舎】&#10;有形固定資産減価償却率平均値テキスト">
          <a:extLst>
            <a:ext uri="{FF2B5EF4-FFF2-40B4-BE49-F238E27FC236}">
              <a16:creationId xmlns:a16="http://schemas.microsoft.com/office/drawing/2014/main" id="{7BCBD064-067F-4B44-A4D3-999250BFA6C7}"/>
            </a:ext>
          </a:extLst>
        </xdr:cNvPr>
        <xdr:cNvSpPr txBox="1"/>
      </xdr:nvSpPr>
      <xdr:spPr>
        <a:xfrm>
          <a:off x="16357600" y="17683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1270</xdr:rowOff>
    </xdr:from>
    <xdr:to>
      <xdr:col>85</xdr:col>
      <xdr:colOff>177800</xdr:colOff>
      <xdr:row>104</xdr:row>
      <xdr:rowOff>102870</xdr:rowOff>
    </xdr:to>
    <xdr:sp macro="" textlink="">
      <xdr:nvSpPr>
        <xdr:cNvPr id="640" name="フローチャート: 判断 639">
          <a:extLst>
            <a:ext uri="{FF2B5EF4-FFF2-40B4-BE49-F238E27FC236}">
              <a16:creationId xmlns:a16="http://schemas.microsoft.com/office/drawing/2014/main" id="{32197CC9-3404-4CCC-B56D-9A10D291A70B}"/>
            </a:ext>
          </a:extLst>
        </xdr:cNvPr>
        <xdr:cNvSpPr/>
      </xdr:nvSpPr>
      <xdr:spPr>
        <a:xfrm>
          <a:off x="162687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17780</xdr:rowOff>
    </xdr:from>
    <xdr:to>
      <xdr:col>81</xdr:col>
      <xdr:colOff>101600</xdr:colOff>
      <xdr:row>104</xdr:row>
      <xdr:rowOff>119380</xdr:rowOff>
    </xdr:to>
    <xdr:sp macro="" textlink="">
      <xdr:nvSpPr>
        <xdr:cNvPr id="641" name="フローチャート: 判断 640">
          <a:extLst>
            <a:ext uri="{FF2B5EF4-FFF2-40B4-BE49-F238E27FC236}">
              <a16:creationId xmlns:a16="http://schemas.microsoft.com/office/drawing/2014/main" id="{E6C2CCE7-780D-4A2E-8B60-5D2D9ACE1A9B}"/>
            </a:ext>
          </a:extLst>
        </xdr:cNvPr>
        <xdr:cNvSpPr/>
      </xdr:nvSpPr>
      <xdr:spPr>
        <a:xfrm>
          <a:off x="15430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44450</xdr:rowOff>
    </xdr:from>
    <xdr:to>
      <xdr:col>76</xdr:col>
      <xdr:colOff>165100</xdr:colOff>
      <xdr:row>104</xdr:row>
      <xdr:rowOff>146050</xdr:rowOff>
    </xdr:to>
    <xdr:sp macro="" textlink="">
      <xdr:nvSpPr>
        <xdr:cNvPr id="642" name="フローチャート: 判断 641">
          <a:extLst>
            <a:ext uri="{FF2B5EF4-FFF2-40B4-BE49-F238E27FC236}">
              <a16:creationId xmlns:a16="http://schemas.microsoft.com/office/drawing/2014/main" id="{64DD74C1-839A-4A3C-99B7-8C35B071F344}"/>
            </a:ext>
          </a:extLst>
        </xdr:cNvPr>
        <xdr:cNvSpPr/>
      </xdr:nvSpPr>
      <xdr:spPr>
        <a:xfrm>
          <a:off x="14541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11430</xdr:rowOff>
    </xdr:from>
    <xdr:to>
      <xdr:col>72</xdr:col>
      <xdr:colOff>38100</xdr:colOff>
      <xdr:row>104</xdr:row>
      <xdr:rowOff>113030</xdr:rowOff>
    </xdr:to>
    <xdr:sp macro="" textlink="">
      <xdr:nvSpPr>
        <xdr:cNvPr id="643" name="フローチャート: 判断 642">
          <a:extLst>
            <a:ext uri="{FF2B5EF4-FFF2-40B4-BE49-F238E27FC236}">
              <a16:creationId xmlns:a16="http://schemas.microsoft.com/office/drawing/2014/main" id="{0665E1CD-A97B-4009-BA7E-5DE806F99D4A}"/>
            </a:ext>
          </a:extLst>
        </xdr:cNvPr>
        <xdr:cNvSpPr/>
      </xdr:nvSpPr>
      <xdr:spPr>
        <a:xfrm>
          <a:off x="13652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124461</xdr:rowOff>
    </xdr:from>
    <xdr:to>
      <xdr:col>67</xdr:col>
      <xdr:colOff>101600</xdr:colOff>
      <xdr:row>104</xdr:row>
      <xdr:rowOff>54611</xdr:rowOff>
    </xdr:to>
    <xdr:sp macro="" textlink="">
      <xdr:nvSpPr>
        <xdr:cNvPr id="644" name="フローチャート: 判断 643">
          <a:extLst>
            <a:ext uri="{FF2B5EF4-FFF2-40B4-BE49-F238E27FC236}">
              <a16:creationId xmlns:a16="http://schemas.microsoft.com/office/drawing/2014/main" id="{973F0F14-9DED-42B3-A16D-9484A78DAE40}"/>
            </a:ext>
          </a:extLst>
        </xdr:cNvPr>
        <xdr:cNvSpPr/>
      </xdr:nvSpPr>
      <xdr:spPr>
        <a:xfrm>
          <a:off x="12763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E7C333A6-5624-450B-BC99-F0A3F9DA641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846CDD40-850E-43F9-87DD-B2721D5CE4B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95BF1289-D771-4F8F-84C0-B88C7FA8AE2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6E105252-501F-4E2D-878E-234813C71D1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F1D1AA63-2CE4-41C9-896D-B3F0B92C89A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104139</xdr:rowOff>
    </xdr:from>
    <xdr:to>
      <xdr:col>85</xdr:col>
      <xdr:colOff>177800</xdr:colOff>
      <xdr:row>106</xdr:row>
      <xdr:rowOff>34289</xdr:rowOff>
    </xdr:to>
    <xdr:sp macro="" textlink="">
      <xdr:nvSpPr>
        <xdr:cNvPr id="650" name="楕円 649">
          <a:extLst>
            <a:ext uri="{FF2B5EF4-FFF2-40B4-BE49-F238E27FC236}">
              <a16:creationId xmlns:a16="http://schemas.microsoft.com/office/drawing/2014/main" id="{1BBF657E-FC53-43AE-B213-27C6C4D850D6}"/>
            </a:ext>
          </a:extLst>
        </xdr:cNvPr>
        <xdr:cNvSpPr/>
      </xdr:nvSpPr>
      <xdr:spPr>
        <a:xfrm>
          <a:off x="16268700" y="1810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82566</xdr:rowOff>
    </xdr:from>
    <xdr:ext cx="405111" cy="259045"/>
    <xdr:sp macro="" textlink="">
      <xdr:nvSpPr>
        <xdr:cNvPr id="651" name="【庁舎】&#10;有形固定資産減価償却率該当値テキスト">
          <a:extLst>
            <a:ext uri="{FF2B5EF4-FFF2-40B4-BE49-F238E27FC236}">
              <a16:creationId xmlns:a16="http://schemas.microsoft.com/office/drawing/2014/main" id="{FD8DF655-2EB2-4E36-967B-6FC992C2A791}"/>
            </a:ext>
          </a:extLst>
        </xdr:cNvPr>
        <xdr:cNvSpPr txBox="1"/>
      </xdr:nvSpPr>
      <xdr:spPr>
        <a:xfrm>
          <a:off x="16357600" y="1808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81280</xdr:rowOff>
    </xdr:from>
    <xdr:to>
      <xdr:col>81</xdr:col>
      <xdr:colOff>101600</xdr:colOff>
      <xdr:row>106</xdr:row>
      <xdr:rowOff>11430</xdr:rowOff>
    </xdr:to>
    <xdr:sp macro="" textlink="">
      <xdr:nvSpPr>
        <xdr:cNvPr id="652" name="楕円 651">
          <a:extLst>
            <a:ext uri="{FF2B5EF4-FFF2-40B4-BE49-F238E27FC236}">
              <a16:creationId xmlns:a16="http://schemas.microsoft.com/office/drawing/2014/main" id="{BD686837-A395-47BE-A3F9-8527E6C19D20}"/>
            </a:ext>
          </a:extLst>
        </xdr:cNvPr>
        <xdr:cNvSpPr/>
      </xdr:nvSpPr>
      <xdr:spPr>
        <a:xfrm>
          <a:off x="15430500" y="1808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132080</xdr:rowOff>
    </xdr:from>
    <xdr:to>
      <xdr:col>85</xdr:col>
      <xdr:colOff>127000</xdr:colOff>
      <xdr:row>105</xdr:row>
      <xdr:rowOff>154939</xdr:rowOff>
    </xdr:to>
    <xdr:cxnSp macro="">
      <xdr:nvCxnSpPr>
        <xdr:cNvPr id="653" name="直線コネクタ 652">
          <a:extLst>
            <a:ext uri="{FF2B5EF4-FFF2-40B4-BE49-F238E27FC236}">
              <a16:creationId xmlns:a16="http://schemas.microsoft.com/office/drawing/2014/main" id="{CE116D7B-877C-4078-81C4-E2D82178FE49}"/>
            </a:ext>
          </a:extLst>
        </xdr:cNvPr>
        <xdr:cNvCxnSpPr/>
      </xdr:nvCxnSpPr>
      <xdr:spPr>
        <a:xfrm>
          <a:off x="15481300" y="1813433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38100</xdr:rowOff>
    </xdr:from>
    <xdr:to>
      <xdr:col>76</xdr:col>
      <xdr:colOff>165100</xdr:colOff>
      <xdr:row>105</xdr:row>
      <xdr:rowOff>139700</xdr:rowOff>
    </xdr:to>
    <xdr:sp macro="" textlink="">
      <xdr:nvSpPr>
        <xdr:cNvPr id="654" name="楕円 653">
          <a:extLst>
            <a:ext uri="{FF2B5EF4-FFF2-40B4-BE49-F238E27FC236}">
              <a16:creationId xmlns:a16="http://schemas.microsoft.com/office/drawing/2014/main" id="{3489F82C-F2FC-4A18-BED8-8B70060E3EE9}"/>
            </a:ext>
          </a:extLst>
        </xdr:cNvPr>
        <xdr:cNvSpPr/>
      </xdr:nvSpPr>
      <xdr:spPr>
        <a:xfrm>
          <a:off x="14541500" y="1804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88900</xdr:rowOff>
    </xdr:from>
    <xdr:to>
      <xdr:col>81</xdr:col>
      <xdr:colOff>50800</xdr:colOff>
      <xdr:row>105</xdr:row>
      <xdr:rowOff>132080</xdr:rowOff>
    </xdr:to>
    <xdr:cxnSp macro="">
      <xdr:nvCxnSpPr>
        <xdr:cNvPr id="655" name="直線コネクタ 654">
          <a:extLst>
            <a:ext uri="{FF2B5EF4-FFF2-40B4-BE49-F238E27FC236}">
              <a16:creationId xmlns:a16="http://schemas.microsoft.com/office/drawing/2014/main" id="{B4FCCC5F-AFD6-415F-98C4-E1860B7F505A}"/>
            </a:ext>
          </a:extLst>
        </xdr:cNvPr>
        <xdr:cNvCxnSpPr/>
      </xdr:nvCxnSpPr>
      <xdr:spPr>
        <a:xfrm>
          <a:off x="14592300" y="18091150"/>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154939</xdr:rowOff>
    </xdr:from>
    <xdr:to>
      <xdr:col>72</xdr:col>
      <xdr:colOff>38100</xdr:colOff>
      <xdr:row>106</xdr:row>
      <xdr:rowOff>85089</xdr:rowOff>
    </xdr:to>
    <xdr:sp macro="" textlink="">
      <xdr:nvSpPr>
        <xdr:cNvPr id="656" name="楕円 655">
          <a:extLst>
            <a:ext uri="{FF2B5EF4-FFF2-40B4-BE49-F238E27FC236}">
              <a16:creationId xmlns:a16="http://schemas.microsoft.com/office/drawing/2014/main" id="{A0351691-EC0B-4630-B76A-D8618F8D7BAE}"/>
            </a:ext>
          </a:extLst>
        </xdr:cNvPr>
        <xdr:cNvSpPr/>
      </xdr:nvSpPr>
      <xdr:spPr>
        <a:xfrm>
          <a:off x="13652500" y="1815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88900</xdr:rowOff>
    </xdr:from>
    <xdr:to>
      <xdr:col>76</xdr:col>
      <xdr:colOff>114300</xdr:colOff>
      <xdr:row>106</xdr:row>
      <xdr:rowOff>34289</xdr:rowOff>
    </xdr:to>
    <xdr:cxnSp macro="">
      <xdr:nvCxnSpPr>
        <xdr:cNvPr id="657" name="直線コネクタ 656">
          <a:extLst>
            <a:ext uri="{FF2B5EF4-FFF2-40B4-BE49-F238E27FC236}">
              <a16:creationId xmlns:a16="http://schemas.microsoft.com/office/drawing/2014/main" id="{7418EA17-05C5-43FE-BF42-0AE06C9E6428}"/>
            </a:ext>
          </a:extLst>
        </xdr:cNvPr>
        <xdr:cNvCxnSpPr/>
      </xdr:nvCxnSpPr>
      <xdr:spPr>
        <a:xfrm flipV="1">
          <a:off x="13703300" y="18091150"/>
          <a:ext cx="889000" cy="11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135907</xdr:rowOff>
    </xdr:from>
    <xdr:ext cx="405111" cy="259045"/>
    <xdr:sp macro="" textlink="">
      <xdr:nvSpPr>
        <xdr:cNvPr id="658" name="n_1aveValue【庁舎】&#10;有形固定資産減価償却率">
          <a:extLst>
            <a:ext uri="{FF2B5EF4-FFF2-40B4-BE49-F238E27FC236}">
              <a16:creationId xmlns:a16="http://schemas.microsoft.com/office/drawing/2014/main" id="{A3663BA1-6AEE-446F-879A-909A1A16848B}"/>
            </a:ext>
          </a:extLst>
        </xdr:cNvPr>
        <xdr:cNvSpPr txBox="1"/>
      </xdr:nvSpPr>
      <xdr:spPr>
        <a:xfrm>
          <a:off x="152660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162577</xdr:rowOff>
    </xdr:from>
    <xdr:ext cx="405111" cy="259045"/>
    <xdr:sp macro="" textlink="">
      <xdr:nvSpPr>
        <xdr:cNvPr id="659" name="n_2aveValue【庁舎】&#10;有形固定資産減価償却率">
          <a:extLst>
            <a:ext uri="{FF2B5EF4-FFF2-40B4-BE49-F238E27FC236}">
              <a16:creationId xmlns:a16="http://schemas.microsoft.com/office/drawing/2014/main" id="{8A173288-8F29-4EF6-9B6A-67F7F3A219C8}"/>
            </a:ext>
          </a:extLst>
        </xdr:cNvPr>
        <xdr:cNvSpPr txBox="1"/>
      </xdr:nvSpPr>
      <xdr:spPr>
        <a:xfrm>
          <a:off x="14389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129557</xdr:rowOff>
    </xdr:from>
    <xdr:ext cx="405111" cy="259045"/>
    <xdr:sp macro="" textlink="">
      <xdr:nvSpPr>
        <xdr:cNvPr id="660" name="n_3aveValue【庁舎】&#10;有形固定資産減価償却率">
          <a:extLst>
            <a:ext uri="{FF2B5EF4-FFF2-40B4-BE49-F238E27FC236}">
              <a16:creationId xmlns:a16="http://schemas.microsoft.com/office/drawing/2014/main" id="{18950A9D-13FF-41B8-B04E-240F0D188780}"/>
            </a:ext>
          </a:extLst>
        </xdr:cNvPr>
        <xdr:cNvSpPr txBox="1"/>
      </xdr:nvSpPr>
      <xdr:spPr>
        <a:xfrm>
          <a:off x="1350074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71138</xdr:rowOff>
    </xdr:from>
    <xdr:ext cx="405111" cy="259045"/>
    <xdr:sp macro="" textlink="">
      <xdr:nvSpPr>
        <xdr:cNvPr id="661" name="n_4aveValue【庁舎】&#10;有形固定資産減価償却率">
          <a:extLst>
            <a:ext uri="{FF2B5EF4-FFF2-40B4-BE49-F238E27FC236}">
              <a16:creationId xmlns:a16="http://schemas.microsoft.com/office/drawing/2014/main" id="{5BC8202E-8C92-4E70-8333-EA16DFE153CE}"/>
            </a:ext>
          </a:extLst>
        </xdr:cNvPr>
        <xdr:cNvSpPr txBox="1"/>
      </xdr:nvSpPr>
      <xdr:spPr>
        <a:xfrm>
          <a:off x="12611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2557</xdr:rowOff>
    </xdr:from>
    <xdr:ext cx="405111" cy="259045"/>
    <xdr:sp macro="" textlink="">
      <xdr:nvSpPr>
        <xdr:cNvPr id="662" name="n_1mainValue【庁舎】&#10;有形固定資産減価償却率">
          <a:extLst>
            <a:ext uri="{FF2B5EF4-FFF2-40B4-BE49-F238E27FC236}">
              <a16:creationId xmlns:a16="http://schemas.microsoft.com/office/drawing/2014/main" id="{4525C471-3BDE-49B5-877D-325A43A23076}"/>
            </a:ext>
          </a:extLst>
        </xdr:cNvPr>
        <xdr:cNvSpPr txBox="1"/>
      </xdr:nvSpPr>
      <xdr:spPr>
        <a:xfrm>
          <a:off x="15266044" y="181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130827</xdr:rowOff>
    </xdr:from>
    <xdr:ext cx="405111" cy="259045"/>
    <xdr:sp macro="" textlink="">
      <xdr:nvSpPr>
        <xdr:cNvPr id="663" name="n_2mainValue【庁舎】&#10;有形固定資産減価償却率">
          <a:extLst>
            <a:ext uri="{FF2B5EF4-FFF2-40B4-BE49-F238E27FC236}">
              <a16:creationId xmlns:a16="http://schemas.microsoft.com/office/drawing/2014/main" id="{37F7A3E2-3CB8-47E6-9C9D-C5B1EF57CA73}"/>
            </a:ext>
          </a:extLst>
        </xdr:cNvPr>
        <xdr:cNvSpPr txBox="1"/>
      </xdr:nvSpPr>
      <xdr:spPr>
        <a:xfrm>
          <a:off x="14389744" y="181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76216</xdr:rowOff>
    </xdr:from>
    <xdr:ext cx="405111" cy="259045"/>
    <xdr:sp macro="" textlink="">
      <xdr:nvSpPr>
        <xdr:cNvPr id="664" name="n_3mainValue【庁舎】&#10;有形固定資産減価償却率">
          <a:extLst>
            <a:ext uri="{FF2B5EF4-FFF2-40B4-BE49-F238E27FC236}">
              <a16:creationId xmlns:a16="http://schemas.microsoft.com/office/drawing/2014/main" id="{99512857-A3C0-473A-BC25-F22C60F03833}"/>
            </a:ext>
          </a:extLst>
        </xdr:cNvPr>
        <xdr:cNvSpPr txBox="1"/>
      </xdr:nvSpPr>
      <xdr:spPr>
        <a:xfrm>
          <a:off x="13500744" y="1824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5" name="正方形/長方形 664">
          <a:extLst>
            <a:ext uri="{FF2B5EF4-FFF2-40B4-BE49-F238E27FC236}">
              <a16:creationId xmlns:a16="http://schemas.microsoft.com/office/drawing/2014/main" id="{9DDB40F7-C71D-4474-88AE-4116F35A7E1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6" name="正方形/長方形 665">
          <a:extLst>
            <a:ext uri="{FF2B5EF4-FFF2-40B4-BE49-F238E27FC236}">
              <a16:creationId xmlns:a16="http://schemas.microsoft.com/office/drawing/2014/main" id="{CB1C8191-BC83-43ED-9361-AA28BD93F65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7" name="正方形/長方形 666">
          <a:extLst>
            <a:ext uri="{FF2B5EF4-FFF2-40B4-BE49-F238E27FC236}">
              <a16:creationId xmlns:a16="http://schemas.microsoft.com/office/drawing/2014/main" id="{728BF9A1-638A-43E8-BD78-43BC1F6BB30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8" name="正方形/長方形 667">
          <a:extLst>
            <a:ext uri="{FF2B5EF4-FFF2-40B4-BE49-F238E27FC236}">
              <a16:creationId xmlns:a16="http://schemas.microsoft.com/office/drawing/2014/main" id="{9287DEDF-87A8-4209-83E7-F29D4D93BDC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9" name="正方形/長方形 668">
          <a:extLst>
            <a:ext uri="{FF2B5EF4-FFF2-40B4-BE49-F238E27FC236}">
              <a16:creationId xmlns:a16="http://schemas.microsoft.com/office/drawing/2014/main" id="{FB4B7CAA-6C46-4B3F-8428-D74531ABC52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0" name="正方形/長方形 669">
          <a:extLst>
            <a:ext uri="{FF2B5EF4-FFF2-40B4-BE49-F238E27FC236}">
              <a16:creationId xmlns:a16="http://schemas.microsoft.com/office/drawing/2014/main" id="{3C6B2C42-F282-4549-9DE2-9EF750D078A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1" name="正方形/長方形 670">
          <a:extLst>
            <a:ext uri="{FF2B5EF4-FFF2-40B4-BE49-F238E27FC236}">
              <a16:creationId xmlns:a16="http://schemas.microsoft.com/office/drawing/2014/main" id="{BE672205-5D11-4443-AE74-86C0BEA2E15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2" name="正方形/長方形 671">
          <a:extLst>
            <a:ext uri="{FF2B5EF4-FFF2-40B4-BE49-F238E27FC236}">
              <a16:creationId xmlns:a16="http://schemas.microsoft.com/office/drawing/2014/main" id="{5B6C9603-0129-4B19-B2B5-C7BE1ACEDB7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3" name="テキスト ボックス 672">
          <a:extLst>
            <a:ext uri="{FF2B5EF4-FFF2-40B4-BE49-F238E27FC236}">
              <a16:creationId xmlns:a16="http://schemas.microsoft.com/office/drawing/2014/main" id="{CFFA7F41-4E47-43E6-AE7E-9DCB243888B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4" name="直線コネクタ 673">
          <a:extLst>
            <a:ext uri="{FF2B5EF4-FFF2-40B4-BE49-F238E27FC236}">
              <a16:creationId xmlns:a16="http://schemas.microsoft.com/office/drawing/2014/main" id="{D452D22E-E9DB-4CC2-A38C-A5AAC6367FB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5" name="直線コネクタ 674">
          <a:extLst>
            <a:ext uri="{FF2B5EF4-FFF2-40B4-BE49-F238E27FC236}">
              <a16:creationId xmlns:a16="http://schemas.microsoft.com/office/drawing/2014/main" id="{8F6C4F8C-4BE1-403A-AEFA-7B279631E472}"/>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6" name="テキスト ボックス 675">
          <a:extLst>
            <a:ext uri="{FF2B5EF4-FFF2-40B4-BE49-F238E27FC236}">
              <a16:creationId xmlns:a16="http://schemas.microsoft.com/office/drawing/2014/main" id="{A49CFC32-1923-4D30-9733-60D93173742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7" name="直線コネクタ 676">
          <a:extLst>
            <a:ext uri="{FF2B5EF4-FFF2-40B4-BE49-F238E27FC236}">
              <a16:creationId xmlns:a16="http://schemas.microsoft.com/office/drawing/2014/main" id="{F26CBCC3-C830-4B57-B9EA-B25D48F89D3E}"/>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8" name="テキスト ボックス 677">
          <a:extLst>
            <a:ext uri="{FF2B5EF4-FFF2-40B4-BE49-F238E27FC236}">
              <a16:creationId xmlns:a16="http://schemas.microsoft.com/office/drawing/2014/main" id="{4A33D770-D7E3-4280-85C4-054847DCB4B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9" name="直線コネクタ 678">
          <a:extLst>
            <a:ext uri="{FF2B5EF4-FFF2-40B4-BE49-F238E27FC236}">
              <a16:creationId xmlns:a16="http://schemas.microsoft.com/office/drawing/2014/main" id="{0613C76B-4DFD-4628-A616-178941BED06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0" name="テキスト ボックス 679">
          <a:extLst>
            <a:ext uri="{FF2B5EF4-FFF2-40B4-BE49-F238E27FC236}">
              <a16:creationId xmlns:a16="http://schemas.microsoft.com/office/drawing/2014/main" id="{927900C0-2E74-466F-99D4-8F51447B484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1" name="直線コネクタ 680">
          <a:extLst>
            <a:ext uri="{FF2B5EF4-FFF2-40B4-BE49-F238E27FC236}">
              <a16:creationId xmlns:a16="http://schemas.microsoft.com/office/drawing/2014/main" id="{72E6B812-B4DB-44AE-9F04-401318976D3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2" name="テキスト ボックス 681">
          <a:extLst>
            <a:ext uri="{FF2B5EF4-FFF2-40B4-BE49-F238E27FC236}">
              <a16:creationId xmlns:a16="http://schemas.microsoft.com/office/drawing/2014/main" id="{83408B32-6C4C-49A0-BC9F-A4D6F1FEA7E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3" name="直線コネクタ 682">
          <a:extLst>
            <a:ext uri="{FF2B5EF4-FFF2-40B4-BE49-F238E27FC236}">
              <a16:creationId xmlns:a16="http://schemas.microsoft.com/office/drawing/2014/main" id="{4B1A1B68-440D-4ADA-98D4-A72BC008C0A7}"/>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4" name="テキスト ボックス 683">
          <a:extLst>
            <a:ext uri="{FF2B5EF4-FFF2-40B4-BE49-F238E27FC236}">
              <a16:creationId xmlns:a16="http://schemas.microsoft.com/office/drawing/2014/main" id="{9D49D5C4-5FDD-4B13-B003-AC718A800FDB}"/>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5" name="直線コネクタ 684">
          <a:extLst>
            <a:ext uri="{FF2B5EF4-FFF2-40B4-BE49-F238E27FC236}">
              <a16:creationId xmlns:a16="http://schemas.microsoft.com/office/drawing/2014/main" id="{6B92B4E2-F7FA-49C8-A5A9-92B46FB34B5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6" name="テキスト ボックス 685">
          <a:extLst>
            <a:ext uri="{FF2B5EF4-FFF2-40B4-BE49-F238E27FC236}">
              <a16:creationId xmlns:a16="http://schemas.microsoft.com/office/drawing/2014/main" id="{ABE0C3D3-7224-4991-82CA-B3D6A6CBF74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7" name="【庁舎】&#10;一人当たり面積グラフ枠">
          <a:extLst>
            <a:ext uri="{FF2B5EF4-FFF2-40B4-BE49-F238E27FC236}">
              <a16:creationId xmlns:a16="http://schemas.microsoft.com/office/drawing/2014/main" id="{71FB7435-4176-4150-9337-303817567F5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170180</xdr:rowOff>
    </xdr:from>
    <xdr:to>
      <xdr:col>116</xdr:col>
      <xdr:colOff>62864</xdr:colOff>
      <xdr:row>108</xdr:row>
      <xdr:rowOff>22861</xdr:rowOff>
    </xdr:to>
    <xdr:cxnSp macro="">
      <xdr:nvCxnSpPr>
        <xdr:cNvPr id="688" name="直線コネクタ 687">
          <a:extLst>
            <a:ext uri="{FF2B5EF4-FFF2-40B4-BE49-F238E27FC236}">
              <a16:creationId xmlns:a16="http://schemas.microsoft.com/office/drawing/2014/main" id="{550A9A2F-BA2B-497D-BF68-8F2FF02DC62C}"/>
            </a:ext>
          </a:extLst>
        </xdr:cNvPr>
        <xdr:cNvCxnSpPr/>
      </xdr:nvCxnSpPr>
      <xdr:spPr>
        <a:xfrm flipV="1">
          <a:off x="22160864" y="17143730"/>
          <a:ext cx="0" cy="139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26688</xdr:rowOff>
    </xdr:from>
    <xdr:ext cx="469744" cy="259045"/>
    <xdr:sp macro="" textlink="">
      <xdr:nvSpPr>
        <xdr:cNvPr id="689" name="【庁舎】&#10;一人当たり面積最小値テキスト">
          <a:extLst>
            <a:ext uri="{FF2B5EF4-FFF2-40B4-BE49-F238E27FC236}">
              <a16:creationId xmlns:a16="http://schemas.microsoft.com/office/drawing/2014/main" id="{AB911D3F-CAC5-4E9B-AAC3-1565769A64B3}"/>
            </a:ext>
          </a:extLst>
        </xdr:cNvPr>
        <xdr:cNvSpPr txBox="1"/>
      </xdr:nvSpPr>
      <xdr:spPr>
        <a:xfrm>
          <a:off x="22199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22861</xdr:rowOff>
    </xdr:from>
    <xdr:to>
      <xdr:col>116</xdr:col>
      <xdr:colOff>152400</xdr:colOff>
      <xdr:row>108</xdr:row>
      <xdr:rowOff>22861</xdr:rowOff>
    </xdr:to>
    <xdr:cxnSp macro="">
      <xdr:nvCxnSpPr>
        <xdr:cNvPr id="690" name="直線コネクタ 689">
          <a:extLst>
            <a:ext uri="{FF2B5EF4-FFF2-40B4-BE49-F238E27FC236}">
              <a16:creationId xmlns:a16="http://schemas.microsoft.com/office/drawing/2014/main" id="{A9C4A0CF-00C7-4BC5-8D89-F641CE01BF0E}"/>
            </a:ext>
          </a:extLst>
        </xdr:cNvPr>
        <xdr:cNvCxnSpPr/>
      </xdr:nvCxnSpPr>
      <xdr:spPr>
        <a:xfrm>
          <a:off x="22072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116857</xdr:rowOff>
    </xdr:from>
    <xdr:ext cx="469744" cy="259045"/>
    <xdr:sp macro="" textlink="">
      <xdr:nvSpPr>
        <xdr:cNvPr id="691" name="【庁舎】&#10;一人当たり面積最大値テキスト">
          <a:extLst>
            <a:ext uri="{FF2B5EF4-FFF2-40B4-BE49-F238E27FC236}">
              <a16:creationId xmlns:a16="http://schemas.microsoft.com/office/drawing/2014/main" id="{8AB5F7EF-C670-4E05-81A5-AC756CC94B3A}"/>
            </a:ext>
          </a:extLst>
        </xdr:cNvPr>
        <xdr:cNvSpPr txBox="1"/>
      </xdr:nvSpPr>
      <xdr:spPr>
        <a:xfrm>
          <a:off x="22199600" y="1691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170180</xdr:rowOff>
    </xdr:from>
    <xdr:to>
      <xdr:col>116</xdr:col>
      <xdr:colOff>152400</xdr:colOff>
      <xdr:row>99</xdr:row>
      <xdr:rowOff>170180</xdr:rowOff>
    </xdr:to>
    <xdr:cxnSp macro="">
      <xdr:nvCxnSpPr>
        <xdr:cNvPr id="692" name="直線コネクタ 691">
          <a:extLst>
            <a:ext uri="{FF2B5EF4-FFF2-40B4-BE49-F238E27FC236}">
              <a16:creationId xmlns:a16="http://schemas.microsoft.com/office/drawing/2014/main" id="{9CCF67B8-0B35-45C9-BD0C-EAFE03DF411B}"/>
            </a:ext>
          </a:extLst>
        </xdr:cNvPr>
        <xdr:cNvCxnSpPr/>
      </xdr:nvCxnSpPr>
      <xdr:spPr>
        <a:xfrm>
          <a:off x="22072600" y="1714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134638</xdr:rowOff>
    </xdr:from>
    <xdr:ext cx="469744" cy="259045"/>
    <xdr:sp macro="" textlink="">
      <xdr:nvSpPr>
        <xdr:cNvPr id="693" name="【庁舎】&#10;一人当たり面積平均値テキスト">
          <a:extLst>
            <a:ext uri="{FF2B5EF4-FFF2-40B4-BE49-F238E27FC236}">
              <a16:creationId xmlns:a16="http://schemas.microsoft.com/office/drawing/2014/main" id="{E45063D1-F515-4B4D-8906-40C27F726E06}"/>
            </a:ext>
          </a:extLst>
        </xdr:cNvPr>
        <xdr:cNvSpPr txBox="1"/>
      </xdr:nvSpPr>
      <xdr:spPr>
        <a:xfrm>
          <a:off x="22199600" y="17965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111761</xdr:rowOff>
    </xdr:from>
    <xdr:to>
      <xdr:col>116</xdr:col>
      <xdr:colOff>114300</xdr:colOff>
      <xdr:row>106</xdr:row>
      <xdr:rowOff>41911</xdr:rowOff>
    </xdr:to>
    <xdr:sp macro="" textlink="">
      <xdr:nvSpPr>
        <xdr:cNvPr id="694" name="フローチャート: 判断 693">
          <a:extLst>
            <a:ext uri="{FF2B5EF4-FFF2-40B4-BE49-F238E27FC236}">
              <a16:creationId xmlns:a16="http://schemas.microsoft.com/office/drawing/2014/main" id="{C8A248A5-3538-4C9E-9A48-362ECD1114F9}"/>
            </a:ext>
          </a:extLst>
        </xdr:cNvPr>
        <xdr:cNvSpPr/>
      </xdr:nvSpPr>
      <xdr:spPr>
        <a:xfrm>
          <a:off x="22110700" y="1811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695" name="フローチャート: 判断 694">
          <a:extLst>
            <a:ext uri="{FF2B5EF4-FFF2-40B4-BE49-F238E27FC236}">
              <a16:creationId xmlns:a16="http://schemas.microsoft.com/office/drawing/2014/main" id="{4DFDAAB3-3F4C-4E21-8E8C-DA470B07165A}"/>
            </a:ext>
          </a:extLst>
        </xdr:cNvPr>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140970</xdr:rowOff>
    </xdr:from>
    <xdr:to>
      <xdr:col>107</xdr:col>
      <xdr:colOff>101600</xdr:colOff>
      <xdr:row>106</xdr:row>
      <xdr:rowOff>71120</xdr:rowOff>
    </xdr:to>
    <xdr:sp macro="" textlink="">
      <xdr:nvSpPr>
        <xdr:cNvPr id="696" name="フローチャート: 判断 695">
          <a:extLst>
            <a:ext uri="{FF2B5EF4-FFF2-40B4-BE49-F238E27FC236}">
              <a16:creationId xmlns:a16="http://schemas.microsoft.com/office/drawing/2014/main" id="{181D6F64-B0B9-4F28-AF0F-415F78408375}"/>
            </a:ext>
          </a:extLst>
        </xdr:cNvPr>
        <xdr:cNvSpPr/>
      </xdr:nvSpPr>
      <xdr:spPr>
        <a:xfrm>
          <a:off x="20383500" y="1814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114300</xdr:rowOff>
    </xdr:from>
    <xdr:to>
      <xdr:col>102</xdr:col>
      <xdr:colOff>165100</xdr:colOff>
      <xdr:row>106</xdr:row>
      <xdr:rowOff>44450</xdr:rowOff>
    </xdr:to>
    <xdr:sp macro="" textlink="">
      <xdr:nvSpPr>
        <xdr:cNvPr id="697" name="フローチャート: 判断 696">
          <a:extLst>
            <a:ext uri="{FF2B5EF4-FFF2-40B4-BE49-F238E27FC236}">
              <a16:creationId xmlns:a16="http://schemas.microsoft.com/office/drawing/2014/main" id="{86620F88-A484-42DD-AA79-0F95AA8A2133}"/>
            </a:ext>
          </a:extLst>
        </xdr:cNvPr>
        <xdr:cNvSpPr/>
      </xdr:nvSpPr>
      <xdr:spPr>
        <a:xfrm>
          <a:off x="19494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1270</xdr:rowOff>
    </xdr:from>
    <xdr:to>
      <xdr:col>98</xdr:col>
      <xdr:colOff>38100</xdr:colOff>
      <xdr:row>106</xdr:row>
      <xdr:rowOff>102870</xdr:rowOff>
    </xdr:to>
    <xdr:sp macro="" textlink="">
      <xdr:nvSpPr>
        <xdr:cNvPr id="698" name="フローチャート: 判断 697">
          <a:extLst>
            <a:ext uri="{FF2B5EF4-FFF2-40B4-BE49-F238E27FC236}">
              <a16:creationId xmlns:a16="http://schemas.microsoft.com/office/drawing/2014/main" id="{4584A7E6-F2DA-45CE-B6B7-EB092DDB4799}"/>
            </a:ext>
          </a:extLst>
        </xdr:cNvPr>
        <xdr:cNvSpPr/>
      </xdr:nvSpPr>
      <xdr:spPr>
        <a:xfrm>
          <a:off x="18605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428BD70E-6E59-48EA-8DEC-F6668A107EB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AD186692-8358-470C-B461-54329687439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7EE48DA4-C1DB-40C2-94EE-AE5AE3B57C9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4A767C05-01C2-4AF4-88D7-ADED5A757AE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4FF39D6E-63FA-4453-9FC0-308656BFC06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93980</xdr:rowOff>
    </xdr:from>
    <xdr:to>
      <xdr:col>116</xdr:col>
      <xdr:colOff>114300</xdr:colOff>
      <xdr:row>108</xdr:row>
      <xdr:rowOff>24130</xdr:rowOff>
    </xdr:to>
    <xdr:sp macro="" textlink="">
      <xdr:nvSpPr>
        <xdr:cNvPr id="704" name="楕円 703">
          <a:extLst>
            <a:ext uri="{FF2B5EF4-FFF2-40B4-BE49-F238E27FC236}">
              <a16:creationId xmlns:a16="http://schemas.microsoft.com/office/drawing/2014/main" id="{8EE98A1E-13DC-4B25-A076-DE0A96983643}"/>
            </a:ext>
          </a:extLst>
        </xdr:cNvPr>
        <xdr:cNvSpPr/>
      </xdr:nvSpPr>
      <xdr:spPr>
        <a:xfrm>
          <a:off x="221107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8907</xdr:rowOff>
    </xdr:from>
    <xdr:ext cx="469744" cy="259045"/>
    <xdr:sp macro="" textlink="">
      <xdr:nvSpPr>
        <xdr:cNvPr id="705" name="【庁舎】&#10;一人当たり面積該当値テキスト">
          <a:extLst>
            <a:ext uri="{FF2B5EF4-FFF2-40B4-BE49-F238E27FC236}">
              <a16:creationId xmlns:a16="http://schemas.microsoft.com/office/drawing/2014/main" id="{D40C2A87-B478-49E7-A078-FF95DD899BFF}"/>
            </a:ext>
          </a:extLst>
        </xdr:cNvPr>
        <xdr:cNvSpPr txBox="1"/>
      </xdr:nvSpPr>
      <xdr:spPr>
        <a:xfrm>
          <a:off x="22199600" y="1835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97789</xdr:rowOff>
    </xdr:from>
    <xdr:to>
      <xdr:col>112</xdr:col>
      <xdr:colOff>38100</xdr:colOff>
      <xdr:row>108</xdr:row>
      <xdr:rowOff>27939</xdr:rowOff>
    </xdr:to>
    <xdr:sp macro="" textlink="">
      <xdr:nvSpPr>
        <xdr:cNvPr id="706" name="楕円 705">
          <a:extLst>
            <a:ext uri="{FF2B5EF4-FFF2-40B4-BE49-F238E27FC236}">
              <a16:creationId xmlns:a16="http://schemas.microsoft.com/office/drawing/2014/main" id="{1D76B237-0B03-4E96-9D5D-C6ECA453BF9B}"/>
            </a:ext>
          </a:extLst>
        </xdr:cNvPr>
        <xdr:cNvSpPr/>
      </xdr:nvSpPr>
      <xdr:spPr>
        <a:xfrm>
          <a:off x="21272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144780</xdr:rowOff>
    </xdr:from>
    <xdr:to>
      <xdr:col>116</xdr:col>
      <xdr:colOff>63500</xdr:colOff>
      <xdr:row>107</xdr:row>
      <xdr:rowOff>148589</xdr:rowOff>
    </xdr:to>
    <xdr:cxnSp macro="">
      <xdr:nvCxnSpPr>
        <xdr:cNvPr id="707" name="直線コネクタ 706">
          <a:extLst>
            <a:ext uri="{FF2B5EF4-FFF2-40B4-BE49-F238E27FC236}">
              <a16:creationId xmlns:a16="http://schemas.microsoft.com/office/drawing/2014/main" id="{FF4F7FBD-44BB-4591-9DC8-F7297CB4FBC9}"/>
            </a:ext>
          </a:extLst>
        </xdr:cNvPr>
        <xdr:cNvCxnSpPr/>
      </xdr:nvCxnSpPr>
      <xdr:spPr>
        <a:xfrm flipV="1">
          <a:off x="21323300" y="184899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99061</xdr:rowOff>
    </xdr:from>
    <xdr:to>
      <xdr:col>107</xdr:col>
      <xdr:colOff>101600</xdr:colOff>
      <xdr:row>108</xdr:row>
      <xdr:rowOff>29211</xdr:rowOff>
    </xdr:to>
    <xdr:sp macro="" textlink="">
      <xdr:nvSpPr>
        <xdr:cNvPr id="708" name="楕円 707">
          <a:extLst>
            <a:ext uri="{FF2B5EF4-FFF2-40B4-BE49-F238E27FC236}">
              <a16:creationId xmlns:a16="http://schemas.microsoft.com/office/drawing/2014/main" id="{FC0D07A5-8E3B-4FA4-AB0E-E0187C4D3EA0}"/>
            </a:ext>
          </a:extLst>
        </xdr:cNvPr>
        <xdr:cNvSpPr/>
      </xdr:nvSpPr>
      <xdr:spPr>
        <a:xfrm>
          <a:off x="20383500" y="1844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148589</xdr:rowOff>
    </xdr:from>
    <xdr:to>
      <xdr:col>111</xdr:col>
      <xdr:colOff>177800</xdr:colOff>
      <xdr:row>107</xdr:row>
      <xdr:rowOff>149861</xdr:rowOff>
    </xdr:to>
    <xdr:cxnSp macro="">
      <xdr:nvCxnSpPr>
        <xdr:cNvPr id="709" name="直線コネクタ 708">
          <a:extLst>
            <a:ext uri="{FF2B5EF4-FFF2-40B4-BE49-F238E27FC236}">
              <a16:creationId xmlns:a16="http://schemas.microsoft.com/office/drawing/2014/main" id="{0995AD06-61F3-4BAD-B435-D8065D6C2630}"/>
            </a:ext>
          </a:extLst>
        </xdr:cNvPr>
        <xdr:cNvCxnSpPr/>
      </xdr:nvCxnSpPr>
      <xdr:spPr>
        <a:xfrm flipV="1">
          <a:off x="20434300" y="184937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21589</xdr:rowOff>
    </xdr:from>
    <xdr:to>
      <xdr:col>102</xdr:col>
      <xdr:colOff>165100</xdr:colOff>
      <xdr:row>107</xdr:row>
      <xdr:rowOff>123189</xdr:rowOff>
    </xdr:to>
    <xdr:sp macro="" textlink="">
      <xdr:nvSpPr>
        <xdr:cNvPr id="710" name="楕円 709">
          <a:extLst>
            <a:ext uri="{FF2B5EF4-FFF2-40B4-BE49-F238E27FC236}">
              <a16:creationId xmlns:a16="http://schemas.microsoft.com/office/drawing/2014/main" id="{DBD07268-7AAC-4B0B-848A-C6AB8F3F2E23}"/>
            </a:ext>
          </a:extLst>
        </xdr:cNvPr>
        <xdr:cNvSpPr/>
      </xdr:nvSpPr>
      <xdr:spPr>
        <a:xfrm>
          <a:off x="19494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72389</xdr:rowOff>
    </xdr:from>
    <xdr:to>
      <xdr:col>107</xdr:col>
      <xdr:colOff>50800</xdr:colOff>
      <xdr:row>107</xdr:row>
      <xdr:rowOff>149861</xdr:rowOff>
    </xdr:to>
    <xdr:cxnSp macro="">
      <xdr:nvCxnSpPr>
        <xdr:cNvPr id="711" name="直線コネクタ 710">
          <a:extLst>
            <a:ext uri="{FF2B5EF4-FFF2-40B4-BE49-F238E27FC236}">
              <a16:creationId xmlns:a16="http://schemas.microsoft.com/office/drawing/2014/main" id="{A3135D61-1C3D-4E54-885C-817A3FBB5E96}"/>
            </a:ext>
          </a:extLst>
        </xdr:cNvPr>
        <xdr:cNvCxnSpPr/>
      </xdr:nvCxnSpPr>
      <xdr:spPr>
        <a:xfrm>
          <a:off x="19545300" y="18417539"/>
          <a:ext cx="889000" cy="7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52088</xdr:rowOff>
    </xdr:from>
    <xdr:ext cx="469744" cy="259045"/>
    <xdr:sp macro="" textlink="">
      <xdr:nvSpPr>
        <xdr:cNvPr id="712" name="n_1aveValue【庁舎】&#10;一人当たり面積">
          <a:extLst>
            <a:ext uri="{FF2B5EF4-FFF2-40B4-BE49-F238E27FC236}">
              <a16:creationId xmlns:a16="http://schemas.microsoft.com/office/drawing/2014/main" id="{737D8511-3BB7-42D8-800D-B758C32B8765}"/>
            </a:ext>
          </a:extLst>
        </xdr:cNvPr>
        <xdr:cNvSpPr txBox="1"/>
      </xdr:nvSpPr>
      <xdr:spPr>
        <a:xfrm>
          <a:off x="21075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87647</xdr:rowOff>
    </xdr:from>
    <xdr:ext cx="469744" cy="259045"/>
    <xdr:sp macro="" textlink="">
      <xdr:nvSpPr>
        <xdr:cNvPr id="713" name="n_2aveValue【庁舎】&#10;一人当たり面積">
          <a:extLst>
            <a:ext uri="{FF2B5EF4-FFF2-40B4-BE49-F238E27FC236}">
              <a16:creationId xmlns:a16="http://schemas.microsoft.com/office/drawing/2014/main" id="{C52333F5-5927-4B56-88A9-1DCBF9AF0D6B}"/>
            </a:ext>
          </a:extLst>
        </xdr:cNvPr>
        <xdr:cNvSpPr txBox="1"/>
      </xdr:nvSpPr>
      <xdr:spPr>
        <a:xfrm>
          <a:off x="2019942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60977</xdr:rowOff>
    </xdr:from>
    <xdr:ext cx="469744" cy="259045"/>
    <xdr:sp macro="" textlink="">
      <xdr:nvSpPr>
        <xdr:cNvPr id="714" name="n_3aveValue【庁舎】&#10;一人当たり面積">
          <a:extLst>
            <a:ext uri="{FF2B5EF4-FFF2-40B4-BE49-F238E27FC236}">
              <a16:creationId xmlns:a16="http://schemas.microsoft.com/office/drawing/2014/main" id="{06EE2C54-FBC5-4115-B706-755F27AA8070}"/>
            </a:ext>
          </a:extLst>
        </xdr:cNvPr>
        <xdr:cNvSpPr txBox="1"/>
      </xdr:nvSpPr>
      <xdr:spPr>
        <a:xfrm>
          <a:off x="19310427" y="178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119397</xdr:rowOff>
    </xdr:from>
    <xdr:ext cx="469744" cy="259045"/>
    <xdr:sp macro="" textlink="">
      <xdr:nvSpPr>
        <xdr:cNvPr id="715" name="n_4aveValue【庁舎】&#10;一人当たり面積">
          <a:extLst>
            <a:ext uri="{FF2B5EF4-FFF2-40B4-BE49-F238E27FC236}">
              <a16:creationId xmlns:a16="http://schemas.microsoft.com/office/drawing/2014/main" id="{1D087285-7D44-46DC-A449-8EEBEF92979A}"/>
            </a:ext>
          </a:extLst>
        </xdr:cNvPr>
        <xdr:cNvSpPr txBox="1"/>
      </xdr:nvSpPr>
      <xdr:spPr>
        <a:xfrm>
          <a:off x="18421427" y="1795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19066</xdr:rowOff>
    </xdr:from>
    <xdr:ext cx="469744" cy="259045"/>
    <xdr:sp macro="" textlink="">
      <xdr:nvSpPr>
        <xdr:cNvPr id="716" name="n_1mainValue【庁舎】&#10;一人当たり面積">
          <a:extLst>
            <a:ext uri="{FF2B5EF4-FFF2-40B4-BE49-F238E27FC236}">
              <a16:creationId xmlns:a16="http://schemas.microsoft.com/office/drawing/2014/main" id="{80A9B48D-9DE9-437A-8E0A-E99219E1D1B1}"/>
            </a:ext>
          </a:extLst>
        </xdr:cNvPr>
        <xdr:cNvSpPr txBox="1"/>
      </xdr:nvSpPr>
      <xdr:spPr>
        <a:xfrm>
          <a:off x="210757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20338</xdr:rowOff>
    </xdr:from>
    <xdr:ext cx="469744" cy="259045"/>
    <xdr:sp macro="" textlink="">
      <xdr:nvSpPr>
        <xdr:cNvPr id="717" name="n_2mainValue【庁舎】&#10;一人当たり面積">
          <a:extLst>
            <a:ext uri="{FF2B5EF4-FFF2-40B4-BE49-F238E27FC236}">
              <a16:creationId xmlns:a16="http://schemas.microsoft.com/office/drawing/2014/main" id="{09BE1C48-571C-4127-A46F-AFE670A439F5}"/>
            </a:ext>
          </a:extLst>
        </xdr:cNvPr>
        <xdr:cNvSpPr txBox="1"/>
      </xdr:nvSpPr>
      <xdr:spPr>
        <a:xfrm>
          <a:off x="20199427" y="1853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114316</xdr:rowOff>
    </xdr:from>
    <xdr:ext cx="469744" cy="259045"/>
    <xdr:sp macro="" textlink="">
      <xdr:nvSpPr>
        <xdr:cNvPr id="718" name="n_3mainValue【庁舎】&#10;一人当たり面積">
          <a:extLst>
            <a:ext uri="{FF2B5EF4-FFF2-40B4-BE49-F238E27FC236}">
              <a16:creationId xmlns:a16="http://schemas.microsoft.com/office/drawing/2014/main" id="{516A9D69-3DDB-4146-A51A-A84F90B705E8}"/>
            </a:ext>
          </a:extLst>
        </xdr:cNvPr>
        <xdr:cNvSpPr txBox="1"/>
      </xdr:nvSpPr>
      <xdr:spPr>
        <a:xfrm>
          <a:off x="193104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9" name="正方形/長方形 718">
          <a:extLst>
            <a:ext uri="{FF2B5EF4-FFF2-40B4-BE49-F238E27FC236}">
              <a16:creationId xmlns:a16="http://schemas.microsoft.com/office/drawing/2014/main" id="{6CDA2154-4D2F-4834-8ECA-A2EF0BE7E71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0" name="正方形/長方形 719">
          <a:extLst>
            <a:ext uri="{FF2B5EF4-FFF2-40B4-BE49-F238E27FC236}">
              <a16:creationId xmlns:a16="http://schemas.microsoft.com/office/drawing/2014/main" id="{7C1AE640-2E7A-4185-89AD-02FDF556641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1" name="テキスト ボックス 720">
          <a:extLst>
            <a:ext uri="{FF2B5EF4-FFF2-40B4-BE49-F238E27FC236}">
              <a16:creationId xmlns:a16="http://schemas.microsoft.com/office/drawing/2014/main" id="{6E51D0CE-38D9-4679-B79E-98E57E9C24D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600" b="0" i="0" baseline="0">
              <a:solidFill>
                <a:schemeClr val="dk1"/>
              </a:solidFill>
              <a:effectLst/>
              <a:latin typeface="+mn-lt"/>
              <a:ea typeface="+mn-ea"/>
              <a:cs typeface="+mn-cs"/>
            </a:rPr>
            <a:t>類似団体と比較して特に有形固定資産減価償却率が高くなっている施設は、</a:t>
          </a:r>
          <a:r>
            <a:rPr lang="ja-JP" altLang="en-US" sz="1600" b="0" i="0" baseline="0">
              <a:solidFill>
                <a:schemeClr val="dk1"/>
              </a:solidFill>
              <a:effectLst/>
              <a:latin typeface="+mn-lt"/>
              <a:ea typeface="+mn-ea"/>
              <a:cs typeface="+mn-cs"/>
            </a:rPr>
            <a:t>消防施設、庁舎</a:t>
          </a:r>
          <a:r>
            <a:rPr lang="ja-JP" altLang="ja-JP" sz="1600" b="0" i="0" baseline="0">
              <a:solidFill>
                <a:schemeClr val="dk1"/>
              </a:solidFill>
              <a:effectLst/>
              <a:latin typeface="+mn-lt"/>
              <a:ea typeface="+mn-ea"/>
              <a:cs typeface="+mn-cs"/>
            </a:rPr>
            <a:t>であり、</a:t>
          </a:r>
          <a:r>
            <a:rPr lang="ja-JP" altLang="en-US" sz="1600" b="0" i="0" baseline="0">
              <a:solidFill>
                <a:schemeClr val="dk1"/>
              </a:solidFill>
              <a:effectLst/>
              <a:latin typeface="+mn-lt"/>
              <a:ea typeface="+mn-ea"/>
              <a:cs typeface="+mn-cs"/>
            </a:rPr>
            <a:t>一方で、</a:t>
          </a:r>
          <a:r>
            <a:rPr lang="ja-JP" altLang="ja-JP" sz="1600" b="0" i="0" baseline="0">
              <a:solidFill>
                <a:schemeClr val="dk1"/>
              </a:solidFill>
              <a:effectLst/>
              <a:latin typeface="+mn-lt"/>
              <a:ea typeface="+mn-ea"/>
              <a:cs typeface="+mn-cs"/>
            </a:rPr>
            <a:t>特に低くなっている施設は、</a:t>
          </a:r>
          <a:r>
            <a:rPr lang="ja-JP" altLang="en-US" sz="1600" b="0" i="0" baseline="0">
              <a:solidFill>
                <a:schemeClr val="dk1"/>
              </a:solidFill>
              <a:effectLst/>
              <a:latin typeface="+mn-lt"/>
              <a:ea typeface="+mn-ea"/>
              <a:cs typeface="+mn-cs"/>
            </a:rPr>
            <a:t>体育館・プール、一般廃棄物処理施設</a:t>
          </a:r>
          <a:r>
            <a:rPr lang="ja-JP" altLang="ja-JP" sz="1600" b="0" i="0" baseline="0">
              <a:solidFill>
                <a:schemeClr val="dk1"/>
              </a:solidFill>
              <a:effectLst/>
              <a:latin typeface="+mn-lt"/>
              <a:ea typeface="+mn-ea"/>
              <a:cs typeface="+mn-cs"/>
            </a:rPr>
            <a:t>である。</a:t>
          </a:r>
          <a:r>
            <a:rPr lang="ja-JP" altLang="en-US" sz="1600" b="0" i="0" baseline="0">
              <a:solidFill>
                <a:schemeClr val="dk1"/>
              </a:solidFill>
              <a:effectLst/>
              <a:latin typeface="+mn-lt"/>
              <a:ea typeface="+mn-ea"/>
              <a:cs typeface="+mn-cs"/>
            </a:rPr>
            <a:t>体育館・プール</a:t>
          </a:r>
          <a:r>
            <a:rPr lang="ja-JP" altLang="ja-JP" sz="1600" b="0" i="0" baseline="0">
              <a:solidFill>
                <a:schemeClr val="dk1"/>
              </a:solidFill>
              <a:effectLst/>
              <a:latin typeface="+mn-lt"/>
              <a:ea typeface="+mn-ea"/>
              <a:cs typeface="+mn-cs"/>
            </a:rPr>
            <a:t>については、平成</a:t>
          </a:r>
          <a:r>
            <a:rPr lang="en-US" altLang="ja-JP" sz="1600" b="0" i="0" baseline="0">
              <a:solidFill>
                <a:schemeClr val="dk1"/>
              </a:solidFill>
              <a:effectLst/>
              <a:latin typeface="+mn-lt"/>
              <a:ea typeface="+mn-ea"/>
              <a:cs typeface="+mn-cs"/>
            </a:rPr>
            <a:t>27</a:t>
          </a:r>
          <a:r>
            <a:rPr lang="ja-JP" altLang="ja-JP" sz="1600" b="0" i="0" baseline="0">
              <a:solidFill>
                <a:schemeClr val="dk1"/>
              </a:solidFill>
              <a:effectLst/>
              <a:latin typeface="+mn-lt"/>
              <a:ea typeface="+mn-ea"/>
              <a:cs typeface="+mn-cs"/>
            </a:rPr>
            <a:t>年度に</a:t>
          </a:r>
          <a:r>
            <a:rPr lang="ja-JP" altLang="en-US" sz="1600" b="0" i="0" baseline="0">
              <a:solidFill>
                <a:schemeClr val="dk1"/>
              </a:solidFill>
              <a:effectLst/>
              <a:latin typeface="+mn-lt"/>
              <a:ea typeface="+mn-ea"/>
              <a:cs typeface="+mn-cs"/>
            </a:rPr>
            <a:t>屋内温水プール・多目的スタジオ「イコーゼ！」を整備したことにより</a:t>
          </a:r>
          <a:r>
            <a:rPr lang="ja-JP" altLang="ja-JP" sz="1600" b="0" i="0" baseline="0">
              <a:solidFill>
                <a:schemeClr val="dk1"/>
              </a:solidFill>
              <a:effectLst/>
              <a:latin typeface="+mn-lt"/>
              <a:ea typeface="+mn-ea"/>
              <a:cs typeface="+mn-cs"/>
            </a:rPr>
            <a:t>低くなっている。</a:t>
          </a:r>
          <a:r>
            <a:rPr lang="ja-JP" altLang="en-US" sz="1600" b="0" i="0" baseline="0">
              <a:solidFill>
                <a:schemeClr val="dk1"/>
              </a:solidFill>
              <a:effectLst/>
              <a:latin typeface="+mn-lt"/>
              <a:ea typeface="+mn-ea"/>
              <a:cs typeface="+mn-cs"/>
            </a:rPr>
            <a:t>また</a:t>
          </a:r>
          <a:r>
            <a:rPr lang="ja-JP" altLang="ja-JP" sz="1600" b="0" i="0" baseline="0">
              <a:solidFill>
                <a:schemeClr val="dk1"/>
              </a:solidFill>
              <a:effectLst/>
              <a:latin typeface="+mn-lt"/>
              <a:ea typeface="+mn-ea"/>
              <a:cs typeface="+mn-cs"/>
            </a:rPr>
            <a:t>、</a:t>
          </a:r>
          <a:r>
            <a:rPr lang="ja-JP" altLang="en-US" sz="1600" b="0" i="0" baseline="0">
              <a:solidFill>
                <a:schemeClr val="dk1"/>
              </a:solidFill>
              <a:effectLst/>
              <a:latin typeface="+mn-lt"/>
              <a:ea typeface="+mn-ea"/>
              <a:cs typeface="+mn-cs"/>
            </a:rPr>
            <a:t>庁舎</a:t>
          </a:r>
          <a:r>
            <a:rPr lang="ja-JP" altLang="ja-JP" sz="1600" b="0" i="0" baseline="0">
              <a:solidFill>
                <a:schemeClr val="dk1"/>
              </a:solidFill>
              <a:effectLst/>
              <a:latin typeface="+mn-lt"/>
              <a:ea typeface="+mn-ea"/>
              <a:cs typeface="+mn-cs"/>
            </a:rPr>
            <a:t>は施設の老朽化が進んでいる</a:t>
          </a:r>
          <a:r>
            <a:rPr lang="ja-JP" altLang="en-US" sz="1600" b="0" i="0" baseline="0">
              <a:solidFill>
                <a:schemeClr val="dk1"/>
              </a:solidFill>
              <a:effectLst/>
              <a:latin typeface="+mn-lt"/>
              <a:ea typeface="+mn-ea"/>
              <a:cs typeface="+mn-cs"/>
            </a:rPr>
            <a:t>が</a:t>
          </a:r>
          <a:r>
            <a:rPr lang="ja-JP" altLang="ja-JP" sz="1600" b="0" i="0" baseline="0">
              <a:solidFill>
                <a:schemeClr val="dk1"/>
              </a:solidFill>
              <a:effectLst/>
              <a:latin typeface="+mn-lt"/>
              <a:ea typeface="+mn-ea"/>
              <a:cs typeface="+mn-cs"/>
            </a:rPr>
            <a:t>、</a:t>
          </a:r>
          <a:r>
            <a:rPr lang="ja-JP" altLang="en-US" sz="1600" b="0" i="0" baseline="0">
              <a:solidFill>
                <a:schemeClr val="dk1"/>
              </a:solidFill>
              <a:effectLst/>
              <a:latin typeface="+mn-lt"/>
              <a:ea typeface="+mn-ea"/>
              <a:cs typeface="+mn-cs"/>
            </a:rPr>
            <a:t>令和</a:t>
          </a:r>
          <a:r>
            <a:rPr lang="en-US" altLang="ja-JP" sz="1600" b="0" i="0" baseline="0">
              <a:solidFill>
                <a:schemeClr val="dk1"/>
              </a:solidFill>
              <a:effectLst/>
              <a:latin typeface="+mn-lt"/>
              <a:ea typeface="+mn-ea"/>
              <a:cs typeface="+mn-cs"/>
            </a:rPr>
            <a:t>2</a:t>
          </a:r>
          <a:r>
            <a:rPr lang="ja-JP" altLang="en-US" sz="1600" b="0" i="0" baseline="0">
              <a:solidFill>
                <a:schemeClr val="dk1"/>
              </a:solidFill>
              <a:effectLst/>
              <a:latin typeface="+mn-lt"/>
              <a:ea typeface="+mn-ea"/>
              <a:cs typeface="+mn-cs"/>
            </a:rPr>
            <a:t>年度に新庁舎が完成し供用開始されることで</a:t>
          </a:r>
          <a:r>
            <a:rPr kumimoji="1" lang="ja-JP" altLang="ja-JP" sz="1600" b="0" i="0" baseline="0">
              <a:solidFill>
                <a:schemeClr val="dk1"/>
              </a:solidFill>
              <a:effectLst/>
              <a:latin typeface="+mn-lt"/>
              <a:ea typeface="+mn-ea"/>
              <a:cs typeface="+mn-cs"/>
            </a:rPr>
            <a:t>、</a:t>
          </a:r>
          <a:r>
            <a:rPr kumimoji="1" lang="ja-JP" altLang="en-US" sz="1600" b="0" i="0" baseline="0">
              <a:solidFill>
                <a:schemeClr val="dk1"/>
              </a:solidFill>
              <a:effectLst/>
              <a:latin typeface="+mn-lt"/>
              <a:ea typeface="+mn-ea"/>
              <a:cs typeface="+mn-cs"/>
            </a:rPr>
            <a:t>有形固定資産減価償却率は改善される見込みである。それでも、他の施設については老朽化が進んでおり、</a:t>
          </a:r>
          <a:r>
            <a:rPr kumimoji="1" lang="ja-JP" altLang="ja-JP" sz="1600" b="0" i="0" baseline="0">
              <a:solidFill>
                <a:schemeClr val="dk1"/>
              </a:solidFill>
              <a:effectLst/>
              <a:latin typeface="+mn-lt"/>
              <a:ea typeface="+mn-ea"/>
              <a:cs typeface="+mn-cs"/>
            </a:rPr>
            <a:t>平成</a:t>
          </a:r>
          <a:r>
            <a:rPr kumimoji="1" lang="en-US" altLang="ja-JP" sz="1600" b="0" i="0" baseline="0">
              <a:solidFill>
                <a:schemeClr val="dk1"/>
              </a:solidFill>
              <a:effectLst/>
              <a:latin typeface="+mn-lt"/>
              <a:ea typeface="+mn-ea"/>
              <a:cs typeface="+mn-cs"/>
            </a:rPr>
            <a:t>27</a:t>
          </a:r>
          <a:r>
            <a:rPr kumimoji="1" lang="ja-JP" altLang="ja-JP" sz="1600" b="0" i="0" baseline="0">
              <a:solidFill>
                <a:schemeClr val="dk1"/>
              </a:solidFill>
              <a:effectLst/>
              <a:latin typeface="+mn-lt"/>
              <a:ea typeface="+mn-ea"/>
              <a:cs typeface="+mn-cs"/>
            </a:rPr>
            <a:t>年度に策定した「公共施設等総合管理計画」に基づき、老朽化対策を講じてい</a:t>
          </a:r>
          <a:r>
            <a:rPr kumimoji="1" lang="ja-JP" altLang="en-US" sz="1600" b="0" i="0" baseline="0">
              <a:solidFill>
                <a:schemeClr val="dk1"/>
              </a:solidFill>
              <a:effectLst/>
              <a:latin typeface="+mn-lt"/>
              <a:ea typeface="+mn-ea"/>
              <a:cs typeface="+mn-cs"/>
            </a:rPr>
            <a:t>く必要がある</a:t>
          </a:r>
          <a:r>
            <a:rPr kumimoji="1" lang="ja-JP" altLang="ja-JP" sz="1600" b="0" i="0" baseline="0">
              <a:solidFill>
                <a:schemeClr val="dk1"/>
              </a:solidFill>
              <a:effectLst/>
              <a:latin typeface="+mn-lt"/>
              <a:ea typeface="+mn-ea"/>
              <a:cs typeface="+mn-cs"/>
            </a:rPr>
            <a:t>。</a:t>
          </a:r>
          <a:endParaRPr lang="ja-JP" altLang="ja-JP" sz="16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ori0026/Desktop/zaisei/12_&#36001;&#25919;&#29366;&#27841;&#36039;&#26009;&#38598;/R01&#27770;&#31639;/02_&#36861;&#21152;/&#12304;&#36001;&#25919;&#29366;&#27841;&#36039;&#26009;&#38598;&#12305;_073016_&#26705;&#25240;&#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X51">
            <v>10.1</v>
          </cell>
          <cell r="CF51">
            <v>7.4</v>
          </cell>
          <cell r="CN51">
            <v>3.6</v>
          </cell>
          <cell r="CV51">
            <v>14.4</v>
          </cell>
        </row>
        <row r="53">
          <cell r="BX53">
            <v>59</v>
          </cell>
          <cell r="CF53">
            <v>58.2</v>
          </cell>
          <cell r="CN53">
            <v>59.8</v>
          </cell>
          <cell r="CV53">
            <v>61.7</v>
          </cell>
        </row>
        <row r="55">
          <cell r="AN55" t="str">
            <v>類似団体内平均値</v>
          </cell>
          <cell r="BX55">
            <v>38.5</v>
          </cell>
          <cell r="CF55">
            <v>32.799999999999997</v>
          </cell>
          <cell r="CN55">
            <v>20.9</v>
          </cell>
          <cell r="CV55">
            <v>21</v>
          </cell>
        </row>
        <row r="57">
          <cell r="BX57">
            <v>57.6</v>
          </cell>
          <cell r="CF57">
            <v>58.9</v>
          </cell>
          <cell r="CN57">
            <v>60.5</v>
          </cell>
          <cell r="CV57">
            <v>61.2</v>
          </cell>
        </row>
        <row r="72">
          <cell r="BP72" t="str">
            <v>H27</v>
          </cell>
          <cell r="BX72" t="str">
            <v>H28</v>
          </cell>
          <cell r="CF72" t="str">
            <v>H29</v>
          </cell>
          <cell r="CN72" t="str">
            <v>H30</v>
          </cell>
          <cell r="CV72" t="str">
            <v>R01</v>
          </cell>
        </row>
        <row r="73">
          <cell r="AN73" t="str">
            <v>当該団体値</v>
          </cell>
          <cell r="BP73">
            <v>15.7</v>
          </cell>
          <cell r="BX73">
            <v>10.1</v>
          </cell>
          <cell r="CF73">
            <v>7.4</v>
          </cell>
          <cell r="CN73">
            <v>3.6</v>
          </cell>
          <cell r="CV73">
            <v>14.4</v>
          </cell>
        </row>
        <row r="75">
          <cell r="BP75">
            <v>10.4</v>
          </cell>
          <cell r="BX75">
            <v>11</v>
          </cell>
          <cell r="CF75">
            <v>11.6</v>
          </cell>
          <cell r="CN75">
            <v>11.4</v>
          </cell>
          <cell r="CV75">
            <v>10.4</v>
          </cell>
        </row>
        <row r="77">
          <cell r="AN77" t="str">
            <v>類似団体内平均値</v>
          </cell>
          <cell r="BP77">
            <v>20.2</v>
          </cell>
          <cell r="BX77">
            <v>38.5</v>
          </cell>
          <cell r="CF77">
            <v>32.799999999999997</v>
          </cell>
          <cell r="CN77">
            <v>20.9</v>
          </cell>
          <cell r="CV77">
            <v>21</v>
          </cell>
        </row>
        <row r="79">
          <cell r="BP79">
            <v>9.3000000000000007</v>
          </cell>
          <cell r="BX79">
            <v>9.1999999999999993</v>
          </cell>
          <cell r="CF79">
            <v>9.1</v>
          </cell>
          <cell r="CN79">
            <v>9.1</v>
          </cell>
          <cell r="CV79">
            <v>9.1999999999999993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6412115</v>
      </c>
      <c r="BO4" s="393"/>
      <c r="BP4" s="393"/>
      <c r="BQ4" s="393"/>
      <c r="BR4" s="393"/>
      <c r="BS4" s="393"/>
      <c r="BT4" s="393"/>
      <c r="BU4" s="394"/>
      <c r="BV4" s="392">
        <v>5722913</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9.1</v>
      </c>
      <c r="CU4" s="399"/>
      <c r="CV4" s="399"/>
      <c r="CW4" s="399"/>
      <c r="CX4" s="399"/>
      <c r="CY4" s="399"/>
      <c r="CZ4" s="399"/>
      <c r="DA4" s="400"/>
      <c r="DB4" s="398">
        <v>7.9</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6087642</v>
      </c>
      <c r="BO5" s="430"/>
      <c r="BP5" s="430"/>
      <c r="BQ5" s="430"/>
      <c r="BR5" s="430"/>
      <c r="BS5" s="430"/>
      <c r="BT5" s="430"/>
      <c r="BU5" s="431"/>
      <c r="BV5" s="429">
        <v>5413486</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89.6</v>
      </c>
      <c r="CU5" s="427"/>
      <c r="CV5" s="427"/>
      <c r="CW5" s="427"/>
      <c r="CX5" s="427"/>
      <c r="CY5" s="427"/>
      <c r="CZ5" s="427"/>
      <c r="DA5" s="428"/>
      <c r="DB5" s="426">
        <v>89.9</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324473</v>
      </c>
      <c r="BO6" s="430"/>
      <c r="BP6" s="430"/>
      <c r="BQ6" s="430"/>
      <c r="BR6" s="430"/>
      <c r="BS6" s="430"/>
      <c r="BT6" s="430"/>
      <c r="BU6" s="431"/>
      <c r="BV6" s="429">
        <v>309427</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93.6</v>
      </c>
      <c r="CU6" s="467"/>
      <c r="CV6" s="467"/>
      <c r="CW6" s="467"/>
      <c r="CX6" s="467"/>
      <c r="CY6" s="467"/>
      <c r="CZ6" s="467"/>
      <c r="DA6" s="468"/>
      <c r="DB6" s="466">
        <v>95.2</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105</v>
      </c>
      <c r="AV7" s="462"/>
      <c r="AW7" s="462"/>
      <c r="AX7" s="462"/>
      <c r="AY7" s="463" t="s">
        <v>106</v>
      </c>
      <c r="AZ7" s="464"/>
      <c r="BA7" s="464"/>
      <c r="BB7" s="464"/>
      <c r="BC7" s="464"/>
      <c r="BD7" s="464"/>
      <c r="BE7" s="464"/>
      <c r="BF7" s="464"/>
      <c r="BG7" s="464"/>
      <c r="BH7" s="464"/>
      <c r="BI7" s="464"/>
      <c r="BJ7" s="464"/>
      <c r="BK7" s="464"/>
      <c r="BL7" s="464"/>
      <c r="BM7" s="465"/>
      <c r="BN7" s="429">
        <v>14040</v>
      </c>
      <c r="BO7" s="430"/>
      <c r="BP7" s="430"/>
      <c r="BQ7" s="430"/>
      <c r="BR7" s="430"/>
      <c r="BS7" s="430"/>
      <c r="BT7" s="430"/>
      <c r="BU7" s="431"/>
      <c r="BV7" s="429">
        <v>39208</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3408575</v>
      </c>
      <c r="CU7" s="430"/>
      <c r="CV7" s="430"/>
      <c r="CW7" s="430"/>
      <c r="CX7" s="430"/>
      <c r="CY7" s="430"/>
      <c r="CZ7" s="430"/>
      <c r="DA7" s="431"/>
      <c r="DB7" s="429">
        <v>3403467</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105</v>
      </c>
      <c r="AV8" s="462"/>
      <c r="AW8" s="462"/>
      <c r="AX8" s="462"/>
      <c r="AY8" s="463" t="s">
        <v>109</v>
      </c>
      <c r="AZ8" s="464"/>
      <c r="BA8" s="464"/>
      <c r="BB8" s="464"/>
      <c r="BC8" s="464"/>
      <c r="BD8" s="464"/>
      <c r="BE8" s="464"/>
      <c r="BF8" s="464"/>
      <c r="BG8" s="464"/>
      <c r="BH8" s="464"/>
      <c r="BI8" s="464"/>
      <c r="BJ8" s="464"/>
      <c r="BK8" s="464"/>
      <c r="BL8" s="464"/>
      <c r="BM8" s="465"/>
      <c r="BN8" s="429">
        <v>310433</v>
      </c>
      <c r="BO8" s="430"/>
      <c r="BP8" s="430"/>
      <c r="BQ8" s="430"/>
      <c r="BR8" s="430"/>
      <c r="BS8" s="430"/>
      <c r="BT8" s="430"/>
      <c r="BU8" s="431"/>
      <c r="BV8" s="429">
        <v>270219</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0.45</v>
      </c>
      <c r="CU8" s="470"/>
      <c r="CV8" s="470"/>
      <c r="CW8" s="470"/>
      <c r="CX8" s="470"/>
      <c r="CY8" s="470"/>
      <c r="CZ8" s="470"/>
      <c r="DA8" s="471"/>
      <c r="DB8" s="469">
        <v>0.45</v>
      </c>
      <c r="DC8" s="470"/>
      <c r="DD8" s="470"/>
      <c r="DE8" s="470"/>
      <c r="DF8" s="470"/>
      <c r="DG8" s="470"/>
      <c r="DH8" s="470"/>
      <c r="DI8" s="471"/>
      <c r="DJ8" s="186"/>
      <c r="DK8" s="186"/>
      <c r="DL8" s="186"/>
      <c r="DM8" s="186"/>
      <c r="DN8" s="186"/>
      <c r="DO8" s="186"/>
    </row>
    <row r="9" spans="1:119" ht="18.75" customHeight="1" thickBot="1" x14ac:dyDescent="0.2">
      <c r="A9" s="187"/>
      <c r="B9" s="423" t="s">
        <v>111</v>
      </c>
      <c r="C9" s="424"/>
      <c r="D9" s="424"/>
      <c r="E9" s="424"/>
      <c r="F9" s="424"/>
      <c r="G9" s="424"/>
      <c r="H9" s="424"/>
      <c r="I9" s="424"/>
      <c r="J9" s="424"/>
      <c r="K9" s="472"/>
      <c r="L9" s="473" t="s">
        <v>112</v>
      </c>
      <c r="M9" s="474"/>
      <c r="N9" s="474"/>
      <c r="O9" s="474"/>
      <c r="P9" s="474"/>
      <c r="Q9" s="475"/>
      <c r="R9" s="476">
        <v>12271</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115</v>
      </c>
      <c r="AV9" s="462"/>
      <c r="AW9" s="462"/>
      <c r="AX9" s="462"/>
      <c r="AY9" s="463" t="s">
        <v>116</v>
      </c>
      <c r="AZ9" s="464"/>
      <c r="BA9" s="464"/>
      <c r="BB9" s="464"/>
      <c r="BC9" s="464"/>
      <c r="BD9" s="464"/>
      <c r="BE9" s="464"/>
      <c r="BF9" s="464"/>
      <c r="BG9" s="464"/>
      <c r="BH9" s="464"/>
      <c r="BI9" s="464"/>
      <c r="BJ9" s="464"/>
      <c r="BK9" s="464"/>
      <c r="BL9" s="464"/>
      <c r="BM9" s="465"/>
      <c r="BN9" s="429">
        <v>40214</v>
      </c>
      <c r="BO9" s="430"/>
      <c r="BP9" s="430"/>
      <c r="BQ9" s="430"/>
      <c r="BR9" s="430"/>
      <c r="BS9" s="430"/>
      <c r="BT9" s="430"/>
      <c r="BU9" s="431"/>
      <c r="BV9" s="429">
        <v>55948</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10.199999999999999</v>
      </c>
      <c r="CU9" s="427"/>
      <c r="CV9" s="427"/>
      <c r="CW9" s="427"/>
      <c r="CX9" s="427"/>
      <c r="CY9" s="427"/>
      <c r="CZ9" s="427"/>
      <c r="DA9" s="428"/>
      <c r="DB9" s="426">
        <v>9.6999999999999993</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118</v>
      </c>
      <c r="M10" s="459"/>
      <c r="N10" s="459"/>
      <c r="O10" s="459"/>
      <c r="P10" s="459"/>
      <c r="Q10" s="460"/>
      <c r="R10" s="480">
        <v>12853</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120</v>
      </c>
      <c r="AV10" s="462"/>
      <c r="AW10" s="462"/>
      <c r="AX10" s="462"/>
      <c r="AY10" s="463" t="s">
        <v>121</v>
      </c>
      <c r="AZ10" s="464"/>
      <c r="BA10" s="464"/>
      <c r="BB10" s="464"/>
      <c r="BC10" s="464"/>
      <c r="BD10" s="464"/>
      <c r="BE10" s="464"/>
      <c r="BF10" s="464"/>
      <c r="BG10" s="464"/>
      <c r="BH10" s="464"/>
      <c r="BI10" s="464"/>
      <c r="BJ10" s="464"/>
      <c r="BK10" s="464"/>
      <c r="BL10" s="464"/>
      <c r="BM10" s="465"/>
      <c r="BN10" s="429">
        <v>1414</v>
      </c>
      <c r="BO10" s="430"/>
      <c r="BP10" s="430"/>
      <c r="BQ10" s="430"/>
      <c r="BR10" s="430"/>
      <c r="BS10" s="430"/>
      <c r="BT10" s="430"/>
      <c r="BU10" s="431"/>
      <c r="BV10" s="429">
        <v>1102</v>
      </c>
      <c r="BW10" s="430"/>
      <c r="BX10" s="430"/>
      <c r="BY10" s="430"/>
      <c r="BZ10" s="430"/>
      <c r="CA10" s="430"/>
      <c r="CB10" s="430"/>
      <c r="CC10" s="43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8" t="s">
        <v>125</v>
      </c>
      <c r="AN11" s="459"/>
      <c r="AO11" s="459"/>
      <c r="AP11" s="459"/>
      <c r="AQ11" s="459"/>
      <c r="AR11" s="459"/>
      <c r="AS11" s="459"/>
      <c r="AT11" s="460"/>
      <c r="AU11" s="461" t="s">
        <v>120</v>
      </c>
      <c r="AV11" s="462"/>
      <c r="AW11" s="462"/>
      <c r="AX11" s="462"/>
      <c r="AY11" s="463" t="s">
        <v>126</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128</v>
      </c>
      <c r="DC11" s="470"/>
      <c r="DD11" s="470"/>
      <c r="DE11" s="470"/>
      <c r="DF11" s="470"/>
      <c r="DG11" s="470"/>
      <c r="DH11" s="470"/>
      <c r="DI11" s="471"/>
      <c r="DJ11" s="186"/>
      <c r="DK11" s="186"/>
      <c r="DL11" s="186"/>
      <c r="DM11" s="186"/>
      <c r="DN11" s="186"/>
      <c r="DO11" s="186"/>
    </row>
    <row r="12" spans="1:119" ht="18.75" customHeight="1" x14ac:dyDescent="0.15">
      <c r="A12" s="187"/>
      <c r="B12" s="489" t="s">
        <v>129</v>
      </c>
      <c r="C12" s="490"/>
      <c r="D12" s="490"/>
      <c r="E12" s="490"/>
      <c r="F12" s="490"/>
      <c r="G12" s="490"/>
      <c r="H12" s="490"/>
      <c r="I12" s="490"/>
      <c r="J12" s="490"/>
      <c r="K12" s="491"/>
      <c r="L12" s="498" t="s">
        <v>130</v>
      </c>
      <c r="M12" s="499"/>
      <c r="N12" s="499"/>
      <c r="O12" s="499"/>
      <c r="P12" s="499"/>
      <c r="Q12" s="500"/>
      <c r="R12" s="501">
        <v>11733</v>
      </c>
      <c r="S12" s="502"/>
      <c r="T12" s="502"/>
      <c r="U12" s="502"/>
      <c r="V12" s="503"/>
      <c r="W12" s="504" t="s">
        <v>1</v>
      </c>
      <c r="X12" s="462"/>
      <c r="Y12" s="462"/>
      <c r="Z12" s="462"/>
      <c r="AA12" s="462"/>
      <c r="AB12" s="505"/>
      <c r="AC12" s="506" t="s">
        <v>131</v>
      </c>
      <c r="AD12" s="507"/>
      <c r="AE12" s="507"/>
      <c r="AF12" s="507"/>
      <c r="AG12" s="508"/>
      <c r="AH12" s="506" t="s">
        <v>132</v>
      </c>
      <c r="AI12" s="507"/>
      <c r="AJ12" s="507"/>
      <c r="AK12" s="507"/>
      <c r="AL12" s="509"/>
      <c r="AM12" s="458" t="s">
        <v>133</v>
      </c>
      <c r="AN12" s="459"/>
      <c r="AO12" s="459"/>
      <c r="AP12" s="459"/>
      <c r="AQ12" s="459"/>
      <c r="AR12" s="459"/>
      <c r="AS12" s="459"/>
      <c r="AT12" s="460"/>
      <c r="AU12" s="461" t="s">
        <v>115</v>
      </c>
      <c r="AV12" s="462"/>
      <c r="AW12" s="462"/>
      <c r="AX12" s="462"/>
      <c r="AY12" s="463" t="s">
        <v>134</v>
      </c>
      <c r="AZ12" s="464"/>
      <c r="BA12" s="464"/>
      <c r="BB12" s="464"/>
      <c r="BC12" s="464"/>
      <c r="BD12" s="464"/>
      <c r="BE12" s="464"/>
      <c r="BF12" s="464"/>
      <c r="BG12" s="464"/>
      <c r="BH12" s="464"/>
      <c r="BI12" s="464"/>
      <c r="BJ12" s="464"/>
      <c r="BK12" s="464"/>
      <c r="BL12" s="464"/>
      <c r="BM12" s="465"/>
      <c r="BN12" s="429">
        <v>150000</v>
      </c>
      <c r="BO12" s="430"/>
      <c r="BP12" s="430"/>
      <c r="BQ12" s="430"/>
      <c r="BR12" s="430"/>
      <c r="BS12" s="430"/>
      <c r="BT12" s="430"/>
      <c r="BU12" s="431"/>
      <c r="BV12" s="429">
        <v>200000</v>
      </c>
      <c r="BW12" s="430"/>
      <c r="BX12" s="430"/>
      <c r="BY12" s="430"/>
      <c r="BZ12" s="430"/>
      <c r="CA12" s="430"/>
      <c r="CB12" s="430"/>
      <c r="CC12" s="431"/>
      <c r="CD12" s="432" t="s">
        <v>135</v>
      </c>
      <c r="CE12" s="433"/>
      <c r="CF12" s="433"/>
      <c r="CG12" s="433"/>
      <c r="CH12" s="433"/>
      <c r="CI12" s="433"/>
      <c r="CJ12" s="433"/>
      <c r="CK12" s="433"/>
      <c r="CL12" s="433"/>
      <c r="CM12" s="433"/>
      <c r="CN12" s="433"/>
      <c r="CO12" s="433"/>
      <c r="CP12" s="433"/>
      <c r="CQ12" s="433"/>
      <c r="CR12" s="433"/>
      <c r="CS12" s="434"/>
      <c r="CT12" s="469" t="s">
        <v>136</v>
      </c>
      <c r="CU12" s="470"/>
      <c r="CV12" s="470"/>
      <c r="CW12" s="470"/>
      <c r="CX12" s="470"/>
      <c r="CY12" s="470"/>
      <c r="CZ12" s="470"/>
      <c r="DA12" s="471"/>
      <c r="DB12" s="469" t="s">
        <v>136</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137</v>
      </c>
      <c r="N13" s="521"/>
      <c r="O13" s="521"/>
      <c r="P13" s="521"/>
      <c r="Q13" s="522"/>
      <c r="R13" s="513">
        <v>11699</v>
      </c>
      <c r="S13" s="514"/>
      <c r="T13" s="514"/>
      <c r="U13" s="514"/>
      <c r="V13" s="515"/>
      <c r="W13" s="445" t="s">
        <v>138</v>
      </c>
      <c r="X13" s="446"/>
      <c r="Y13" s="446"/>
      <c r="Z13" s="446"/>
      <c r="AA13" s="446"/>
      <c r="AB13" s="436"/>
      <c r="AC13" s="480">
        <v>809</v>
      </c>
      <c r="AD13" s="481"/>
      <c r="AE13" s="481"/>
      <c r="AF13" s="481"/>
      <c r="AG13" s="523"/>
      <c r="AH13" s="480">
        <v>944</v>
      </c>
      <c r="AI13" s="481"/>
      <c r="AJ13" s="481"/>
      <c r="AK13" s="481"/>
      <c r="AL13" s="482"/>
      <c r="AM13" s="458" t="s">
        <v>139</v>
      </c>
      <c r="AN13" s="459"/>
      <c r="AO13" s="459"/>
      <c r="AP13" s="459"/>
      <c r="AQ13" s="459"/>
      <c r="AR13" s="459"/>
      <c r="AS13" s="459"/>
      <c r="AT13" s="460"/>
      <c r="AU13" s="461" t="s">
        <v>140</v>
      </c>
      <c r="AV13" s="462"/>
      <c r="AW13" s="462"/>
      <c r="AX13" s="462"/>
      <c r="AY13" s="463" t="s">
        <v>141</v>
      </c>
      <c r="AZ13" s="464"/>
      <c r="BA13" s="464"/>
      <c r="BB13" s="464"/>
      <c r="BC13" s="464"/>
      <c r="BD13" s="464"/>
      <c r="BE13" s="464"/>
      <c r="BF13" s="464"/>
      <c r="BG13" s="464"/>
      <c r="BH13" s="464"/>
      <c r="BI13" s="464"/>
      <c r="BJ13" s="464"/>
      <c r="BK13" s="464"/>
      <c r="BL13" s="464"/>
      <c r="BM13" s="465"/>
      <c r="BN13" s="429">
        <v>-108372</v>
      </c>
      <c r="BO13" s="430"/>
      <c r="BP13" s="430"/>
      <c r="BQ13" s="430"/>
      <c r="BR13" s="430"/>
      <c r="BS13" s="430"/>
      <c r="BT13" s="430"/>
      <c r="BU13" s="431"/>
      <c r="BV13" s="429">
        <v>-142950</v>
      </c>
      <c r="BW13" s="430"/>
      <c r="BX13" s="430"/>
      <c r="BY13" s="430"/>
      <c r="BZ13" s="430"/>
      <c r="CA13" s="430"/>
      <c r="CB13" s="430"/>
      <c r="CC13" s="431"/>
      <c r="CD13" s="432" t="s">
        <v>142</v>
      </c>
      <c r="CE13" s="433"/>
      <c r="CF13" s="433"/>
      <c r="CG13" s="433"/>
      <c r="CH13" s="433"/>
      <c r="CI13" s="433"/>
      <c r="CJ13" s="433"/>
      <c r="CK13" s="433"/>
      <c r="CL13" s="433"/>
      <c r="CM13" s="433"/>
      <c r="CN13" s="433"/>
      <c r="CO13" s="433"/>
      <c r="CP13" s="433"/>
      <c r="CQ13" s="433"/>
      <c r="CR13" s="433"/>
      <c r="CS13" s="434"/>
      <c r="CT13" s="426">
        <v>10.4</v>
      </c>
      <c r="CU13" s="427"/>
      <c r="CV13" s="427"/>
      <c r="CW13" s="427"/>
      <c r="CX13" s="427"/>
      <c r="CY13" s="427"/>
      <c r="CZ13" s="427"/>
      <c r="DA13" s="428"/>
      <c r="DB13" s="426">
        <v>11.4</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143</v>
      </c>
      <c r="M14" s="511"/>
      <c r="N14" s="511"/>
      <c r="O14" s="511"/>
      <c r="P14" s="511"/>
      <c r="Q14" s="512"/>
      <c r="R14" s="513">
        <v>11948</v>
      </c>
      <c r="S14" s="514"/>
      <c r="T14" s="514"/>
      <c r="U14" s="514"/>
      <c r="V14" s="515"/>
      <c r="W14" s="419"/>
      <c r="X14" s="420"/>
      <c r="Y14" s="420"/>
      <c r="Z14" s="420"/>
      <c r="AA14" s="420"/>
      <c r="AB14" s="409"/>
      <c r="AC14" s="516">
        <v>13.3</v>
      </c>
      <c r="AD14" s="517"/>
      <c r="AE14" s="517"/>
      <c r="AF14" s="517"/>
      <c r="AG14" s="518"/>
      <c r="AH14" s="516">
        <v>15</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144</v>
      </c>
      <c r="CE14" s="525"/>
      <c r="CF14" s="525"/>
      <c r="CG14" s="525"/>
      <c r="CH14" s="525"/>
      <c r="CI14" s="525"/>
      <c r="CJ14" s="525"/>
      <c r="CK14" s="525"/>
      <c r="CL14" s="525"/>
      <c r="CM14" s="525"/>
      <c r="CN14" s="525"/>
      <c r="CO14" s="525"/>
      <c r="CP14" s="525"/>
      <c r="CQ14" s="525"/>
      <c r="CR14" s="525"/>
      <c r="CS14" s="526"/>
      <c r="CT14" s="527">
        <v>14.4</v>
      </c>
      <c r="CU14" s="528"/>
      <c r="CV14" s="528"/>
      <c r="CW14" s="528"/>
      <c r="CX14" s="528"/>
      <c r="CY14" s="528"/>
      <c r="CZ14" s="528"/>
      <c r="DA14" s="529"/>
      <c r="DB14" s="527">
        <v>3.6</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145</v>
      </c>
      <c r="N15" s="521"/>
      <c r="O15" s="521"/>
      <c r="P15" s="521"/>
      <c r="Q15" s="522"/>
      <c r="R15" s="513">
        <v>11909</v>
      </c>
      <c r="S15" s="514"/>
      <c r="T15" s="514"/>
      <c r="U15" s="514"/>
      <c r="V15" s="515"/>
      <c r="W15" s="445" t="s">
        <v>146</v>
      </c>
      <c r="X15" s="446"/>
      <c r="Y15" s="446"/>
      <c r="Z15" s="446"/>
      <c r="AA15" s="446"/>
      <c r="AB15" s="436"/>
      <c r="AC15" s="480">
        <v>1757</v>
      </c>
      <c r="AD15" s="481"/>
      <c r="AE15" s="481"/>
      <c r="AF15" s="481"/>
      <c r="AG15" s="523"/>
      <c r="AH15" s="480">
        <v>1865</v>
      </c>
      <c r="AI15" s="481"/>
      <c r="AJ15" s="481"/>
      <c r="AK15" s="481"/>
      <c r="AL15" s="482"/>
      <c r="AM15" s="458"/>
      <c r="AN15" s="459"/>
      <c r="AO15" s="459"/>
      <c r="AP15" s="459"/>
      <c r="AQ15" s="459"/>
      <c r="AR15" s="459"/>
      <c r="AS15" s="459"/>
      <c r="AT15" s="460"/>
      <c r="AU15" s="461"/>
      <c r="AV15" s="462"/>
      <c r="AW15" s="462"/>
      <c r="AX15" s="462"/>
      <c r="AY15" s="389" t="s">
        <v>147</v>
      </c>
      <c r="AZ15" s="390"/>
      <c r="BA15" s="390"/>
      <c r="BB15" s="390"/>
      <c r="BC15" s="390"/>
      <c r="BD15" s="390"/>
      <c r="BE15" s="390"/>
      <c r="BF15" s="390"/>
      <c r="BG15" s="390"/>
      <c r="BH15" s="390"/>
      <c r="BI15" s="390"/>
      <c r="BJ15" s="390"/>
      <c r="BK15" s="390"/>
      <c r="BL15" s="390"/>
      <c r="BM15" s="391"/>
      <c r="BN15" s="392">
        <v>1345339</v>
      </c>
      <c r="BO15" s="393"/>
      <c r="BP15" s="393"/>
      <c r="BQ15" s="393"/>
      <c r="BR15" s="393"/>
      <c r="BS15" s="393"/>
      <c r="BT15" s="393"/>
      <c r="BU15" s="394"/>
      <c r="BV15" s="392">
        <v>1294599</v>
      </c>
      <c r="BW15" s="393"/>
      <c r="BX15" s="393"/>
      <c r="BY15" s="393"/>
      <c r="BZ15" s="393"/>
      <c r="CA15" s="393"/>
      <c r="CB15" s="393"/>
      <c r="CC15" s="394"/>
      <c r="CD15" s="530" t="s">
        <v>148</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149</v>
      </c>
      <c r="M16" s="541"/>
      <c r="N16" s="541"/>
      <c r="O16" s="541"/>
      <c r="P16" s="541"/>
      <c r="Q16" s="542"/>
      <c r="R16" s="533" t="s">
        <v>150</v>
      </c>
      <c r="S16" s="534"/>
      <c r="T16" s="534"/>
      <c r="U16" s="534"/>
      <c r="V16" s="535"/>
      <c r="W16" s="419"/>
      <c r="X16" s="420"/>
      <c r="Y16" s="420"/>
      <c r="Z16" s="420"/>
      <c r="AA16" s="420"/>
      <c r="AB16" s="409"/>
      <c r="AC16" s="516">
        <v>28.9</v>
      </c>
      <c r="AD16" s="517"/>
      <c r="AE16" s="517"/>
      <c r="AF16" s="517"/>
      <c r="AG16" s="518"/>
      <c r="AH16" s="516">
        <v>29.5</v>
      </c>
      <c r="AI16" s="517"/>
      <c r="AJ16" s="517"/>
      <c r="AK16" s="517"/>
      <c r="AL16" s="519"/>
      <c r="AM16" s="458"/>
      <c r="AN16" s="459"/>
      <c r="AO16" s="459"/>
      <c r="AP16" s="459"/>
      <c r="AQ16" s="459"/>
      <c r="AR16" s="459"/>
      <c r="AS16" s="459"/>
      <c r="AT16" s="460"/>
      <c r="AU16" s="461"/>
      <c r="AV16" s="462"/>
      <c r="AW16" s="462"/>
      <c r="AX16" s="462"/>
      <c r="AY16" s="463" t="s">
        <v>151</v>
      </c>
      <c r="AZ16" s="464"/>
      <c r="BA16" s="464"/>
      <c r="BB16" s="464"/>
      <c r="BC16" s="464"/>
      <c r="BD16" s="464"/>
      <c r="BE16" s="464"/>
      <c r="BF16" s="464"/>
      <c r="BG16" s="464"/>
      <c r="BH16" s="464"/>
      <c r="BI16" s="464"/>
      <c r="BJ16" s="464"/>
      <c r="BK16" s="464"/>
      <c r="BL16" s="464"/>
      <c r="BM16" s="465"/>
      <c r="BN16" s="429">
        <v>2922534</v>
      </c>
      <c r="BO16" s="430"/>
      <c r="BP16" s="430"/>
      <c r="BQ16" s="430"/>
      <c r="BR16" s="430"/>
      <c r="BS16" s="430"/>
      <c r="BT16" s="430"/>
      <c r="BU16" s="431"/>
      <c r="BV16" s="429">
        <v>2878852</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152</v>
      </c>
      <c r="N17" s="537"/>
      <c r="O17" s="537"/>
      <c r="P17" s="537"/>
      <c r="Q17" s="538"/>
      <c r="R17" s="533" t="s">
        <v>150</v>
      </c>
      <c r="S17" s="534"/>
      <c r="T17" s="534"/>
      <c r="U17" s="534"/>
      <c r="V17" s="535"/>
      <c r="W17" s="445" t="s">
        <v>153</v>
      </c>
      <c r="X17" s="446"/>
      <c r="Y17" s="446"/>
      <c r="Z17" s="446"/>
      <c r="AA17" s="446"/>
      <c r="AB17" s="436"/>
      <c r="AC17" s="480">
        <v>3506</v>
      </c>
      <c r="AD17" s="481"/>
      <c r="AE17" s="481"/>
      <c r="AF17" s="481"/>
      <c r="AG17" s="523"/>
      <c r="AH17" s="480">
        <v>3505</v>
      </c>
      <c r="AI17" s="481"/>
      <c r="AJ17" s="481"/>
      <c r="AK17" s="481"/>
      <c r="AL17" s="482"/>
      <c r="AM17" s="458"/>
      <c r="AN17" s="459"/>
      <c r="AO17" s="459"/>
      <c r="AP17" s="459"/>
      <c r="AQ17" s="459"/>
      <c r="AR17" s="459"/>
      <c r="AS17" s="459"/>
      <c r="AT17" s="460"/>
      <c r="AU17" s="461"/>
      <c r="AV17" s="462"/>
      <c r="AW17" s="462"/>
      <c r="AX17" s="462"/>
      <c r="AY17" s="463" t="s">
        <v>154</v>
      </c>
      <c r="AZ17" s="464"/>
      <c r="BA17" s="464"/>
      <c r="BB17" s="464"/>
      <c r="BC17" s="464"/>
      <c r="BD17" s="464"/>
      <c r="BE17" s="464"/>
      <c r="BF17" s="464"/>
      <c r="BG17" s="464"/>
      <c r="BH17" s="464"/>
      <c r="BI17" s="464"/>
      <c r="BJ17" s="464"/>
      <c r="BK17" s="464"/>
      <c r="BL17" s="464"/>
      <c r="BM17" s="465"/>
      <c r="BN17" s="429">
        <v>1694846</v>
      </c>
      <c r="BO17" s="430"/>
      <c r="BP17" s="430"/>
      <c r="BQ17" s="430"/>
      <c r="BR17" s="430"/>
      <c r="BS17" s="430"/>
      <c r="BT17" s="430"/>
      <c r="BU17" s="431"/>
      <c r="BV17" s="429">
        <v>1628422</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155</v>
      </c>
      <c r="C18" s="472"/>
      <c r="D18" s="472"/>
      <c r="E18" s="544"/>
      <c r="F18" s="544"/>
      <c r="G18" s="544"/>
      <c r="H18" s="544"/>
      <c r="I18" s="544"/>
      <c r="J18" s="544"/>
      <c r="K18" s="544"/>
      <c r="L18" s="545">
        <v>42.97</v>
      </c>
      <c r="M18" s="545"/>
      <c r="N18" s="545"/>
      <c r="O18" s="545"/>
      <c r="P18" s="545"/>
      <c r="Q18" s="545"/>
      <c r="R18" s="546"/>
      <c r="S18" s="546"/>
      <c r="T18" s="546"/>
      <c r="U18" s="546"/>
      <c r="V18" s="547"/>
      <c r="W18" s="447"/>
      <c r="X18" s="448"/>
      <c r="Y18" s="448"/>
      <c r="Z18" s="448"/>
      <c r="AA18" s="448"/>
      <c r="AB18" s="439"/>
      <c r="AC18" s="548">
        <v>57.7</v>
      </c>
      <c r="AD18" s="549"/>
      <c r="AE18" s="549"/>
      <c r="AF18" s="549"/>
      <c r="AG18" s="550"/>
      <c r="AH18" s="548">
        <v>55.5</v>
      </c>
      <c r="AI18" s="549"/>
      <c r="AJ18" s="549"/>
      <c r="AK18" s="549"/>
      <c r="AL18" s="551"/>
      <c r="AM18" s="458"/>
      <c r="AN18" s="459"/>
      <c r="AO18" s="459"/>
      <c r="AP18" s="459"/>
      <c r="AQ18" s="459"/>
      <c r="AR18" s="459"/>
      <c r="AS18" s="459"/>
      <c r="AT18" s="460"/>
      <c r="AU18" s="461"/>
      <c r="AV18" s="462"/>
      <c r="AW18" s="462"/>
      <c r="AX18" s="462"/>
      <c r="AY18" s="463" t="s">
        <v>156</v>
      </c>
      <c r="AZ18" s="464"/>
      <c r="BA18" s="464"/>
      <c r="BB18" s="464"/>
      <c r="BC18" s="464"/>
      <c r="BD18" s="464"/>
      <c r="BE18" s="464"/>
      <c r="BF18" s="464"/>
      <c r="BG18" s="464"/>
      <c r="BH18" s="464"/>
      <c r="BI18" s="464"/>
      <c r="BJ18" s="464"/>
      <c r="BK18" s="464"/>
      <c r="BL18" s="464"/>
      <c r="BM18" s="465"/>
      <c r="BN18" s="429">
        <v>3048454</v>
      </c>
      <c r="BO18" s="430"/>
      <c r="BP18" s="430"/>
      <c r="BQ18" s="430"/>
      <c r="BR18" s="430"/>
      <c r="BS18" s="430"/>
      <c r="BT18" s="430"/>
      <c r="BU18" s="431"/>
      <c r="BV18" s="429">
        <v>3061216</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157</v>
      </c>
      <c r="C19" s="472"/>
      <c r="D19" s="472"/>
      <c r="E19" s="544"/>
      <c r="F19" s="544"/>
      <c r="G19" s="544"/>
      <c r="H19" s="544"/>
      <c r="I19" s="544"/>
      <c r="J19" s="544"/>
      <c r="K19" s="544"/>
      <c r="L19" s="552">
        <v>286</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158</v>
      </c>
      <c r="AZ19" s="464"/>
      <c r="BA19" s="464"/>
      <c r="BB19" s="464"/>
      <c r="BC19" s="464"/>
      <c r="BD19" s="464"/>
      <c r="BE19" s="464"/>
      <c r="BF19" s="464"/>
      <c r="BG19" s="464"/>
      <c r="BH19" s="464"/>
      <c r="BI19" s="464"/>
      <c r="BJ19" s="464"/>
      <c r="BK19" s="464"/>
      <c r="BL19" s="464"/>
      <c r="BM19" s="465"/>
      <c r="BN19" s="429">
        <v>4023245</v>
      </c>
      <c r="BO19" s="430"/>
      <c r="BP19" s="430"/>
      <c r="BQ19" s="430"/>
      <c r="BR19" s="430"/>
      <c r="BS19" s="430"/>
      <c r="BT19" s="430"/>
      <c r="BU19" s="431"/>
      <c r="BV19" s="429">
        <v>4074743</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159</v>
      </c>
      <c r="C20" s="472"/>
      <c r="D20" s="472"/>
      <c r="E20" s="544"/>
      <c r="F20" s="544"/>
      <c r="G20" s="544"/>
      <c r="H20" s="544"/>
      <c r="I20" s="544"/>
      <c r="J20" s="544"/>
      <c r="K20" s="544"/>
      <c r="L20" s="552">
        <v>4276</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160</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161</v>
      </c>
      <c r="C22" s="567"/>
      <c r="D22" s="568"/>
      <c r="E22" s="441" t="s">
        <v>1</v>
      </c>
      <c r="F22" s="446"/>
      <c r="G22" s="446"/>
      <c r="H22" s="446"/>
      <c r="I22" s="446"/>
      <c r="J22" s="446"/>
      <c r="K22" s="436"/>
      <c r="L22" s="441" t="s">
        <v>162</v>
      </c>
      <c r="M22" s="446"/>
      <c r="N22" s="446"/>
      <c r="O22" s="446"/>
      <c r="P22" s="436"/>
      <c r="Q22" s="575" t="s">
        <v>163</v>
      </c>
      <c r="R22" s="576"/>
      <c r="S22" s="576"/>
      <c r="T22" s="576"/>
      <c r="U22" s="576"/>
      <c r="V22" s="577"/>
      <c r="W22" s="581" t="s">
        <v>164</v>
      </c>
      <c r="X22" s="567"/>
      <c r="Y22" s="568"/>
      <c r="Z22" s="441" t="s">
        <v>1</v>
      </c>
      <c r="AA22" s="446"/>
      <c r="AB22" s="446"/>
      <c r="AC22" s="446"/>
      <c r="AD22" s="446"/>
      <c r="AE22" s="446"/>
      <c r="AF22" s="446"/>
      <c r="AG22" s="436"/>
      <c r="AH22" s="594" t="s">
        <v>165</v>
      </c>
      <c r="AI22" s="446"/>
      <c r="AJ22" s="446"/>
      <c r="AK22" s="446"/>
      <c r="AL22" s="436"/>
      <c r="AM22" s="594" t="s">
        <v>166</v>
      </c>
      <c r="AN22" s="595"/>
      <c r="AO22" s="595"/>
      <c r="AP22" s="595"/>
      <c r="AQ22" s="595"/>
      <c r="AR22" s="596"/>
      <c r="AS22" s="575" t="s">
        <v>163</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167</v>
      </c>
      <c r="AZ23" s="390"/>
      <c r="BA23" s="390"/>
      <c r="BB23" s="390"/>
      <c r="BC23" s="390"/>
      <c r="BD23" s="390"/>
      <c r="BE23" s="390"/>
      <c r="BF23" s="390"/>
      <c r="BG23" s="390"/>
      <c r="BH23" s="390"/>
      <c r="BI23" s="390"/>
      <c r="BJ23" s="390"/>
      <c r="BK23" s="390"/>
      <c r="BL23" s="390"/>
      <c r="BM23" s="391"/>
      <c r="BN23" s="429">
        <v>4456819</v>
      </c>
      <c r="BO23" s="430"/>
      <c r="BP23" s="430"/>
      <c r="BQ23" s="430"/>
      <c r="BR23" s="430"/>
      <c r="BS23" s="430"/>
      <c r="BT23" s="430"/>
      <c r="BU23" s="431"/>
      <c r="BV23" s="429">
        <v>4290065</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168</v>
      </c>
      <c r="F24" s="459"/>
      <c r="G24" s="459"/>
      <c r="H24" s="459"/>
      <c r="I24" s="459"/>
      <c r="J24" s="459"/>
      <c r="K24" s="460"/>
      <c r="L24" s="480">
        <v>1</v>
      </c>
      <c r="M24" s="481"/>
      <c r="N24" s="481"/>
      <c r="O24" s="481"/>
      <c r="P24" s="523"/>
      <c r="Q24" s="480">
        <v>8460</v>
      </c>
      <c r="R24" s="481"/>
      <c r="S24" s="481"/>
      <c r="T24" s="481"/>
      <c r="U24" s="481"/>
      <c r="V24" s="523"/>
      <c r="W24" s="582"/>
      <c r="X24" s="570"/>
      <c r="Y24" s="571"/>
      <c r="Z24" s="479" t="s">
        <v>169</v>
      </c>
      <c r="AA24" s="459"/>
      <c r="AB24" s="459"/>
      <c r="AC24" s="459"/>
      <c r="AD24" s="459"/>
      <c r="AE24" s="459"/>
      <c r="AF24" s="459"/>
      <c r="AG24" s="460"/>
      <c r="AH24" s="480">
        <v>101</v>
      </c>
      <c r="AI24" s="481"/>
      <c r="AJ24" s="481"/>
      <c r="AK24" s="481"/>
      <c r="AL24" s="523"/>
      <c r="AM24" s="480">
        <v>320776</v>
      </c>
      <c r="AN24" s="481"/>
      <c r="AO24" s="481"/>
      <c r="AP24" s="481"/>
      <c r="AQ24" s="481"/>
      <c r="AR24" s="523"/>
      <c r="AS24" s="480">
        <v>3176</v>
      </c>
      <c r="AT24" s="481"/>
      <c r="AU24" s="481"/>
      <c r="AV24" s="481"/>
      <c r="AW24" s="481"/>
      <c r="AX24" s="482"/>
      <c r="AY24" s="602" t="s">
        <v>170</v>
      </c>
      <c r="AZ24" s="603"/>
      <c r="BA24" s="603"/>
      <c r="BB24" s="603"/>
      <c r="BC24" s="603"/>
      <c r="BD24" s="603"/>
      <c r="BE24" s="603"/>
      <c r="BF24" s="603"/>
      <c r="BG24" s="603"/>
      <c r="BH24" s="603"/>
      <c r="BI24" s="603"/>
      <c r="BJ24" s="603"/>
      <c r="BK24" s="603"/>
      <c r="BL24" s="603"/>
      <c r="BM24" s="604"/>
      <c r="BN24" s="429">
        <v>3655052</v>
      </c>
      <c r="BO24" s="430"/>
      <c r="BP24" s="430"/>
      <c r="BQ24" s="430"/>
      <c r="BR24" s="430"/>
      <c r="BS24" s="430"/>
      <c r="BT24" s="430"/>
      <c r="BU24" s="431"/>
      <c r="BV24" s="429">
        <v>3800831</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171</v>
      </c>
      <c r="F25" s="459"/>
      <c r="G25" s="459"/>
      <c r="H25" s="459"/>
      <c r="I25" s="459"/>
      <c r="J25" s="459"/>
      <c r="K25" s="460"/>
      <c r="L25" s="480">
        <v>1</v>
      </c>
      <c r="M25" s="481"/>
      <c r="N25" s="481"/>
      <c r="O25" s="481"/>
      <c r="P25" s="523"/>
      <c r="Q25" s="480">
        <v>6760</v>
      </c>
      <c r="R25" s="481"/>
      <c r="S25" s="481"/>
      <c r="T25" s="481"/>
      <c r="U25" s="481"/>
      <c r="V25" s="523"/>
      <c r="W25" s="582"/>
      <c r="X25" s="570"/>
      <c r="Y25" s="571"/>
      <c r="Z25" s="479" t="s">
        <v>172</v>
      </c>
      <c r="AA25" s="459"/>
      <c r="AB25" s="459"/>
      <c r="AC25" s="459"/>
      <c r="AD25" s="459"/>
      <c r="AE25" s="459"/>
      <c r="AF25" s="459"/>
      <c r="AG25" s="460"/>
      <c r="AH25" s="480" t="s">
        <v>136</v>
      </c>
      <c r="AI25" s="481"/>
      <c r="AJ25" s="481"/>
      <c r="AK25" s="481"/>
      <c r="AL25" s="523"/>
      <c r="AM25" s="480" t="s">
        <v>136</v>
      </c>
      <c r="AN25" s="481"/>
      <c r="AO25" s="481"/>
      <c r="AP25" s="481"/>
      <c r="AQ25" s="481"/>
      <c r="AR25" s="523"/>
      <c r="AS25" s="480" t="s">
        <v>136</v>
      </c>
      <c r="AT25" s="481"/>
      <c r="AU25" s="481"/>
      <c r="AV25" s="481"/>
      <c r="AW25" s="481"/>
      <c r="AX25" s="482"/>
      <c r="AY25" s="389" t="s">
        <v>173</v>
      </c>
      <c r="AZ25" s="390"/>
      <c r="BA25" s="390"/>
      <c r="BB25" s="390"/>
      <c r="BC25" s="390"/>
      <c r="BD25" s="390"/>
      <c r="BE25" s="390"/>
      <c r="BF25" s="390"/>
      <c r="BG25" s="390"/>
      <c r="BH25" s="390"/>
      <c r="BI25" s="390"/>
      <c r="BJ25" s="390"/>
      <c r="BK25" s="390"/>
      <c r="BL25" s="390"/>
      <c r="BM25" s="391"/>
      <c r="BN25" s="392">
        <v>283575</v>
      </c>
      <c r="BO25" s="393"/>
      <c r="BP25" s="393"/>
      <c r="BQ25" s="393"/>
      <c r="BR25" s="393"/>
      <c r="BS25" s="393"/>
      <c r="BT25" s="393"/>
      <c r="BU25" s="394"/>
      <c r="BV25" s="392">
        <v>348169</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174</v>
      </c>
      <c r="F26" s="459"/>
      <c r="G26" s="459"/>
      <c r="H26" s="459"/>
      <c r="I26" s="459"/>
      <c r="J26" s="459"/>
      <c r="K26" s="460"/>
      <c r="L26" s="480">
        <v>1</v>
      </c>
      <c r="M26" s="481"/>
      <c r="N26" s="481"/>
      <c r="O26" s="481"/>
      <c r="P26" s="523"/>
      <c r="Q26" s="480">
        <v>6350</v>
      </c>
      <c r="R26" s="481"/>
      <c r="S26" s="481"/>
      <c r="T26" s="481"/>
      <c r="U26" s="481"/>
      <c r="V26" s="523"/>
      <c r="W26" s="582"/>
      <c r="X26" s="570"/>
      <c r="Y26" s="571"/>
      <c r="Z26" s="479" t="s">
        <v>175</v>
      </c>
      <c r="AA26" s="592"/>
      <c r="AB26" s="592"/>
      <c r="AC26" s="592"/>
      <c r="AD26" s="592"/>
      <c r="AE26" s="592"/>
      <c r="AF26" s="592"/>
      <c r="AG26" s="593"/>
      <c r="AH26" s="480">
        <v>1</v>
      </c>
      <c r="AI26" s="481"/>
      <c r="AJ26" s="481"/>
      <c r="AK26" s="481"/>
      <c r="AL26" s="523"/>
      <c r="AM26" s="480" t="s">
        <v>176</v>
      </c>
      <c r="AN26" s="481"/>
      <c r="AO26" s="481"/>
      <c r="AP26" s="481"/>
      <c r="AQ26" s="481"/>
      <c r="AR26" s="523"/>
      <c r="AS26" s="480" t="s">
        <v>176</v>
      </c>
      <c r="AT26" s="481"/>
      <c r="AU26" s="481"/>
      <c r="AV26" s="481"/>
      <c r="AW26" s="481"/>
      <c r="AX26" s="482"/>
      <c r="AY26" s="432" t="s">
        <v>177</v>
      </c>
      <c r="AZ26" s="433"/>
      <c r="BA26" s="433"/>
      <c r="BB26" s="433"/>
      <c r="BC26" s="433"/>
      <c r="BD26" s="433"/>
      <c r="BE26" s="433"/>
      <c r="BF26" s="433"/>
      <c r="BG26" s="433"/>
      <c r="BH26" s="433"/>
      <c r="BI26" s="433"/>
      <c r="BJ26" s="433"/>
      <c r="BK26" s="433"/>
      <c r="BL26" s="433"/>
      <c r="BM26" s="434"/>
      <c r="BN26" s="429" t="s">
        <v>136</v>
      </c>
      <c r="BO26" s="430"/>
      <c r="BP26" s="430"/>
      <c r="BQ26" s="430"/>
      <c r="BR26" s="430"/>
      <c r="BS26" s="430"/>
      <c r="BT26" s="430"/>
      <c r="BU26" s="431"/>
      <c r="BV26" s="429" t="s">
        <v>136</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178</v>
      </c>
      <c r="F27" s="459"/>
      <c r="G27" s="459"/>
      <c r="H27" s="459"/>
      <c r="I27" s="459"/>
      <c r="J27" s="459"/>
      <c r="K27" s="460"/>
      <c r="L27" s="480">
        <v>1</v>
      </c>
      <c r="M27" s="481"/>
      <c r="N27" s="481"/>
      <c r="O27" s="481"/>
      <c r="P27" s="523"/>
      <c r="Q27" s="480">
        <v>3380</v>
      </c>
      <c r="R27" s="481"/>
      <c r="S27" s="481"/>
      <c r="T27" s="481"/>
      <c r="U27" s="481"/>
      <c r="V27" s="523"/>
      <c r="W27" s="582"/>
      <c r="X27" s="570"/>
      <c r="Y27" s="571"/>
      <c r="Z27" s="479" t="s">
        <v>179</v>
      </c>
      <c r="AA27" s="459"/>
      <c r="AB27" s="459"/>
      <c r="AC27" s="459"/>
      <c r="AD27" s="459"/>
      <c r="AE27" s="459"/>
      <c r="AF27" s="459"/>
      <c r="AG27" s="460"/>
      <c r="AH27" s="480">
        <v>14</v>
      </c>
      <c r="AI27" s="481"/>
      <c r="AJ27" s="481"/>
      <c r="AK27" s="481"/>
      <c r="AL27" s="523"/>
      <c r="AM27" s="480">
        <v>45789</v>
      </c>
      <c r="AN27" s="481"/>
      <c r="AO27" s="481"/>
      <c r="AP27" s="481"/>
      <c r="AQ27" s="481"/>
      <c r="AR27" s="523"/>
      <c r="AS27" s="480">
        <v>3271</v>
      </c>
      <c r="AT27" s="481"/>
      <c r="AU27" s="481"/>
      <c r="AV27" s="481"/>
      <c r="AW27" s="481"/>
      <c r="AX27" s="482"/>
      <c r="AY27" s="524" t="s">
        <v>180</v>
      </c>
      <c r="AZ27" s="525"/>
      <c r="BA27" s="525"/>
      <c r="BB27" s="525"/>
      <c r="BC27" s="525"/>
      <c r="BD27" s="525"/>
      <c r="BE27" s="525"/>
      <c r="BF27" s="525"/>
      <c r="BG27" s="525"/>
      <c r="BH27" s="525"/>
      <c r="BI27" s="525"/>
      <c r="BJ27" s="525"/>
      <c r="BK27" s="525"/>
      <c r="BL27" s="525"/>
      <c r="BM27" s="526"/>
      <c r="BN27" s="605">
        <v>120148</v>
      </c>
      <c r="BO27" s="606"/>
      <c r="BP27" s="606"/>
      <c r="BQ27" s="606"/>
      <c r="BR27" s="606"/>
      <c r="BS27" s="606"/>
      <c r="BT27" s="606"/>
      <c r="BU27" s="607"/>
      <c r="BV27" s="605">
        <v>120120</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181</v>
      </c>
      <c r="F28" s="459"/>
      <c r="G28" s="459"/>
      <c r="H28" s="459"/>
      <c r="I28" s="459"/>
      <c r="J28" s="459"/>
      <c r="K28" s="460"/>
      <c r="L28" s="480">
        <v>1</v>
      </c>
      <c r="M28" s="481"/>
      <c r="N28" s="481"/>
      <c r="O28" s="481"/>
      <c r="P28" s="523"/>
      <c r="Q28" s="480">
        <v>2540</v>
      </c>
      <c r="R28" s="481"/>
      <c r="S28" s="481"/>
      <c r="T28" s="481"/>
      <c r="U28" s="481"/>
      <c r="V28" s="523"/>
      <c r="W28" s="582"/>
      <c r="X28" s="570"/>
      <c r="Y28" s="571"/>
      <c r="Z28" s="479" t="s">
        <v>182</v>
      </c>
      <c r="AA28" s="459"/>
      <c r="AB28" s="459"/>
      <c r="AC28" s="459"/>
      <c r="AD28" s="459"/>
      <c r="AE28" s="459"/>
      <c r="AF28" s="459"/>
      <c r="AG28" s="460"/>
      <c r="AH28" s="480" t="s">
        <v>136</v>
      </c>
      <c r="AI28" s="481"/>
      <c r="AJ28" s="481"/>
      <c r="AK28" s="481"/>
      <c r="AL28" s="523"/>
      <c r="AM28" s="480" t="s">
        <v>136</v>
      </c>
      <c r="AN28" s="481"/>
      <c r="AO28" s="481"/>
      <c r="AP28" s="481"/>
      <c r="AQ28" s="481"/>
      <c r="AR28" s="523"/>
      <c r="AS28" s="480" t="s">
        <v>136</v>
      </c>
      <c r="AT28" s="481"/>
      <c r="AU28" s="481"/>
      <c r="AV28" s="481"/>
      <c r="AW28" s="481"/>
      <c r="AX28" s="482"/>
      <c r="AY28" s="608" t="s">
        <v>183</v>
      </c>
      <c r="AZ28" s="609"/>
      <c r="BA28" s="609"/>
      <c r="BB28" s="610"/>
      <c r="BC28" s="389" t="s">
        <v>48</v>
      </c>
      <c r="BD28" s="390"/>
      <c r="BE28" s="390"/>
      <c r="BF28" s="390"/>
      <c r="BG28" s="390"/>
      <c r="BH28" s="390"/>
      <c r="BI28" s="390"/>
      <c r="BJ28" s="390"/>
      <c r="BK28" s="390"/>
      <c r="BL28" s="390"/>
      <c r="BM28" s="391"/>
      <c r="BN28" s="392">
        <v>846555</v>
      </c>
      <c r="BO28" s="393"/>
      <c r="BP28" s="393"/>
      <c r="BQ28" s="393"/>
      <c r="BR28" s="393"/>
      <c r="BS28" s="393"/>
      <c r="BT28" s="393"/>
      <c r="BU28" s="394"/>
      <c r="BV28" s="392">
        <v>855141</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184</v>
      </c>
      <c r="F29" s="459"/>
      <c r="G29" s="459"/>
      <c r="H29" s="459"/>
      <c r="I29" s="459"/>
      <c r="J29" s="459"/>
      <c r="K29" s="460"/>
      <c r="L29" s="480">
        <v>10</v>
      </c>
      <c r="M29" s="481"/>
      <c r="N29" s="481"/>
      <c r="O29" s="481"/>
      <c r="P29" s="523"/>
      <c r="Q29" s="480">
        <v>2280</v>
      </c>
      <c r="R29" s="481"/>
      <c r="S29" s="481"/>
      <c r="T29" s="481"/>
      <c r="U29" s="481"/>
      <c r="V29" s="523"/>
      <c r="W29" s="583"/>
      <c r="X29" s="584"/>
      <c r="Y29" s="585"/>
      <c r="Z29" s="479" t="s">
        <v>185</v>
      </c>
      <c r="AA29" s="459"/>
      <c r="AB29" s="459"/>
      <c r="AC29" s="459"/>
      <c r="AD29" s="459"/>
      <c r="AE29" s="459"/>
      <c r="AF29" s="459"/>
      <c r="AG29" s="460"/>
      <c r="AH29" s="480">
        <v>115</v>
      </c>
      <c r="AI29" s="481"/>
      <c r="AJ29" s="481"/>
      <c r="AK29" s="481"/>
      <c r="AL29" s="523"/>
      <c r="AM29" s="480">
        <v>366565</v>
      </c>
      <c r="AN29" s="481"/>
      <c r="AO29" s="481"/>
      <c r="AP29" s="481"/>
      <c r="AQ29" s="481"/>
      <c r="AR29" s="523"/>
      <c r="AS29" s="480">
        <v>3188</v>
      </c>
      <c r="AT29" s="481"/>
      <c r="AU29" s="481"/>
      <c r="AV29" s="481"/>
      <c r="AW29" s="481"/>
      <c r="AX29" s="482"/>
      <c r="AY29" s="611"/>
      <c r="AZ29" s="612"/>
      <c r="BA29" s="612"/>
      <c r="BB29" s="613"/>
      <c r="BC29" s="463" t="s">
        <v>186</v>
      </c>
      <c r="BD29" s="464"/>
      <c r="BE29" s="464"/>
      <c r="BF29" s="464"/>
      <c r="BG29" s="464"/>
      <c r="BH29" s="464"/>
      <c r="BI29" s="464"/>
      <c r="BJ29" s="464"/>
      <c r="BK29" s="464"/>
      <c r="BL29" s="464"/>
      <c r="BM29" s="465"/>
      <c r="BN29" s="429">
        <v>133730</v>
      </c>
      <c r="BO29" s="430"/>
      <c r="BP29" s="430"/>
      <c r="BQ29" s="430"/>
      <c r="BR29" s="430"/>
      <c r="BS29" s="430"/>
      <c r="BT29" s="430"/>
      <c r="BU29" s="431"/>
      <c r="BV29" s="429">
        <v>133717</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187</v>
      </c>
      <c r="X30" s="590"/>
      <c r="Y30" s="590"/>
      <c r="Z30" s="590"/>
      <c r="AA30" s="590"/>
      <c r="AB30" s="590"/>
      <c r="AC30" s="590"/>
      <c r="AD30" s="590"/>
      <c r="AE30" s="590"/>
      <c r="AF30" s="590"/>
      <c r="AG30" s="591"/>
      <c r="AH30" s="548">
        <v>99</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1329748</v>
      </c>
      <c r="BO30" s="606"/>
      <c r="BP30" s="606"/>
      <c r="BQ30" s="606"/>
      <c r="BR30" s="606"/>
      <c r="BS30" s="606"/>
      <c r="BT30" s="606"/>
      <c r="BU30" s="607"/>
      <c r="BV30" s="605">
        <v>1765918</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194</v>
      </c>
      <c r="D33" s="453"/>
      <c r="E33" s="418" t="s">
        <v>195</v>
      </c>
      <c r="F33" s="418"/>
      <c r="G33" s="418"/>
      <c r="H33" s="418"/>
      <c r="I33" s="418"/>
      <c r="J33" s="418"/>
      <c r="K33" s="418"/>
      <c r="L33" s="418"/>
      <c r="M33" s="418"/>
      <c r="N33" s="418"/>
      <c r="O33" s="418"/>
      <c r="P33" s="418"/>
      <c r="Q33" s="418"/>
      <c r="R33" s="418"/>
      <c r="S33" s="418"/>
      <c r="T33" s="216"/>
      <c r="U33" s="453" t="s">
        <v>196</v>
      </c>
      <c r="V33" s="453"/>
      <c r="W33" s="418" t="s">
        <v>195</v>
      </c>
      <c r="X33" s="418"/>
      <c r="Y33" s="418"/>
      <c r="Z33" s="418"/>
      <c r="AA33" s="418"/>
      <c r="AB33" s="418"/>
      <c r="AC33" s="418"/>
      <c r="AD33" s="418"/>
      <c r="AE33" s="418"/>
      <c r="AF33" s="418"/>
      <c r="AG33" s="418"/>
      <c r="AH33" s="418"/>
      <c r="AI33" s="418"/>
      <c r="AJ33" s="418"/>
      <c r="AK33" s="418"/>
      <c r="AL33" s="216"/>
      <c r="AM33" s="453" t="s">
        <v>194</v>
      </c>
      <c r="AN33" s="453"/>
      <c r="AO33" s="418" t="s">
        <v>195</v>
      </c>
      <c r="AP33" s="418"/>
      <c r="AQ33" s="418"/>
      <c r="AR33" s="418"/>
      <c r="AS33" s="418"/>
      <c r="AT33" s="418"/>
      <c r="AU33" s="418"/>
      <c r="AV33" s="418"/>
      <c r="AW33" s="418"/>
      <c r="AX33" s="418"/>
      <c r="AY33" s="418"/>
      <c r="AZ33" s="418"/>
      <c r="BA33" s="418"/>
      <c r="BB33" s="418"/>
      <c r="BC33" s="418"/>
      <c r="BD33" s="217"/>
      <c r="BE33" s="418" t="s">
        <v>197</v>
      </c>
      <c r="BF33" s="418"/>
      <c r="BG33" s="418" t="s">
        <v>198</v>
      </c>
      <c r="BH33" s="418"/>
      <c r="BI33" s="418"/>
      <c r="BJ33" s="418"/>
      <c r="BK33" s="418"/>
      <c r="BL33" s="418"/>
      <c r="BM33" s="418"/>
      <c r="BN33" s="418"/>
      <c r="BO33" s="418"/>
      <c r="BP33" s="418"/>
      <c r="BQ33" s="418"/>
      <c r="BR33" s="418"/>
      <c r="BS33" s="418"/>
      <c r="BT33" s="418"/>
      <c r="BU33" s="418"/>
      <c r="BV33" s="217"/>
      <c r="BW33" s="453" t="s">
        <v>197</v>
      </c>
      <c r="BX33" s="453"/>
      <c r="BY33" s="418" t="s">
        <v>199</v>
      </c>
      <c r="BZ33" s="418"/>
      <c r="CA33" s="418"/>
      <c r="CB33" s="418"/>
      <c r="CC33" s="418"/>
      <c r="CD33" s="418"/>
      <c r="CE33" s="418"/>
      <c r="CF33" s="418"/>
      <c r="CG33" s="418"/>
      <c r="CH33" s="418"/>
      <c r="CI33" s="418"/>
      <c r="CJ33" s="418"/>
      <c r="CK33" s="418"/>
      <c r="CL33" s="418"/>
      <c r="CM33" s="418"/>
      <c r="CN33" s="216"/>
      <c r="CO33" s="453" t="s">
        <v>194</v>
      </c>
      <c r="CP33" s="453"/>
      <c r="CQ33" s="418" t="s">
        <v>200</v>
      </c>
      <c r="CR33" s="418"/>
      <c r="CS33" s="418"/>
      <c r="CT33" s="418"/>
      <c r="CU33" s="418"/>
      <c r="CV33" s="418"/>
      <c r="CW33" s="418"/>
      <c r="CX33" s="418"/>
      <c r="CY33" s="418"/>
      <c r="CZ33" s="418"/>
      <c r="DA33" s="418"/>
      <c r="DB33" s="418"/>
      <c r="DC33" s="418"/>
      <c r="DD33" s="418"/>
      <c r="DE33" s="418"/>
      <c r="DF33" s="216"/>
      <c r="DG33" s="617" t="s">
        <v>201</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国民健康保険特別会計（事業勘定）</v>
      </c>
      <c r="X34" s="619"/>
      <c r="Y34" s="619"/>
      <c r="Z34" s="619"/>
      <c r="AA34" s="619"/>
      <c r="AB34" s="619"/>
      <c r="AC34" s="619"/>
      <c r="AD34" s="619"/>
      <c r="AE34" s="619"/>
      <c r="AF34" s="619"/>
      <c r="AG34" s="619"/>
      <c r="AH34" s="619"/>
      <c r="AI34" s="619"/>
      <c r="AJ34" s="619"/>
      <c r="AK34" s="619"/>
      <c r="AL34" s="214"/>
      <c r="AM34" s="618">
        <f>IF(AO34="","",MAX(C34:D43,U34:V43)+1)</f>
        <v>5</v>
      </c>
      <c r="AN34" s="618"/>
      <c r="AO34" s="619" t="str">
        <f>IF('各会計、関係団体の財政状況及び健全化判断比率'!B31="","",'各会計、関係団体の財政状況及び健全化判断比率'!B31)</f>
        <v>水道事業会計</v>
      </c>
      <c r="AP34" s="619"/>
      <c r="AQ34" s="619"/>
      <c r="AR34" s="619"/>
      <c r="AS34" s="619"/>
      <c r="AT34" s="619"/>
      <c r="AU34" s="619"/>
      <c r="AV34" s="619"/>
      <c r="AW34" s="619"/>
      <c r="AX34" s="619"/>
      <c r="AY34" s="619"/>
      <c r="AZ34" s="619"/>
      <c r="BA34" s="619"/>
      <c r="BB34" s="619"/>
      <c r="BC34" s="619"/>
      <c r="BD34" s="214"/>
      <c r="BE34" s="618">
        <f>IF(BG34="","",MAX(C34:D43,U34:V43,AM34:AN43)+1)</f>
        <v>6</v>
      </c>
      <c r="BF34" s="618"/>
      <c r="BG34" s="619" t="str">
        <f>IF('各会計、関係団体の財政状況及び健全化判断比率'!B32="","",'各会計、関係団体の財政状況及び健全化判断比率'!B32)</f>
        <v>公共下水道事業特別会計</v>
      </c>
      <c r="BH34" s="619"/>
      <c r="BI34" s="619"/>
      <c r="BJ34" s="619"/>
      <c r="BK34" s="619"/>
      <c r="BL34" s="619"/>
      <c r="BM34" s="619"/>
      <c r="BN34" s="619"/>
      <c r="BO34" s="619"/>
      <c r="BP34" s="619"/>
      <c r="BQ34" s="619"/>
      <c r="BR34" s="619"/>
      <c r="BS34" s="619"/>
      <c r="BT34" s="619"/>
      <c r="BU34" s="619"/>
      <c r="BV34" s="214"/>
      <c r="BW34" s="618">
        <f>IF(BY34="","",MAX(C34:D43,U34:V43,AM34:AN43,BE34:BF43)+1)</f>
        <v>7</v>
      </c>
      <c r="BX34" s="618"/>
      <c r="BY34" s="619" t="str">
        <f>IF('各会計、関係団体の財政状況及び健全化判断比率'!B68="","",'各会計、関係団体の財政状況及び健全化判断比率'!B68)</f>
        <v>公立藤田病院組合 病院事業会計</v>
      </c>
      <c r="BZ34" s="619"/>
      <c r="CA34" s="619"/>
      <c r="CB34" s="619"/>
      <c r="CC34" s="619"/>
      <c r="CD34" s="619"/>
      <c r="CE34" s="619"/>
      <c r="CF34" s="619"/>
      <c r="CG34" s="619"/>
      <c r="CH34" s="619"/>
      <c r="CI34" s="619"/>
      <c r="CJ34" s="619"/>
      <c r="CK34" s="619"/>
      <c r="CL34" s="619"/>
      <c r="CM34" s="619"/>
      <c r="CN34" s="214"/>
      <c r="CO34" s="618">
        <f>IF(CQ34="","",MAX(C34:D43,U34:V43,AM34:AN43,BE34:BF43,BW34:BX43)+1)</f>
        <v>17</v>
      </c>
      <c r="CP34" s="618"/>
      <c r="CQ34" s="619" t="str">
        <f>IF('各会計、関係団体の財政状況及び健全化判断比率'!BS7="","",'各会計、関係団体の財政状況及び健全化判断比率'!BS7)</f>
        <v>(一財)桑折町振興公社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介護保険特別会計（保険事業勘定）</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8</v>
      </c>
      <c r="BX35" s="618"/>
      <c r="BY35" s="619" t="str">
        <f>IF('各会計、関係団体の財政状況及び健全化判断比率'!B69="","",'各会計、関係団体の財政状況及び健全化判断比率'!B69)</f>
        <v>伊達地方消防組合 一般会計</v>
      </c>
      <c r="BZ35" s="619"/>
      <c r="CA35" s="619"/>
      <c r="CB35" s="619"/>
      <c r="CC35" s="619"/>
      <c r="CD35" s="619"/>
      <c r="CE35" s="619"/>
      <c r="CF35" s="619"/>
      <c r="CG35" s="619"/>
      <c r="CH35" s="619"/>
      <c r="CI35" s="619"/>
      <c r="CJ35" s="619"/>
      <c r="CK35" s="619"/>
      <c r="CL35" s="619"/>
      <c r="CM35" s="619"/>
      <c r="CN35" s="214"/>
      <c r="CO35" s="618">
        <f t="shared" ref="CO35:CO43" si="3">IF(CQ35="","",CO34+1)</f>
        <v>18</v>
      </c>
      <c r="CP35" s="618"/>
      <c r="CQ35" s="619" t="str">
        <f>IF('各会計、関係団体の財政状況及び健全化判断比率'!BS8="","",'各会計、関係団体の財政状況及び健全化判断比率'!BS8)</f>
        <v>福島地方土地開発公社</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9</v>
      </c>
      <c r="BX36" s="618"/>
      <c r="BY36" s="619" t="str">
        <f>IF('各会計、関係団体の財政状況及び健全化判断比率'!B70="","",'各会計、関係団体の財政状況及び健全化判断比率'!B70)</f>
        <v>伊達地方衛生処理組合 一般会計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10</v>
      </c>
      <c r="BX37" s="618"/>
      <c r="BY37" s="619" t="str">
        <f>IF('各会計、関係団体の財政状況及び健全化判断比率'!B71="","",'各会計、関係団体の財政状況及び健全化判断比率'!B71)</f>
        <v>伊達地方衛生処理組合 し尿処理事業特別会計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11</v>
      </c>
      <c r="BX38" s="618"/>
      <c r="BY38" s="619" t="str">
        <f>IF('各会計、関係団体の財政状況及び健全化判断比率'!B72="","",'各会計、関係団体の財政状況及び健全化判断比率'!B72)</f>
        <v>伊達地方衛生処理組合 ごみ処理事業特別会計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12</v>
      </c>
      <c r="BX39" s="618"/>
      <c r="BY39" s="619" t="str">
        <f>IF('各会計、関係団体の財政状況及び健全化判断比率'!B73="","",'各会計、関係団体の財政状況及び健全化判断比率'!B73)</f>
        <v>福島地方水道用水供給企業団 福島地方水道企業団会計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13</v>
      </c>
      <c r="BX40" s="618"/>
      <c r="BY40" s="619" t="str">
        <f>IF('各会計、関係団体の財政状況及び健全化判断比率'!B74="","",'各会計、関係団体の財政状況及び健全化判断比率'!B74)</f>
        <v>福島県後期高齢者医療広域連合 一般会計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14</v>
      </c>
      <c r="BX41" s="618"/>
      <c r="BY41" s="619" t="str">
        <f>IF('各会計、関係団体の財政状況及び健全化判断比率'!B75="","",'各会計、関係団体の財政状況及び健全化判断比率'!B75)</f>
        <v>福島県後期高齢者医療広域連合 後期高齢者医療特別会計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15</v>
      </c>
      <c r="BX42" s="618"/>
      <c r="BY42" s="619" t="str">
        <f>IF('各会計、関係団体の財政状況及び健全化判断比率'!B76="","",'各会計、関係団体の財政状況及び健全化判断比率'!B76)</f>
        <v>福島県市町村総合事務組合 一般会計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f t="shared" si="2"/>
        <v>16</v>
      </c>
      <c r="BX43" s="618"/>
      <c r="BY43" s="619" t="str">
        <f>IF('各会計、関係団体の財政状況及び健全化判断比率'!B77="","",'各会計、関係団体の財政状況及び健全化判断比率'!B77)</f>
        <v>福島県市町村総合事務組合 消防補償等特別会計</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eK8wWwlCMtzT3ISHFgKw/+1NGkE+ZzFnX6bCw5WcFgd2IWRQHbvbUQH8UYp9moF7yCvqBIQfGnjTiu3WArfReQ==" saltValue="X3867mjWA/sWxsbM2YOUQ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210</v>
      </c>
      <c r="DI1" s="622"/>
      <c r="DJ1" s="622"/>
      <c r="DK1" s="622"/>
      <c r="DL1" s="622"/>
      <c r="DM1" s="622"/>
      <c r="DN1" s="623"/>
      <c r="DO1" s="226"/>
      <c r="DP1" s="621" t="s">
        <v>211</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213</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214</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215</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216</v>
      </c>
      <c r="S4" s="625"/>
      <c r="T4" s="625"/>
      <c r="U4" s="625"/>
      <c r="V4" s="625"/>
      <c r="W4" s="625"/>
      <c r="X4" s="625"/>
      <c r="Y4" s="626"/>
      <c r="Z4" s="624" t="s">
        <v>217</v>
      </c>
      <c r="AA4" s="625"/>
      <c r="AB4" s="625"/>
      <c r="AC4" s="626"/>
      <c r="AD4" s="624" t="s">
        <v>218</v>
      </c>
      <c r="AE4" s="625"/>
      <c r="AF4" s="625"/>
      <c r="AG4" s="625"/>
      <c r="AH4" s="625"/>
      <c r="AI4" s="625"/>
      <c r="AJ4" s="625"/>
      <c r="AK4" s="626"/>
      <c r="AL4" s="624" t="s">
        <v>217</v>
      </c>
      <c r="AM4" s="625"/>
      <c r="AN4" s="625"/>
      <c r="AO4" s="626"/>
      <c r="AP4" s="630" t="s">
        <v>219</v>
      </c>
      <c r="AQ4" s="630"/>
      <c r="AR4" s="630"/>
      <c r="AS4" s="630"/>
      <c r="AT4" s="630"/>
      <c r="AU4" s="630"/>
      <c r="AV4" s="630"/>
      <c r="AW4" s="630"/>
      <c r="AX4" s="630"/>
      <c r="AY4" s="630"/>
      <c r="AZ4" s="630"/>
      <c r="BA4" s="630"/>
      <c r="BB4" s="630"/>
      <c r="BC4" s="630"/>
      <c r="BD4" s="630"/>
      <c r="BE4" s="630"/>
      <c r="BF4" s="630"/>
      <c r="BG4" s="630" t="s">
        <v>220</v>
      </c>
      <c r="BH4" s="630"/>
      <c r="BI4" s="630"/>
      <c r="BJ4" s="630"/>
      <c r="BK4" s="630"/>
      <c r="BL4" s="630"/>
      <c r="BM4" s="630"/>
      <c r="BN4" s="630"/>
      <c r="BO4" s="630" t="s">
        <v>217</v>
      </c>
      <c r="BP4" s="630"/>
      <c r="BQ4" s="630"/>
      <c r="BR4" s="630"/>
      <c r="BS4" s="630" t="s">
        <v>221</v>
      </c>
      <c r="BT4" s="630"/>
      <c r="BU4" s="630"/>
      <c r="BV4" s="630"/>
      <c r="BW4" s="630"/>
      <c r="BX4" s="630"/>
      <c r="BY4" s="630"/>
      <c r="BZ4" s="630"/>
      <c r="CA4" s="630"/>
      <c r="CB4" s="630"/>
      <c r="CD4" s="627" t="s">
        <v>222</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223</v>
      </c>
      <c r="C5" s="632"/>
      <c r="D5" s="632"/>
      <c r="E5" s="632"/>
      <c r="F5" s="632"/>
      <c r="G5" s="632"/>
      <c r="H5" s="632"/>
      <c r="I5" s="632"/>
      <c r="J5" s="632"/>
      <c r="K5" s="632"/>
      <c r="L5" s="632"/>
      <c r="M5" s="632"/>
      <c r="N5" s="632"/>
      <c r="O5" s="632"/>
      <c r="P5" s="632"/>
      <c r="Q5" s="633"/>
      <c r="R5" s="634">
        <v>1340892</v>
      </c>
      <c r="S5" s="635"/>
      <c r="T5" s="635"/>
      <c r="U5" s="635"/>
      <c r="V5" s="635"/>
      <c r="W5" s="635"/>
      <c r="X5" s="635"/>
      <c r="Y5" s="636"/>
      <c r="Z5" s="637">
        <v>20.9</v>
      </c>
      <c r="AA5" s="637"/>
      <c r="AB5" s="637"/>
      <c r="AC5" s="637"/>
      <c r="AD5" s="638">
        <v>1340892</v>
      </c>
      <c r="AE5" s="638"/>
      <c r="AF5" s="638"/>
      <c r="AG5" s="638"/>
      <c r="AH5" s="638"/>
      <c r="AI5" s="638"/>
      <c r="AJ5" s="638"/>
      <c r="AK5" s="638"/>
      <c r="AL5" s="639">
        <v>41.2</v>
      </c>
      <c r="AM5" s="640"/>
      <c r="AN5" s="640"/>
      <c r="AO5" s="641"/>
      <c r="AP5" s="631" t="s">
        <v>224</v>
      </c>
      <c r="AQ5" s="632"/>
      <c r="AR5" s="632"/>
      <c r="AS5" s="632"/>
      <c r="AT5" s="632"/>
      <c r="AU5" s="632"/>
      <c r="AV5" s="632"/>
      <c r="AW5" s="632"/>
      <c r="AX5" s="632"/>
      <c r="AY5" s="632"/>
      <c r="AZ5" s="632"/>
      <c r="BA5" s="632"/>
      <c r="BB5" s="632"/>
      <c r="BC5" s="632"/>
      <c r="BD5" s="632"/>
      <c r="BE5" s="632"/>
      <c r="BF5" s="633"/>
      <c r="BG5" s="645">
        <v>1340892</v>
      </c>
      <c r="BH5" s="646"/>
      <c r="BI5" s="646"/>
      <c r="BJ5" s="646"/>
      <c r="BK5" s="646"/>
      <c r="BL5" s="646"/>
      <c r="BM5" s="646"/>
      <c r="BN5" s="647"/>
      <c r="BO5" s="648">
        <v>100</v>
      </c>
      <c r="BP5" s="648"/>
      <c r="BQ5" s="648"/>
      <c r="BR5" s="648"/>
      <c r="BS5" s="649" t="s">
        <v>225</v>
      </c>
      <c r="BT5" s="649"/>
      <c r="BU5" s="649"/>
      <c r="BV5" s="649"/>
      <c r="BW5" s="649"/>
      <c r="BX5" s="649"/>
      <c r="BY5" s="649"/>
      <c r="BZ5" s="649"/>
      <c r="CA5" s="649"/>
      <c r="CB5" s="653"/>
      <c r="CD5" s="627" t="s">
        <v>219</v>
      </c>
      <c r="CE5" s="628"/>
      <c r="CF5" s="628"/>
      <c r="CG5" s="628"/>
      <c r="CH5" s="628"/>
      <c r="CI5" s="628"/>
      <c r="CJ5" s="628"/>
      <c r="CK5" s="628"/>
      <c r="CL5" s="628"/>
      <c r="CM5" s="628"/>
      <c r="CN5" s="628"/>
      <c r="CO5" s="628"/>
      <c r="CP5" s="628"/>
      <c r="CQ5" s="629"/>
      <c r="CR5" s="627" t="s">
        <v>226</v>
      </c>
      <c r="CS5" s="628"/>
      <c r="CT5" s="628"/>
      <c r="CU5" s="628"/>
      <c r="CV5" s="628"/>
      <c r="CW5" s="628"/>
      <c r="CX5" s="628"/>
      <c r="CY5" s="629"/>
      <c r="CZ5" s="627" t="s">
        <v>217</v>
      </c>
      <c r="DA5" s="628"/>
      <c r="DB5" s="628"/>
      <c r="DC5" s="629"/>
      <c r="DD5" s="627" t="s">
        <v>227</v>
      </c>
      <c r="DE5" s="628"/>
      <c r="DF5" s="628"/>
      <c r="DG5" s="628"/>
      <c r="DH5" s="628"/>
      <c r="DI5" s="628"/>
      <c r="DJ5" s="628"/>
      <c r="DK5" s="628"/>
      <c r="DL5" s="628"/>
      <c r="DM5" s="628"/>
      <c r="DN5" s="628"/>
      <c r="DO5" s="628"/>
      <c r="DP5" s="629"/>
      <c r="DQ5" s="627" t="s">
        <v>228</v>
      </c>
      <c r="DR5" s="628"/>
      <c r="DS5" s="628"/>
      <c r="DT5" s="628"/>
      <c r="DU5" s="628"/>
      <c r="DV5" s="628"/>
      <c r="DW5" s="628"/>
      <c r="DX5" s="628"/>
      <c r="DY5" s="628"/>
      <c r="DZ5" s="628"/>
      <c r="EA5" s="628"/>
      <c r="EB5" s="628"/>
      <c r="EC5" s="629"/>
    </row>
    <row r="6" spans="2:143" ht="11.25" customHeight="1" x14ac:dyDescent="0.15">
      <c r="B6" s="642" t="s">
        <v>229</v>
      </c>
      <c r="C6" s="643"/>
      <c r="D6" s="643"/>
      <c r="E6" s="643"/>
      <c r="F6" s="643"/>
      <c r="G6" s="643"/>
      <c r="H6" s="643"/>
      <c r="I6" s="643"/>
      <c r="J6" s="643"/>
      <c r="K6" s="643"/>
      <c r="L6" s="643"/>
      <c r="M6" s="643"/>
      <c r="N6" s="643"/>
      <c r="O6" s="643"/>
      <c r="P6" s="643"/>
      <c r="Q6" s="644"/>
      <c r="R6" s="645">
        <v>70193</v>
      </c>
      <c r="S6" s="646"/>
      <c r="T6" s="646"/>
      <c r="U6" s="646"/>
      <c r="V6" s="646"/>
      <c r="W6" s="646"/>
      <c r="X6" s="646"/>
      <c r="Y6" s="647"/>
      <c r="Z6" s="648">
        <v>1.1000000000000001</v>
      </c>
      <c r="AA6" s="648"/>
      <c r="AB6" s="648"/>
      <c r="AC6" s="648"/>
      <c r="AD6" s="649">
        <v>70193</v>
      </c>
      <c r="AE6" s="649"/>
      <c r="AF6" s="649"/>
      <c r="AG6" s="649"/>
      <c r="AH6" s="649"/>
      <c r="AI6" s="649"/>
      <c r="AJ6" s="649"/>
      <c r="AK6" s="649"/>
      <c r="AL6" s="650">
        <v>2.2000000000000002</v>
      </c>
      <c r="AM6" s="651"/>
      <c r="AN6" s="651"/>
      <c r="AO6" s="652"/>
      <c r="AP6" s="642" t="s">
        <v>230</v>
      </c>
      <c r="AQ6" s="643"/>
      <c r="AR6" s="643"/>
      <c r="AS6" s="643"/>
      <c r="AT6" s="643"/>
      <c r="AU6" s="643"/>
      <c r="AV6" s="643"/>
      <c r="AW6" s="643"/>
      <c r="AX6" s="643"/>
      <c r="AY6" s="643"/>
      <c r="AZ6" s="643"/>
      <c r="BA6" s="643"/>
      <c r="BB6" s="643"/>
      <c r="BC6" s="643"/>
      <c r="BD6" s="643"/>
      <c r="BE6" s="643"/>
      <c r="BF6" s="644"/>
      <c r="BG6" s="645">
        <v>1340892</v>
      </c>
      <c r="BH6" s="646"/>
      <c r="BI6" s="646"/>
      <c r="BJ6" s="646"/>
      <c r="BK6" s="646"/>
      <c r="BL6" s="646"/>
      <c r="BM6" s="646"/>
      <c r="BN6" s="647"/>
      <c r="BO6" s="648">
        <v>100</v>
      </c>
      <c r="BP6" s="648"/>
      <c r="BQ6" s="648"/>
      <c r="BR6" s="648"/>
      <c r="BS6" s="649" t="s">
        <v>225</v>
      </c>
      <c r="BT6" s="649"/>
      <c r="BU6" s="649"/>
      <c r="BV6" s="649"/>
      <c r="BW6" s="649"/>
      <c r="BX6" s="649"/>
      <c r="BY6" s="649"/>
      <c r="BZ6" s="649"/>
      <c r="CA6" s="649"/>
      <c r="CB6" s="653"/>
      <c r="CD6" s="656" t="s">
        <v>231</v>
      </c>
      <c r="CE6" s="657"/>
      <c r="CF6" s="657"/>
      <c r="CG6" s="657"/>
      <c r="CH6" s="657"/>
      <c r="CI6" s="657"/>
      <c r="CJ6" s="657"/>
      <c r="CK6" s="657"/>
      <c r="CL6" s="657"/>
      <c r="CM6" s="657"/>
      <c r="CN6" s="657"/>
      <c r="CO6" s="657"/>
      <c r="CP6" s="657"/>
      <c r="CQ6" s="658"/>
      <c r="CR6" s="645">
        <v>76143</v>
      </c>
      <c r="CS6" s="646"/>
      <c r="CT6" s="646"/>
      <c r="CU6" s="646"/>
      <c r="CV6" s="646"/>
      <c r="CW6" s="646"/>
      <c r="CX6" s="646"/>
      <c r="CY6" s="647"/>
      <c r="CZ6" s="639">
        <v>1.3</v>
      </c>
      <c r="DA6" s="640"/>
      <c r="DB6" s="640"/>
      <c r="DC6" s="659"/>
      <c r="DD6" s="654" t="s">
        <v>225</v>
      </c>
      <c r="DE6" s="646"/>
      <c r="DF6" s="646"/>
      <c r="DG6" s="646"/>
      <c r="DH6" s="646"/>
      <c r="DI6" s="646"/>
      <c r="DJ6" s="646"/>
      <c r="DK6" s="646"/>
      <c r="DL6" s="646"/>
      <c r="DM6" s="646"/>
      <c r="DN6" s="646"/>
      <c r="DO6" s="646"/>
      <c r="DP6" s="647"/>
      <c r="DQ6" s="654">
        <v>76143</v>
      </c>
      <c r="DR6" s="646"/>
      <c r="DS6" s="646"/>
      <c r="DT6" s="646"/>
      <c r="DU6" s="646"/>
      <c r="DV6" s="646"/>
      <c r="DW6" s="646"/>
      <c r="DX6" s="646"/>
      <c r="DY6" s="646"/>
      <c r="DZ6" s="646"/>
      <c r="EA6" s="646"/>
      <c r="EB6" s="646"/>
      <c r="EC6" s="655"/>
    </row>
    <row r="7" spans="2:143" ht="11.25" customHeight="1" x14ac:dyDescent="0.15">
      <c r="B7" s="642" t="s">
        <v>232</v>
      </c>
      <c r="C7" s="643"/>
      <c r="D7" s="643"/>
      <c r="E7" s="643"/>
      <c r="F7" s="643"/>
      <c r="G7" s="643"/>
      <c r="H7" s="643"/>
      <c r="I7" s="643"/>
      <c r="J7" s="643"/>
      <c r="K7" s="643"/>
      <c r="L7" s="643"/>
      <c r="M7" s="643"/>
      <c r="N7" s="643"/>
      <c r="O7" s="643"/>
      <c r="P7" s="643"/>
      <c r="Q7" s="644"/>
      <c r="R7" s="645">
        <v>827</v>
      </c>
      <c r="S7" s="646"/>
      <c r="T7" s="646"/>
      <c r="U7" s="646"/>
      <c r="V7" s="646"/>
      <c r="W7" s="646"/>
      <c r="X7" s="646"/>
      <c r="Y7" s="647"/>
      <c r="Z7" s="648">
        <v>0</v>
      </c>
      <c r="AA7" s="648"/>
      <c r="AB7" s="648"/>
      <c r="AC7" s="648"/>
      <c r="AD7" s="649">
        <v>827</v>
      </c>
      <c r="AE7" s="649"/>
      <c r="AF7" s="649"/>
      <c r="AG7" s="649"/>
      <c r="AH7" s="649"/>
      <c r="AI7" s="649"/>
      <c r="AJ7" s="649"/>
      <c r="AK7" s="649"/>
      <c r="AL7" s="650">
        <v>0</v>
      </c>
      <c r="AM7" s="651"/>
      <c r="AN7" s="651"/>
      <c r="AO7" s="652"/>
      <c r="AP7" s="642" t="s">
        <v>233</v>
      </c>
      <c r="AQ7" s="643"/>
      <c r="AR7" s="643"/>
      <c r="AS7" s="643"/>
      <c r="AT7" s="643"/>
      <c r="AU7" s="643"/>
      <c r="AV7" s="643"/>
      <c r="AW7" s="643"/>
      <c r="AX7" s="643"/>
      <c r="AY7" s="643"/>
      <c r="AZ7" s="643"/>
      <c r="BA7" s="643"/>
      <c r="BB7" s="643"/>
      <c r="BC7" s="643"/>
      <c r="BD7" s="643"/>
      <c r="BE7" s="643"/>
      <c r="BF7" s="644"/>
      <c r="BG7" s="645">
        <v>516120</v>
      </c>
      <c r="BH7" s="646"/>
      <c r="BI7" s="646"/>
      <c r="BJ7" s="646"/>
      <c r="BK7" s="646"/>
      <c r="BL7" s="646"/>
      <c r="BM7" s="646"/>
      <c r="BN7" s="647"/>
      <c r="BO7" s="648">
        <v>38.5</v>
      </c>
      <c r="BP7" s="648"/>
      <c r="BQ7" s="648"/>
      <c r="BR7" s="648"/>
      <c r="BS7" s="649" t="s">
        <v>234</v>
      </c>
      <c r="BT7" s="649"/>
      <c r="BU7" s="649"/>
      <c r="BV7" s="649"/>
      <c r="BW7" s="649"/>
      <c r="BX7" s="649"/>
      <c r="BY7" s="649"/>
      <c r="BZ7" s="649"/>
      <c r="CA7" s="649"/>
      <c r="CB7" s="653"/>
      <c r="CD7" s="660" t="s">
        <v>235</v>
      </c>
      <c r="CE7" s="661"/>
      <c r="CF7" s="661"/>
      <c r="CG7" s="661"/>
      <c r="CH7" s="661"/>
      <c r="CI7" s="661"/>
      <c r="CJ7" s="661"/>
      <c r="CK7" s="661"/>
      <c r="CL7" s="661"/>
      <c r="CM7" s="661"/>
      <c r="CN7" s="661"/>
      <c r="CO7" s="661"/>
      <c r="CP7" s="661"/>
      <c r="CQ7" s="662"/>
      <c r="CR7" s="645">
        <v>1493688</v>
      </c>
      <c r="CS7" s="646"/>
      <c r="CT7" s="646"/>
      <c r="CU7" s="646"/>
      <c r="CV7" s="646"/>
      <c r="CW7" s="646"/>
      <c r="CX7" s="646"/>
      <c r="CY7" s="647"/>
      <c r="CZ7" s="648">
        <v>24.5</v>
      </c>
      <c r="DA7" s="648"/>
      <c r="DB7" s="648"/>
      <c r="DC7" s="648"/>
      <c r="DD7" s="654">
        <v>736917</v>
      </c>
      <c r="DE7" s="646"/>
      <c r="DF7" s="646"/>
      <c r="DG7" s="646"/>
      <c r="DH7" s="646"/>
      <c r="DI7" s="646"/>
      <c r="DJ7" s="646"/>
      <c r="DK7" s="646"/>
      <c r="DL7" s="646"/>
      <c r="DM7" s="646"/>
      <c r="DN7" s="646"/>
      <c r="DO7" s="646"/>
      <c r="DP7" s="647"/>
      <c r="DQ7" s="654">
        <v>596701</v>
      </c>
      <c r="DR7" s="646"/>
      <c r="DS7" s="646"/>
      <c r="DT7" s="646"/>
      <c r="DU7" s="646"/>
      <c r="DV7" s="646"/>
      <c r="DW7" s="646"/>
      <c r="DX7" s="646"/>
      <c r="DY7" s="646"/>
      <c r="DZ7" s="646"/>
      <c r="EA7" s="646"/>
      <c r="EB7" s="646"/>
      <c r="EC7" s="655"/>
    </row>
    <row r="8" spans="2:143" ht="11.25" customHeight="1" x14ac:dyDescent="0.15">
      <c r="B8" s="642" t="s">
        <v>236</v>
      </c>
      <c r="C8" s="643"/>
      <c r="D8" s="643"/>
      <c r="E8" s="643"/>
      <c r="F8" s="643"/>
      <c r="G8" s="643"/>
      <c r="H8" s="643"/>
      <c r="I8" s="643"/>
      <c r="J8" s="643"/>
      <c r="K8" s="643"/>
      <c r="L8" s="643"/>
      <c r="M8" s="643"/>
      <c r="N8" s="643"/>
      <c r="O8" s="643"/>
      <c r="P8" s="643"/>
      <c r="Q8" s="644"/>
      <c r="R8" s="645">
        <v>4035</v>
      </c>
      <c r="S8" s="646"/>
      <c r="T8" s="646"/>
      <c r="U8" s="646"/>
      <c r="V8" s="646"/>
      <c r="W8" s="646"/>
      <c r="X8" s="646"/>
      <c r="Y8" s="647"/>
      <c r="Z8" s="648">
        <v>0.1</v>
      </c>
      <c r="AA8" s="648"/>
      <c r="AB8" s="648"/>
      <c r="AC8" s="648"/>
      <c r="AD8" s="649">
        <v>4035</v>
      </c>
      <c r="AE8" s="649"/>
      <c r="AF8" s="649"/>
      <c r="AG8" s="649"/>
      <c r="AH8" s="649"/>
      <c r="AI8" s="649"/>
      <c r="AJ8" s="649"/>
      <c r="AK8" s="649"/>
      <c r="AL8" s="650">
        <v>0.1</v>
      </c>
      <c r="AM8" s="651"/>
      <c r="AN8" s="651"/>
      <c r="AO8" s="652"/>
      <c r="AP8" s="642" t="s">
        <v>237</v>
      </c>
      <c r="AQ8" s="643"/>
      <c r="AR8" s="643"/>
      <c r="AS8" s="643"/>
      <c r="AT8" s="643"/>
      <c r="AU8" s="643"/>
      <c r="AV8" s="643"/>
      <c r="AW8" s="643"/>
      <c r="AX8" s="643"/>
      <c r="AY8" s="643"/>
      <c r="AZ8" s="643"/>
      <c r="BA8" s="643"/>
      <c r="BB8" s="643"/>
      <c r="BC8" s="643"/>
      <c r="BD8" s="643"/>
      <c r="BE8" s="643"/>
      <c r="BF8" s="644"/>
      <c r="BG8" s="645">
        <v>21196</v>
      </c>
      <c r="BH8" s="646"/>
      <c r="BI8" s="646"/>
      <c r="BJ8" s="646"/>
      <c r="BK8" s="646"/>
      <c r="BL8" s="646"/>
      <c r="BM8" s="646"/>
      <c r="BN8" s="647"/>
      <c r="BO8" s="648">
        <v>1.6</v>
      </c>
      <c r="BP8" s="648"/>
      <c r="BQ8" s="648"/>
      <c r="BR8" s="648"/>
      <c r="BS8" s="654" t="s">
        <v>225</v>
      </c>
      <c r="BT8" s="646"/>
      <c r="BU8" s="646"/>
      <c r="BV8" s="646"/>
      <c r="BW8" s="646"/>
      <c r="BX8" s="646"/>
      <c r="BY8" s="646"/>
      <c r="BZ8" s="646"/>
      <c r="CA8" s="646"/>
      <c r="CB8" s="655"/>
      <c r="CD8" s="660" t="s">
        <v>238</v>
      </c>
      <c r="CE8" s="661"/>
      <c r="CF8" s="661"/>
      <c r="CG8" s="661"/>
      <c r="CH8" s="661"/>
      <c r="CI8" s="661"/>
      <c r="CJ8" s="661"/>
      <c r="CK8" s="661"/>
      <c r="CL8" s="661"/>
      <c r="CM8" s="661"/>
      <c r="CN8" s="661"/>
      <c r="CO8" s="661"/>
      <c r="CP8" s="661"/>
      <c r="CQ8" s="662"/>
      <c r="CR8" s="645">
        <v>1327076</v>
      </c>
      <c r="CS8" s="646"/>
      <c r="CT8" s="646"/>
      <c r="CU8" s="646"/>
      <c r="CV8" s="646"/>
      <c r="CW8" s="646"/>
      <c r="CX8" s="646"/>
      <c r="CY8" s="647"/>
      <c r="CZ8" s="648">
        <v>21.8</v>
      </c>
      <c r="DA8" s="648"/>
      <c r="DB8" s="648"/>
      <c r="DC8" s="648"/>
      <c r="DD8" s="654">
        <v>1732</v>
      </c>
      <c r="DE8" s="646"/>
      <c r="DF8" s="646"/>
      <c r="DG8" s="646"/>
      <c r="DH8" s="646"/>
      <c r="DI8" s="646"/>
      <c r="DJ8" s="646"/>
      <c r="DK8" s="646"/>
      <c r="DL8" s="646"/>
      <c r="DM8" s="646"/>
      <c r="DN8" s="646"/>
      <c r="DO8" s="646"/>
      <c r="DP8" s="647"/>
      <c r="DQ8" s="654">
        <v>813113</v>
      </c>
      <c r="DR8" s="646"/>
      <c r="DS8" s="646"/>
      <c r="DT8" s="646"/>
      <c r="DU8" s="646"/>
      <c r="DV8" s="646"/>
      <c r="DW8" s="646"/>
      <c r="DX8" s="646"/>
      <c r="DY8" s="646"/>
      <c r="DZ8" s="646"/>
      <c r="EA8" s="646"/>
      <c r="EB8" s="646"/>
      <c r="EC8" s="655"/>
    </row>
    <row r="9" spans="2:143" ht="11.25" customHeight="1" x14ac:dyDescent="0.15">
      <c r="B9" s="642" t="s">
        <v>239</v>
      </c>
      <c r="C9" s="643"/>
      <c r="D9" s="643"/>
      <c r="E9" s="643"/>
      <c r="F9" s="643"/>
      <c r="G9" s="643"/>
      <c r="H9" s="643"/>
      <c r="I9" s="643"/>
      <c r="J9" s="643"/>
      <c r="K9" s="643"/>
      <c r="L9" s="643"/>
      <c r="M9" s="643"/>
      <c r="N9" s="643"/>
      <c r="O9" s="643"/>
      <c r="P9" s="643"/>
      <c r="Q9" s="644"/>
      <c r="R9" s="645">
        <v>1962</v>
      </c>
      <c r="S9" s="646"/>
      <c r="T9" s="646"/>
      <c r="U9" s="646"/>
      <c r="V9" s="646"/>
      <c r="W9" s="646"/>
      <c r="X9" s="646"/>
      <c r="Y9" s="647"/>
      <c r="Z9" s="648">
        <v>0</v>
      </c>
      <c r="AA9" s="648"/>
      <c r="AB9" s="648"/>
      <c r="AC9" s="648"/>
      <c r="AD9" s="649">
        <v>1962</v>
      </c>
      <c r="AE9" s="649"/>
      <c r="AF9" s="649"/>
      <c r="AG9" s="649"/>
      <c r="AH9" s="649"/>
      <c r="AI9" s="649"/>
      <c r="AJ9" s="649"/>
      <c r="AK9" s="649"/>
      <c r="AL9" s="650">
        <v>0.1</v>
      </c>
      <c r="AM9" s="651"/>
      <c r="AN9" s="651"/>
      <c r="AO9" s="652"/>
      <c r="AP9" s="642" t="s">
        <v>240</v>
      </c>
      <c r="AQ9" s="643"/>
      <c r="AR9" s="643"/>
      <c r="AS9" s="643"/>
      <c r="AT9" s="643"/>
      <c r="AU9" s="643"/>
      <c r="AV9" s="643"/>
      <c r="AW9" s="643"/>
      <c r="AX9" s="643"/>
      <c r="AY9" s="643"/>
      <c r="AZ9" s="643"/>
      <c r="BA9" s="643"/>
      <c r="BB9" s="643"/>
      <c r="BC9" s="643"/>
      <c r="BD9" s="643"/>
      <c r="BE9" s="643"/>
      <c r="BF9" s="644"/>
      <c r="BG9" s="645">
        <v>442049</v>
      </c>
      <c r="BH9" s="646"/>
      <c r="BI9" s="646"/>
      <c r="BJ9" s="646"/>
      <c r="BK9" s="646"/>
      <c r="BL9" s="646"/>
      <c r="BM9" s="646"/>
      <c r="BN9" s="647"/>
      <c r="BO9" s="648">
        <v>33</v>
      </c>
      <c r="BP9" s="648"/>
      <c r="BQ9" s="648"/>
      <c r="BR9" s="648"/>
      <c r="BS9" s="654" t="s">
        <v>136</v>
      </c>
      <c r="BT9" s="646"/>
      <c r="BU9" s="646"/>
      <c r="BV9" s="646"/>
      <c r="BW9" s="646"/>
      <c r="BX9" s="646"/>
      <c r="BY9" s="646"/>
      <c r="BZ9" s="646"/>
      <c r="CA9" s="646"/>
      <c r="CB9" s="655"/>
      <c r="CD9" s="660" t="s">
        <v>241</v>
      </c>
      <c r="CE9" s="661"/>
      <c r="CF9" s="661"/>
      <c r="CG9" s="661"/>
      <c r="CH9" s="661"/>
      <c r="CI9" s="661"/>
      <c r="CJ9" s="661"/>
      <c r="CK9" s="661"/>
      <c r="CL9" s="661"/>
      <c r="CM9" s="661"/>
      <c r="CN9" s="661"/>
      <c r="CO9" s="661"/>
      <c r="CP9" s="661"/>
      <c r="CQ9" s="662"/>
      <c r="CR9" s="645">
        <v>408147</v>
      </c>
      <c r="CS9" s="646"/>
      <c r="CT9" s="646"/>
      <c r="CU9" s="646"/>
      <c r="CV9" s="646"/>
      <c r="CW9" s="646"/>
      <c r="CX9" s="646"/>
      <c r="CY9" s="647"/>
      <c r="CZ9" s="648">
        <v>6.7</v>
      </c>
      <c r="DA9" s="648"/>
      <c r="DB9" s="648"/>
      <c r="DC9" s="648"/>
      <c r="DD9" s="654">
        <v>8731</v>
      </c>
      <c r="DE9" s="646"/>
      <c r="DF9" s="646"/>
      <c r="DG9" s="646"/>
      <c r="DH9" s="646"/>
      <c r="DI9" s="646"/>
      <c r="DJ9" s="646"/>
      <c r="DK9" s="646"/>
      <c r="DL9" s="646"/>
      <c r="DM9" s="646"/>
      <c r="DN9" s="646"/>
      <c r="DO9" s="646"/>
      <c r="DP9" s="647"/>
      <c r="DQ9" s="654">
        <v>370586</v>
      </c>
      <c r="DR9" s="646"/>
      <c r="DS9" s="646"/>
      <c r="DT9" s="646"/>
      <c r="DU9" s="646"/>
      <c r="DV9" s="646"/>
      <c r="DW9" s="646"/>
      <c r="DX9" s="646"/>
      <c r="DY9" s="646"/>
      <c r="DZ9" s="646"/>
      <c r="EA9" s="646"/>
      <c r="EB9" s="646"/>
      <c r="EC9" s="655"/>
    </row>
    <row r="10" spans="2:143" ht="11.25" customHeight="1" x14ac:dyDescent="0.15">
      <c r="B10" s="642" t="s">
        <v>242</v>
      </c>
      <c r="C10" s="643"/>
      <c r="D10" s="643"/>
      <c r="E10" s="643"/>
      <c r="F10" s="643"/>
      <c r="G10" s="643"/>
      <c r="H10" s="643"/>
      <c r="I10" s="643"/>
      <c r="J10" s="643"/>
      <c r="K10" s="643"/>
      <c r="L10" s="643"/>
      <c r="M10" s="643"/>
      <c r="N10" s="643"/>
      <c r="O10" s="643"/>
      <c r="P10" s="643"/>
      <c r="Q10" s="644"/>
      <c r="R10" s="645" t="s">
        <v>234</v>
      </c>
      <c r="S10" s="646"/>
      <c r="T10" s="646"/>
      <c r="U10" s="646"/>
      <c r="V10" s="646"/>
      <c r="W10" s="646"/>
      <c r="X10" s="646"/>
      <c r="Y10" s="647"/>
      <c r="Z10" s="648" t="s">
        <v>225</v>
      </c>
      <c r="AA10" s="648"/>
      <c r="AB10" s="648"/>
      <c r="AC10" s="648"/>
      <c r="AD10" s="649" t="s">
        <v>225</v>
      </c>
      <c r="AE10" s="649"/>
      <c r="AF10" s="649"/>
      <c r="AG10" s="649"/>
      <c r="AH10" s="649"/>
      <c r="AI10" s="649"/>
      <c r="AJ10" s="649"/>
      <c r="AK10" s="649"/>
      <c r="AL10" s="650" t="s">
        <v>225</v>
      </c>
      <c r="AM10" s="651"/>
      <c r="AN10" s="651"/>
      <c r="AO10" s="652"/>
      <c r="AP10" s="642" t="s">
        <v>243</v>
      </c>
      <c r="AQ10" s="643"/>
      <c r="AR10" s="643"/>
      <c r="AS10" s="643"/>
      <c r="AT10" s="643"/>
      <c r="AU10" s="643"/>
      <c r="AV10" s="643"/>
      <c r="AW10" s="643"/>
      <c r="AX10" s="643"/>
      <c r="AY10" s="643"/>
      <c r="AZ10" s="643"/>
      <c r="BA10" s="643"/>
      <c r="BB10" s="643"/>
      <c r="BC10" s="643"/>
      <c r="BD10" s="643"/>
      <c r="BE10" s="643"/>
      <c r="BF10" s="644"/>
      <c r="BG10" s="645">
        <v>27736</v>
      </c>
      <c r="BH10" s="646"/>
      <c r="BI10" s="646"/>
      <c r="BJ10" s="646"/>
      <c r="BK10" s="646"/>
      <c r="BL10" s="646"/>
      <c r="BM10" s="646"/>
      <c r="BN10" s="647"/>
      <c r="BO10" s="648">
        <v>2.1</v>
      </c>
      <c r="BP10" s="648"/>
      <c r="BQ10" s="648"/>
      <c r="BR10" s="648"/>
      <c r="BS10" s="654" t="s">
        <v>225</v>
      </c>
      <c r="BT10" s="646"/>
      <c r="BU10" s="646"/>
      <c r="BV10" s="646"/>
      <c r="BW10" s="646"/>
      <c r="BX10" s="646"/>
      <c r="BY10" s="646"/>
      <c r="BZ10" s="646"/>
      <c r="CA10" s="646"/>
      <c r="CB10" s="655"/>
      <c r="CD10" s="660" t="s">
        <v>244</v>
      </c>
      <c r="CE10" s="661"/>
      <c r="CF10" s="661"/>
      <c r="CG10" s="661"/>
      <c r="CH10" s="661"/>
      <c r="CI10" s="661"/>
      <c r="CJ10" s="661"/>
      <c r="CK10" s="661"/>
      <c r="CL10" s="661"/>
      <c r="CM10" s="661"/>
      <c r="CN10" s="661"/>
      <c r="CO10" s="661"/>
      <c r="CP10" s="661"/>
      <c r="CQ10" s="662"/>
      <c r="CR10" s="645" t="s">
        <v>225</v>
      </c>
      <c r="CS10" s="646"/>
      <c r="CT10" s="646"/>
      <c r="CU10" s="646"/>
      <c r="CV10" s="646"/>
      <c r="CW10" s="646"/>
      <c r="CX10" s="646"/>
      <c r="CY10" s="647"/>
      <c r="CZ10" s="648" t="s">
        <v>234</v>
      </c>
      <c r="DA10" s="648"/>
      <c r="DB10" s="648"/>
      <c r="DC10" s="648"/>
      <c r="DD10" s="654" t="s">
        <v>225</v>
      </c>
      <c r="DE10" s="646"/>
      <c r="DF10" s="646"/>
      <c r="DG10" s="646"/>
      <c r="DH10" s="646"/>
      <c r="DI10" s="646"/>
      <c r="DJ10" s="646"/>
      <c r="DK10" s="646"/>
      <c r="DL10" s="646"/>
      <c r="DM10" s="646"/>
      <c r="DN10" s="646"/>
      <c r="DO10" s="646"/>
      <c r="DP10" s="647"/>
      <c r="DQ10" s="654" t="s">
        <v>234</v>
      </c>
      <c r="DR10" s="646"/>
      <c r="DS10" s="646"/>
      <c r="DT10" s="646"/>
      <c r="DU10" s="646"/>
      <c r="DV10" s="646"/>
      <c r="DW10" s="646"/>
      <c r="DX10" s="646"/>
      <c r="DY10" s="646"/>
      <c r="DZ10" s="646"/>
      <c r="EA10" s="646"/>
      <c r="EB10" s="646"/>
      <c r="EC10" s="655"/>
    </row>
    <row r="11" spans="2:143" ht="11.25" customHeight="1" x14ac:dyDescent="0.15">
      <c r="B11" s="642" t="s">
        <v>245</v>
      </c>
      <c r="C11" s="643"/>
      <c r="D11" s="643"/>
      <c r="E11" s="643"/>
      <c r="F11" s="643"/>
      <c r="G11" s="643"/>
      <c r="H11" s="643"/>
      <c r="I11" s="643"/>
      <c r="J11" s="643"/>
      <c r="K11" s="643"/>
      <c r="L11" s="643"/>
      <c r="M11" s="643"/>
      <c r="N11" s="643"/>
      <c r="O11" s="643"/>
      <c r="P11" s="643"/>
      <c r="Q11" s="644"/>
      <c r="R11" s="645">
        <v>224487</v>
      </c>
      <c r="S11" s="646"/>
      <c r="T11" s="646"/>
      <c r="U11" s="646"/>
      <c r="V11" s="646"/>
      <c r="W11" s="646"/>
      <c r="X11" s="646"/>
      <c r="Y11" s="647"/>
      <c r="Z11" s="650">
        <v>3.5</v>
      </c>
      <c r="AA11" s="651"/>
      <c r="AB11" s="651"/>
      <c r="AC11" s="663"/>
      <c r="AD11" s="654">
        <v>224487</v>
      </c>
      <c r="AE11" s="646"/>
      <c r="AF11" s="646"/>
      <c r="AG11" s="646"/>
      <c r="AH11" s="646"/>
      <c r="AI11" s="646"/>
      <c r="AJ11" s="646"/>
      <c r="AK11" s="647"/>
      <c r="AL11" s="650">
        <v>6.9</v>
      </c>
      <c r="AM11" s="651"/>
      <c r="AN11" s="651"/>
      <c r="AO11" s="652"/>
      <c r="AP11" s="642" t="s">
        <v>246</v>
      </c>
      <c r="AQ11" s="643"/>
      <c r="AR11" s="643"/>
      <c r="AS11" s="643"/>
      <c r="AT11" s="643"/>
      <c r="AU11" s="643"/>
      <c r="AV11" s="643"/>
      <c r="AW11" s="643"/>
      <c r="AX11" s="643"/>
      <c r="AY11" s="643"/>
      <c r="AZ11" s="643"/>
      <c r="BA11" s="643"/>
      <c r="BB11" s="643"/>
      <c r="BC11" s="643"/>
      <c r="BD11" s="643"/>
      <c r="BE11" s="643"/>
      <c r="BF11" s="644"/>
      <c r="BG11" s="645">
        <v>25139</v>
      </c>
      <c r="BH11" s="646"/>
      <c r="BI11" s="646"/>
      <c r="BJ11" s="646"/>
      <c r="BK11" s="646"/>
      <c r="BL11" s="646"/>
      <c r="BM11" s="646"/>
      <c r="BN11" s="647"/>
      <c r="BO11" s="648">
        <v>1.9</v>
      </c>
      <c r="BP11" s="648"/>
      <c r="BQ11" s="648"/>
      <c r="BR11" s="648"/>
      <c r="BS11" s="654" t="s">
        <v>225</v>
      </c>
      <c r="BT11" s="646"/>
      <c r="BU11" s="646"/>
      <c r="BV11" s="646"/>
      <c r="BW11" s="646"/>
      <c r="BX11" s="646"/>
      <c r="BY11" s="646"/>
      <c r="BZ11" s="646"/>
      <c r="CA11" s="646"/>
      <c r="CB11" s="655"/>
      <c r="CD11" s="660" t="s">
        <v>247</v>
      </c>
      <c r="CE11" s="661"/>
      <c r="CF11" s="661"/>
      <c r="CG11" s="661"/>
      <c r="CH11" s="661"/>
      <c r="CI11" s="661"/>
      <c r="CJ11" s="661"/>
      <c r="CK11" s="661"/>
      <c r="CL11" s="661"/>
      <c r="CM11" s="661"/>
      <c r="CN11" s="661"/>
      <c r="CO11" s="661"/>
      <c r="CP11" s="661"/>
      <c r="CQ11" s="662"/>
      <c r="CR11" s="645">
        <v>393279</v>
      </c>
      <c r="CS11" s="646"/>
      <c r="CT11" s="646"/>
      <c r="CU11" s="646"/>
      <c r="CV11" s="646"/>
      <c r="CW11" s="646"/>
      <c r="CX11" s="646"/>
      <c r="CY11" s="647"/>
      <c r="CZ11" s="648">
        <v>6.5</v>
      </c>
      <c r="DA11" s="648"/>
      <c r="DB11" s="648"/>
      <c r="DC11" s="648"/>
      <c r="DD11" s="654">
        <v>233330</v>
      </c>
      <c r="DE11" s="646"/>
      <c r="DF11" s="646"/>
      <c r="DG11" s="646"/>
      <c r="DH11" s="646"/>
      <c r="DI11" s="646"/>
      <c r="DJ11" s="646"/>
      <c r="DK11" s="646"/>
      <c r="DL11" s="646"/>
      <c r="DM11" s="646"/>
      <c r="DN11" s="646"/>
      <c r="DO11" s="646"/>
      <c r="DP11" s="647"/>
      <c r="DQ11" s="654">
        <v>136749</v>
      </c>
      <c r="DR11" s="646"/>
      <c r="DS11" s="646"/>
      <c r="DT11" s="646"/>
      <c r="DU11" s="646"/>
      <c r="DV11" s="646"/>
      <c r="DW11" s="646"/>
      <c r="DX11" s="646"/>
      <c r="DY11" s="646"/>
      <c r="DZ11" s="646"/>
      <c r="EA11" s="646"/>
      <c r="EB11" s="646"/>
      <c r="EC11" s="655"/>
    </row>
    <row r="12" spans="2:143" ht="11.25" customHeight="1" x14ac:dyDescent="0.15">
      <c r="B12" s="642" t="s">
        <v>248</v>
      </c>
      <c r="C12" s="643"/>
      <c r="D12" s="643"/>
      <c r="E12" s="643"/>
      <c r="F12" s="643"/>
      <c r="G12" s="643"/>
      <c r="H12" s="643"/>
      <c r="I12" s="643"/>
      <c r="J12" s="643"/>
      <c r="K12" s="643"/>
      <c r="L12" s="643"/>
      <c r="M12" s="643"/>
      <c r="N12" s="643"/>
      <c r="O12" s="643"/>
      <c r="P12" s="643"/>
      <c r="Q12" s="644"/>
      <c r="R12" s="645" t="s">
        <v>225</v>
      </c>
      <c r="S12" s="646"/>
      <c r="T12" s="646"/>
      <c r="U12" s="646"/>
      <c r="V12" s="646"/>
      <c r="W12" s="646"/>
      <c r="X12" s="646"/>
      <c r="Y12" s="647"/>
      <c r="Z12" s="648" t="s">
        <v>234</v>
      </c>
      <c r="AA12" s="648"/>
      <c r="AB12" s="648"/>
      <c r="AC12" s="648"/>
      <c r="AD12" s="649" t="s">
        <v>234</v>
      </c>
      <c r="AE12" s="649"/>
      <c r="AF12" s="649"/>
      <c r="AG12" s="649"/>
      <c r="AH12" s="649"/>
      <c r="AI12" s="649"/>
      <c r="AJ12" s="649"/>
      <c r="AK12" s="649"/>
      <c r="AL12" s="650" t="s">
        <v>234</v>
      </c>
      <c r="AM12" s="651"/>
      <c r="AN12" s="651"/>
      <c r="AO12" s="652"/>
      <c r="AP12" s="642" t="s">
        <v>249</v>
      </c>
      <c r="AQ12" s="643"/>
      <c r="AR12" s="643"/>
      <c r="AS12" s="643"/>
      <c r="AT12" s="643"/>
      <c r="AU12" s="643"/>
      <c r="AV12" s="643"/>
      <c r="AW12" s="643"/>
      <c r="AX12" s="643"/>
      <c r="AY12" s="643"/>
      <c r="AZ12" s="643"/>
      <c r="BA12" s="643"/>
      <c r="BB12" s="643"/>
      <c r="BC12" s="643"/>
      <c r="BD12" s="643"/>
      <c r="BE12" s="643"/>
      <c r="BF12" s="644"/>
      <c r="BG12" s="645">
        <v>715001</v>
      </c>
      <c r="BH12" s="646"/>
      <c r="BI12" s="646"/>
      <c r="BJ12" s="646"/>
      <c r="BK12" s="646"/>
      <c r="BL12" s="646"/>
      <c r="BM12" s="646"/>
      <c r="BN12" s="647"/>
      <c r="BO12" s="648">
        <v>53.3</v>
      </c>
      <c r="BP12" s="648"/>
      <c r="BQ12" s="648"/>
      <c r="BR12" s="648"/>
      <c r="BS12" s="654" t="s">
        <v>225</v>
      </c>
      <c r="BT12" s="646"/>
      <c r="BU12" s="646"/>
      <c r="BV12" s="646"/>
      <c r="BW12" s="646"/>
      <c r="BX12" s="646"/>
      <c r="BY12" s="646"/>
      <c r="BZ12" s="646"/>
      <c r="CA12" s="646"/>
      <c r="CB12" s="655"/>
      <c r="CD12" s="660" t="s">
        <v>250</v>
      </c>
      <c r="CE12" s="661"/>
      <c r="CF12" s="661"/>
      <c r="CG12" s="661"/>
      <c r="CH12" s="661"/>
      <c r="CI12" s="661"/>
      <c r="CJ12" s="661"/>
      <c r="CK12" s="661"/>
      <c r="CL12" s="661"/>
      <c r="CM12" s="661"/>
      <c r="CN12" s="661"/>
      <c r="CO12" s="661"/>
      <c r="CP12" s="661"/>
      <c r="CQ12" s="662"/>
      <c r="CR12" s="645">
        <v>90269</v>
      </c>
      <c r="CS12" s="646"/>
      <c r="CT12" s="646"/>
      <c r="CU12" s="646"/>
      <c r="CV12" s="646"/>
      <c r="CW12" s="646"/>
      <c r="CX12" s="646"/>
      <c r="CY12" s="647"/>
      <c r="CZ12" s="648">
        <v>1.5</v>
      </c>
      <c r="DA12" s="648"/>
      <c r="DB12" s="648"/>
      <c r="DC12" s="648"/>
      <c r="DD12" s="654" t="s">
        <v>136</v>
      </c>
      <c r="DE12" s="646"/>
      <c r="DF12" s="646"/>
      <c r="DG12" s="646"/>
      <c r="DH12" s="646"/>
      <c r="DI12" s="646"/>
      <c r="DJ12" s="646"/>
      <c r="DK12" s="646"/>
      <c r="DL12" s="646"/>
      <c r="DM12" s="646"/>
      <c r="DN12" s="646"/>
      <c r="DO12" s="646"/>
      <c r="DP12" s="647"/>
      <c r="DQ12" s="654">
        <v>53786</v>
      </c>
      <c r="DR12" s="646"/>
      <c r="DS12" s="646"/>
      <c r="DT12" s="646"/>
      <c r="DU12" s="646"/>
      <c r="DV12" s="646"/>
      <c r="DW12" s="646"/>
      <c r="DX12" s="646"/>
      <c r="DY12" s="646"/>
      <c r="DZ12" s="646"/>
      <c r="EA12" s="646"/>
      <c r="EB12" s="646"/>
      <c r="EC12" s="655"/>
    </row>
    <row r="13" spans="2:143" ht="11.25" customHeight="1" x14ac:dyDescent="0.15">
      <c r="B13" s="642" t="s">
        <v>251</v>
      </c>
      <c r="C13" s="643"/>
      <c r="D13" s="643"/>
      <c r="E13" s="643"/>
      <c r="F13" s="643"/>
      <c r="G13" s="643"/>
      <c r="H13" s="643"/>
      <c r="I13" s="643"/>
      <c r="J13" s="643"/>
      <c r="K13" s="643"/>
      <c r="L13" s="643"/>
      <c r="M13" s="643"/>
      <c r="N13" s="643"/>
      <c r="O13" s="643"/>
      <c r="P13" s="643"/>
      <c r="Q13" s="644"/>
      <c r="R13" s="645" t="s">
        <v>234</v>
      </c>
      <c r="S13" s="646"/>
      <c r="T13" s="646"/>
      <c r="U13" s="646"/>
      <c r="V13" s="646"/>
      <c r="W13" s="646"/>
      <c r="X13" s="646"/>
      <c r="Y13" s="647"/>
      <c r="Z13" s="648" t="s">
        <v>136</v>
      </c>
      <c r="AA13" s="648"/>
      <c r="AB13" s="648"/>
      <c r="AC13" s="648"/>
      <c r="AD13" s="649" t="s">
        <v>225</v>
      </c>
      <c r="AE13" s="649"/>
      <c r="AF13" s="649"/>
      <c r="AG13" s="649"/>
      <c r="AH13" s="649"/>
      <c r="AI13" s="649"/>
      <c r="AJ13" s="649"/>
      <c r="AK13" s="649"/>
      <c r="AL13" s="650" t="s">
        <v>136</v>
      </c>
      <c r="AM13" s="651"/>
      <c r="AN13" s="651"/>
      <c r="AO13" s="652"/>
      <c r="AP13" s="642" t="s">
        <v>252</v>
      </c>
      <c r="AQ13" s="643"/>
      <c r="AR13" s="643"/>
      <c r="AS13" s="643"/>
      <c r="AT13" s="643"/>
      <c r="AU13" s="643"/>
      <c r="AV13" s="643"/>
      <c r="AW13" s="643"/>
      <c r="AX13" s="643"/>
      <c r="AY13" s="643"/>
      <c r="AZ13" s="643"/>
      <c r="BA13" s="643"/>
      <c r="BB13" s="643"/>
      <c r="BC13" s="643"/>
      <c r="BD13" s="643"/>
      <c r="BE13" s="643"/>
      <c r="BF13" s="644"/>
      <c r="BG13" s="645">
        <v>714446</v>
      </c>
      <c r="BH13" s="646"/>
      <c r="BI13" s="646"/>
      <c r="BJ13" s="646"/>
      <c r="BK13" s="646"/>
      <c r="BL13" s="646"/>
      <c r="BM13" s="646"/>
      <c r="BN13" s="647"/>
      <c r="BO13" s="648">
        <v>53.3</v>
      </c>
      <c r="BP13" s="648"/>
      <c r="BQ13" s="648"/>
      <c r="BR13" s="648"/>
      <c r="BS13" s="654" t="s">
        <v>225</v>
      </c>
      <c r="BT13" s="646"/>
      <c r="BU13" s="646"/>
      <c r="BV13" s="646"/>
      <c r="BW13" s="646"/>
      <c r="BX13" s="646"/>
      <c r="BY13" s="646"/>
      <c r="BZ13" s="646"/>
      <c r="CA13" s="646"/>
      <c r="CB13" s="655"/>
      <c r="CD13" s="660" t="s">
        <v>253</v>
      </c>
      <c r="CE13" s="661"/>
      <c r="CF13" s="661"/>
      <c r="CG13" s="661"/>
      <c r="CH13" s="661"/>
      <c r="CI13" s="661"/>
      <c r="CJ13" s="661"/>
      <c r="CK13" s="661"/>
      <c r="CL13" s="661"/>
      <c r="CM13" s="661"/>
      <c r="CN13" s="661"/>
      <c r="CO13" s="661"/>
      <c r="CP13" s="661"/>
      <c r="CQ13" s="662"/>
      <c r="CR13" s="645">
        <v>543327</v>
      </c>
      <c r="CS13" s="646"/>
      <c r="CT13" s="646"/>
      <c r="CU13" s="646"/>
      <c r="CV13" s="646"/>
      <c r="CW13" s="646"/>
      <c r="CX13" s="646"/>
      <c r="CY13" s="647"/>
      <c r="CZ13" s="648">
        <v>8.9</v>
      </c>
      <c r="DA13" s="648"/>
      <c r="DB13" s="648"/>
      <c r="DC13" s="648"/>
      <c r="DD13" s="654">
        <v>142463</v>
      </c>
      <c r="DE13" s="646"/>
      <c r="DF13" s="646"/>
      <c r="DG13" s="646"/>
      <c r="DH13" s="646"/>
      <c r="DI13" s="646"/>
      <c r="DJ13" s="646"/>
      <c r="DK13" s="646"/>
      <c r="DL13" s="646"/>
      <c r="DM13" s="646"/>
      <c r="DN13" s="646"/>
      <c r="DO13" s="646"/>
      <c r="DP13" s="647"/>
      <c r="DQ13" s="654">
        <v>327165</v>
      </c>
      <c r="DR13" s="646"/>
      <c r="DS13" s="646"/>
      <c r="DT13" s="646"/>
      <c r="DU13" s="646"/>
      <c r="DV13" s="646"/>
      <c r="DW13" s="646"/>
      <c r="DX13" s="646"/>
      <c r="DY13" s="646"/>
      <c r="DZ13" s="646"/>
      <c r="EA13" s="646"/>
      <c r="EB13" s="646"/>
      <c r="EC13" s="655"/>
    </row>
    <row r="14" spans="2:143" ht="11.25" customHeight="1" x14ac:dyDescent="0.15">
      <c r="B14" s="642" t="s">
        <v>254</v>
      </c>
      <c r="C14" s="643"/>
      <c r="D14" s="643"/>
      <c r="E14" s="643"/>
      <c r="F14" s="643"/>
      <c r="G14" s="643"/>
      <c r="H14" s="643"/>
      <c r="I14" s="643"/>
      <c r="J14" s="643"/>
      <c r="K14" s="643"/>
      <c r="L14" s="643"/>
      <c r="M14" s="643"/>
      <c r="N14" s="643"/>
      <c r="O14" s="643"/>
      <c r="P14" s="643"/>
      <c r="Q14" s="644"/>
      <c r="R14" s="645">
        <v>7767</v>
      </c>
      <c r="S14" s="646"/>
      <c r="T14" s="646"/>
      <c r="U14" s="646"/>
      <c r="V14" s="646"/>
      <c r="W14" s="646"/>
      <c r="X14" s="646"/>
      <c r="Y14" s="647"/>
      <c r="Z14" s="648">
        <v>0.1</v>
      </c>
      <c r="AA14" s="648"/>
      <c r="AB14" s="648"/>
      <c r="AC14" s="648"/>
      <c r="AD14" s="649">
        <v>7767</v>
      </c>
      <c r="AE14" s="649"/>
      <c r="AF14" s="649"/>
      <c r="AG14" s="649"/>
      <c r="AH14" s="649"/>
      <c r="AI14" s="649"/>
      <c r="AJ14" s="649"/>
      <c r="AK14" s="649"/>
      <c r="AL14" s="650">
        <v>0.2</v>
      </c>
      <c r="AM14" s="651"/>
      <c r="AN14" s="651"/>
      <c r="AO14" s="652"/>
      <c r="AP14" s="642" t="s">
        <v>255</v>
      </c>
      <c r="AQ14" s="643"/>
      <c r="AR14" s="643"/>
      <c r="AS14" s="643"/>
      <c r="AT14" s="643"/>
      <c r="AU14" s="643"/>
      <c r="AV14" s="643"/>
      <c r="AW14" s="643"/>
      <c r="AX14" s="643"/>
      <c r="AY14" s="643"/>
      <c r="AZ14" s="643"/>
      <c r="BA14" s="643"/>
      <c r="BB14" s="643"/>
      <c r="BC14" s="643"/>
      <c r="BD14" s="643"/>
      <c r="BE14" s="643"/>
      <c r="BF14" s="644"/>
      <c r="BG14" s="645">
        <v>42731</v>
      </c>
      <c r="BH14" s="646"/>
      <c r="BI14" s="646"/>
      <c r="BJ14" s="646"/>
      <c r="BK14" s="646"/>
      <c r="BL14" s="646"/>
      <c r="BM14" s="646"/>
      <c r="BN14" s="647"/>
      <c r="BO14" s="648">
        <v>3.2</v>
      </c>
      <c r="BP14" s="648"/>
      <c r="BQ14" s="648"/>
      <c r="BR14" s="648"/>
      <c r="BS14" s="654" t="s">
        <v>136</v>
      </c>
      <c r="BT14" s="646"/>
      <c r="BU14" s="646"/>
      <c r="BV14" s="646"/>
      <c r="BW14" s="646"/>
      <c r="BX14" s="646"/>
      <c r="BY14" s="646"/>
      <c r="BZ14" s="646"/>
      <c r="CA14" s="646"/>
      <c r="CB14" s="655"/>
      <c r="CD14" s="660" t="s">
        <v>256</v>
      </c>
      <c r="CE14" s="661"/>
      <c r="CF14" s="661"/>
      <c r="CG14" s="661"/>
      <c r="CH14" s="661"/>
      <c r="CI14" s="661"/>
      <c r="CJ14" s="661"/>
      <c r="CK14" s="661"/>
      <c r="CL14" s="661"/>
      <c r="CM14" s="661"/>
      <c r="CN14" s="661"/>
      <c r="CO14" s="661"/>
      <c r="CP14" s="661"/>
      <c r="CQ14" s="662"/>
      <c r="CR14" s="645">
        <v>276547</v>
      </c>
      <c r="CS14" s="646"/>
      <c r="CT14" s="646"/>
      <c r="CU14" s="646"/>
      <c r="CV14" s="646"/>
      <c r="CW14" s="646"/>
      <c r="CX14" s="646"/>
      <c r="CY14" s="647"/>
      <c r="CZ14" s="648">
        <v>4.5</v>
      </c>
      <c r="DA14" s="648"/>
      <c r="DB14" s="648"/>
      <c r="DC14" s="648"/>
      <c r="DD14" s="654">
        <v>1538</v>
      </c>
      <c r="DE14" s="646"/>
      <c r="DF14" s="646"/>
      <c r="DG14" s="646"/>
      <c r="DH14" s="646"/>
      <c r="DI14" s="646"/>
      <c r="DJ14" s="646"/>
      <c r="DK14" s="646"/>
      <c r="DL14" s="646"/>
      <c r="DM14" s="646"/>
      <c r="DN14" s="646"/>
      <c r="DO14" s="646"/>
      <c r="DP14" s="647"/>
      <c r="DQ14" s="654">
        <v>273505</v>
      </c>
      <c r="DR14" s="646"/>
      <c r="DS14" s="646"/>
      <c r="DT14" s="646"/>
      <c r="DU14" s="646"/>
      <c r="DV14" s="646"/>
      <c r="DW14" s="646"/>
      <c r="DX14" s="646"/>
      <c r="DY14" s="646"/>
      <c r="DZ14" s="646"/>
      <c r="EA14" s="646"/>
      <c r="EB14" s="646"/>
      <c r="EC14" s="655"/>
    </row>
    <row r="15" spans="2:143" ht="11.25" customHeight="1" x14ac:dyDescent="0.15">
      <c r="B15" s="642" t="s">
        <v>257</v>
      </c>
      <c r="C15" s="643"/>
      <c r="D15" s="643"/>
      <c r="E15" s="643"/>
      <c r="F15" s="643"/>
      <c r="G15" s="643"/>
      <c r="H15" s="643"/>
      <c r="I15" s="643"/>
      <c r="J15" s="643"/>
      <c r="K15" s="643"/>
      <c r="L15" s="643"/>
      <c r="M15" s="643"/>
      <c r="N15" s="643"/>
      <c r="O15" s="643"/>
      <c r="P15" s="643"/>
      <c r="Q15" s="644"/>
      <c r="R15" s="645" t="s">
        <v>234</v>
      </c>
      <c r="S15" s="646"/>
      <c r="T15" s="646"/>
      <c r="U15" s="646"/>
      <c r="V15" s="646"/>
      <c r="W15" s="646"/>
      <c r="X15" s="646"/>
      <c r="Y15" s="647"/>
      <c r="Z15" s="648" t="s">
        <v>225</v>
      </c>
      <c r="AA15" s="648"/>
      <c r="AB15" s="648"/>
      <c r="AC15" s="648"/>
      <c r="AD15" s="649" t="s">
        <v>234</v>
      </c>
      <c r="AE15" s="649"/>
      <c r="AF15" s="649"/>
      <c r="AG15" s="649"/>
      <c r="AH15" s="649"/>
      <c r="AI15" s="649"/>
      <c r="AJ15" s="649"/>
      <c r="AK15" s="649"/>
      <c r="AL15" s="650" t="s">
        <v>225</v>
      </c>
      <c r="AM15" s="651"/>
      <c r="AN15" s="651"/>
      <c r="AO15" s="652"/>
      <c r="AP15" s="642" t="s">
        <v>258</v>
      </c>
      <c r="AQ15" s="643"/>
      <c r="AR15" s="643"/>
      <c r="AS15" s="643"/>
      <c r="AT15" s="643"/>
      <c r="AU15" s="643"/>
      <c r="AV15" s="643"/>
      <c r="AW15" s="643"/>
      <c r="AX15" s="643"/>
      <c r="AY15" s="643"/>
      <c r="AZ15" s="643"/>
      <c r="BA15" s="643"/>
      <c r="BB15" s="643"/>
      <c r="BC15" s="643"/>
      <c r="BD15" s="643"/>
      <c r="BE15" s="643"/>
      <c r="BF15" s="644"/>
      <c r="BG15" s="645">
        <v>67040</v>
      </c>
      <c r="BH15" s="646"/>
      <c r="BI15" s="646"/>
      <c r="BJ15" s="646"/>
      <c r="BK15" s="646"/>
      <c r="BL15" s="646"/>
      <c r="BM15" s="646"/>
      <c r="BN15" s="647"/>
      <c r="BO15" s="648">
        <v>5</v>
      </c>
      <c r="BP15" s="648"/>
      <c r="BQ15" s="648"/>
      <c r="BR15" s="648"/>
      <c r="BS15" s="654" t="s">
        <v>225</v>
      </c>
      <c r="BT15" s="646"/>
      <c r="BU15" s="646"/>
      <c r="BV15" s="646"/>
      <c r="BW15" s="646"/>
      <c r="BX15" s="646"/>
      <c r="BY15" s="646"/>
      <c r="BZ15" s="646"/>
      <c r="CA15" s="646"/>
      <c r="CB15" s="655"/>
      <c r="CD15" s="660" t="s">
        <v>259</v>
      </c>
      <c r="CE15" s="661"/>
      <c r="CF15" s="661"/>
      <c r="CG15" s="661"/>
      <c r="CH15" s="661"/>
      <c r="CI15" s="661"/>
      <c r="CJ15" s="661"/>
      <c r="CK15" s="661"/>
      <c r="CL15" s="661"/>
      <c r="CM15" s="661"/>
      <c r="CN15" s="661"/>
      <c r="CO15" s="661"/>
      <c r="CP15" s="661"/>
      <c r="CQ15" s="662"/>
      <c r="CR15" s="645">
        <v>785323</v>
      </c>
      <c r="CS15" s="646"/>
      <c r="CT15" s="646"/>
      <c r="CU15" s="646"/>
      <c r="CV15" s="646"/>
      <c r="CW15" s="646"/>
      <c r="CX15" s="646"/>
      <c r="CY15" s="647"/>
      <c r="CZ15" s="648">
        <v>12.9</v>
      </c>
      <c r="DA15" s="648"/>
      <c r="DB15" s="648"/>
      <c r="DC15" s="648"/>
      <c r="DD15" s="654">
        <v>114001</v>
      </c>
      <c r="DE15" s="646"/>
      <c r="DF15" s="646"/>
      <c r="DG15" s="646"/>
      <c r="DH15" s="646"/>
      <c r="DI15" s="646"/>
      <c r="DJ15" s="646"/>
      <c r="DK15" s="646"/>
      <c r="DL15" s="646"/>
      <c r="DM15" s="646"/>
      <c r="DN15" s="646"/>
      <c r="DO15" s="646"/>
      <c r="DP15" s="647"/>
      <c r="DQ15" s="654">
        <v>607323</v>
      </c>
      <c r="DR15" s="646"/>
      <c r="DS15" s="646"/>
      <c r="DT15" s="646"/>
      <c r="DU15" s="646"/>
      <c r="DV15" s="646"/>
      <c r="DW15" s="646"/>
      <c r="DX15" s="646"/>
      <c r="DY15" s="646"/>
      <c r="DZ15" s="646"/>
      <c r="EA15" s="646"/>
      <c r="EB15" s="646"/>
      <c r="EC15" s="655"/>
    </row>
    <row r="16" spans="2:143" ht="11.25" customHeight="1" x14ac:dyDescent="0.15">
      <c r="B16" s="642" t="s">
        <v>260</v>
      </c>
      <c r="C16" s="643"/>
      <c r="D16" s="643"/>
      <c r="E16" s="643"/>
      <c r="F16" s="643"/>
      <c r="G16" s="643"/>
      <c r="H16" s="643"/>
      <c r="I16" s="643"/>
      <c r="J16" s="643"/>
      <c r="K16" s="643"/>
      <c r="L16" s="643"/>
      <c r="M16" s="643"/>
      <c r="N16" s="643"/>
      <c r="O16" s="643"/>
      <c r="P16" s="643"/>
      <c r="Q16" s="644"/>
      <c r="R16" s="645">
        <v>2439</v>
      </c>
      <c r="S16" s="646"/>
      <c r="T16" s="646"/>
      <c r="U16" s="646"/>
      <c r="V16" s="646"/>
      <c r="W16" s="646"/>
      <c r="X16" s="646"/>
      <c r="Y16" s="647"/>
      <c r="Z16" s="648">
        <v>0</v>
      </c>
      <c r="AA16" s="648"/>
      <c r="AB16" s="648"/>
      <c r="AC16" s="648"/>
      <c r="AD16" s="649">
        <v>2439</v>
      </c>
      <c r="AE16" s="649"/>
      <c r="AF16" s="649"/>
      <c r="AG16" s="649"/>
      <c r="AH16" s="649"/>
      <c r="AI16" s="649"/>
      <c r="AJ16" s="649"/>
      <c r="AK16" s="649"/>
      <c r="AL16" s="650">
        <v>0.1</v>
      </c>
      <c r="AM16" s="651"/>
      <c r="AN16" s="651"/>
      <c r="AO16" s="652"/>
      <c r="AP16" s="642" t="s">
        <v>261</v>
      </c>
      <c r="AQ16" s="643"/>
      <c r="AR16" s="643"/>
      <c r="AS16" s="643"/>
      <c r="AT16" s="643"/>
      <c r="AU16" s="643"/>
      <c r="AV16" s="643"/>
      <c r="AW16" s="643"/>
      <c r="AX16" s="643"/>
      <c r="AY16" s="643"/>
      <c r="AZ16" s="643"/>
      <c r="BA16" s="643"/>
      <c r="BB16" s="643"/>
      <c r="BC16" s="643"/>
      <c r="BD16" s="643"/>
      <c r="BE16" s="643"/>
      <c r="BF16" s="644"/>
      <c r="BG16" s="645" t="s">
        <v>234</v>
      </c>
      <c r="BH16" s="646"/>
      <c r="BI16" s="646"/>
      <c r="BJ16" s="646"/>
      <c r="BK16" s="646"/>
      <c r="BL16" s="646"/>
      <c r="BM16" s="646"/>
      <c r="BN16" s="647"/>
      <c r="BO16" s="648" t="s">
        <v>234</v>
      </c>
      <c r="BP16" s="648"/>
      <c r="BQ16" s="648"/>
      <c r="BR16" s="648"/>
      <c r="BS16" s="654" t="s">
        <v>234</v>
      </c>
      <c r="BT16" s="646"/>
      <c r="BU16" s="646"/>
      <c r="BV16" s="646"/>
      <c r="BW16" s="646"/>
      <c r="BX16" s="646"/>
      <c r="BY16" s="646"/>
      <c r="BZ16" s="646"/>
      <c r="CA16" s="646"/>
      <c r="CB16" s="655"/>
      <c r="CD16" s="660" t="s">
        <v>262</v>
      </c>
      <c r="CE16" s="661"/>
      <c r="CF16" s="661"/>
      <c r="CG16" s="661"/>
      <c r="CH16" s="661"/>
      <c r="CI16" s="661"/>
      <c r="CJ16" s="661"/>
      <c r="CK16" s="661"/>
      <c r="CL16" s="661"/>
      <c r="CM16" s="661"/>
      <c r="CN16" s="661"/>
      <c r="CO16" s="661"/>
      <c r="CP16" s="661"/>
      <c r="CQ16" s="662"/>
      <c r="CR16" s="645">
        <v>268874</v>
      </c>
      <c r="CS16" s="646"/>
      <c r="CT16" s="646"/>
      <c r="CU16" s="646"/>
      <c r="CV16" s="646"/>
      <c r="CW16" s="646"/>
      <c r="CX16" s="646"/>
      <c r="CY16" s="647"/>
      <c r="CZ16" s="648">
        <v>4.4000000000000004</v>
      </c>
      <c r="DA16" s="648"/>
      <c r="DB16" s="648"/>
      <c r="DC16" s="648"/>
      <c r="DD16" s="654" t="s">
        <v>136</v>
      </c>
      <c r="DE16" s="646"/>
      <c r="DF16" s="646"/>
      <c r="DG16" s="646"/>
      <c r="DH16" s="646"/>
      <c r="DI16" s="646"/>
      <c r="DJ16" s="646"/>
      <c r="DK16" s="646"/>
      <c r="DL16" s="646"/>
      <c r="DM16" s="646"/>
      <c r="DN16" s="646"/>
      <c r="DO16" s="646"/>
      <c r="DP16" s="647"/>
      <c r="DQ16" s="654">
        <v>34060</v>
      </c>
      <c r="DR16" s="646"/>
      <c r="DS16" s="646"/>
      <c r="DT16" s="646"/>
      <c r="DU16" s="646"/>
      <c r="DV16" s="646"/>
      <c r="DW16" s="646"/>
      <c r="DX16" s="646"/>
      <c r="DY16" s="646"/>
      <c r="DZ16" s="646"/>
      <c r="EA16" s="646"/>
      <c r="EB16" s="646"/>
      <c r="EC16" s="655"/>
    </row>
    <row r="17" spans="2:133" ht="11.25" customHeight="1" x14ac:dyDescent="0.15">
      <c r="B17" s="642" t="s">
        <v>263</v>
      </c>
      <c r="C17" s="643"/>
      <c r="D17" s="643"/>
      <c r="E17" s="643"/>
      <c r="F17" s="643"/>
      <c r="G17" s="643"/>
      <c r="H17" s="643"/>
      <c r="I17" s="643"/>
      <c r="J17" s="643"/>
      <c r="K17" s="643"/>
      <c r="L17" s="643"/>
      <c r="M17" s="643"/>
      <c r="N17" s="643"/>
      <c r="O17" s="643"/>
      <c r="P17" s="643"/>
      <c r="Q17" s="644"/>
      <c r="R17" s="645">
        <v>28871</v>
      </c>
      <c r="S17" s="646"/>
      <c r="T17" s="646"/>
      <c r="U17" s="646"/>
      <c r="V17" s="646"/>
      <c r="W17" s="646"/>
      <c r="X17" s="646"/>
      <c r="Y17" s="647"/>
      <c r="Z17" s="648">
        <v>0.5</v>
      </c>
      <c r="AA17" s="648"/>
      <c r="AB17" s="648"/>
      <c r="AC17" s="648"/>
      <c r="AD17" s="649">
        <v>28871</v>
      </c>
      <c r="AE17" s="649"/>
      <c r="AF17" s="649"/>
      <c r="AG17" s="649"/>
      <c r="AH17" s="649"/>
      <c r="AI17" s="649"/>
      <c r="AJ17" s="649"/>
      <c r="AK17" s="649"/>
      <c r="AL17" s="650">
        <v>0.9</v>
      </c>
      <c r="AM17" s="651"/>
      <c r="AN17" s="651"/>
      <c r="AO17" s="652"/>
      <c r="AP17" s="642" t="s">
        <v>264</v>
      </c>
      <c r="AQ17" s="643"/>
      <c r="AR17" s="643"/>
      <c r="AS17" s="643"/>
      <c r="AT17" s="643"/>
      <c r="AU17" s="643"/>
      <c r="AV17" s="643"/>
      <c r="AW17" s="643"/>
      <c r="AX17" s="643"/>
      <c r="AY17" s="643"/>
      <c r="AZ17" s="643"/>
      <c r="BA17" s="643"/>
      <c r="BB17" s="643"/>
      <c r="BC17" s="643"/>
      <c r="BD17" s="643"/>
      <c r="BE17" s="643"/>
      <c r="BF17" s="644"/>
      <c r="BG17" s="645" t="s">
        <v>225</v>
      </c>
      <c r="BH17" s="646"/>
      <c r="BI17" s="646"/>
      <c r="BJ17" s="646"/>
      <c r="BK17" s="646"/>
      <c r="BL17" s="646"/>
      <c r="BM17" s="646"/>
      <c r="BN17" s="647"/>
      <c r="BO17" s="648" t="s">
        <v>234</v>
      </c>
      <c r="BP17" s="648"/>
      <c r="BQ17" s="648"/>
      <c r="BR17" s="648"/>
      <c r="BS17" s="654" t="s">
        <v>225</v>
      </c>
      <c r="BT17" s="646"/>
      <c r="BU17" s="646"/>
      <c r="BV17" s="646"/>
      <c r="BW17" s="646"/>
      <c r="BX17" s="646"/>
      <c r="BY17" s="646"/>
      <c r="BZ17" s="646"/>
      <c r="CA17" s="646"/>
      <c r="CB17" s="655"/>
      <c r="CD17" s="660" t="s">
        <v>265</v>
      </c>
      <c r="CE17" s="661"/>
      <c r="CF17" s="661"/>
      <c r="CG17" s="661"/>
      <c r="CH17" s="661"/>
      <c r="CI17" s="661"/>
      <c r="CJ17" s="661"/>
      <c r="CK17" s="661"/>
      <c r="CL17" s="661"/>
      <c r="CM17" s="661"/>
      <c r="CN17" s="661"/>
      <c r="CO17" s="661"/>
      <c r="CP17" s="661"/>
      <c r="CQ17" s="662"/>
      <c r="CR17" s="645">
        <v>424969</v>
      </c>
      <c r="CS17" s="646"/>
      <c r="CT17" s="646"/>
      <c r="CU17" s="646"/>
      <c r="CV17" s="646"/>
      <c r="CW17" s="646"/>
      <c r="CX17" s="646"/>
      <c r="CY17" s="647"/>
      <c r="CZ17" s="648">
        <v>7</v>
      </c>
      <c r="DA17" s="648"/>
      <c r="DB17" s="648"/>
      <c r="DC17" s="648"/>
      <c r="DD17" s="654" t="s">
        <v>225</v>
      </c>
      <c r="DE17" s="646"/>
      <c r="DF17" s="646"/>
      <c r="DG17" s="646"/>
      <c r="DH17" s="646"/>
      <c r="DI17" s="646"/>
      <c r="DJ17" s="646"/>
      <c r="DK17" s="646"/>
      <c r="DL17" s="646"/>
      <c r="DM17" s="646"/>
      <c r="DN17" s="646"/>
      <c r="DO17" s="646"/>
      <c r="DP17" s="647"/>
      <c r="DQ17" s="654">
        <v>409641</v>
      </c>
      <c r="DR17" s="646"/>
      <c r="DS17" s="646"/>
      <c r="DT17" s="646"/>
      <c r="DU17" s="646"/>
      <c r="DV17" s="646"/>
      <c r="DW17" s="646"/>
      <c r="DX17" s="646"/>
      <c r="DY17" s="646"/>
      <c r="DZ17" s="646"/>
      <c r="EA17" s="646"/>
      <c r="EB17" s="646"/>
      <c r="EC17" s="655"/>
    </row>
    <row r="18" spans="2:133" ht="11.25" customHeight="1" x14ac:dyDescent="0.15">
      <c r="B18" s="642" t="s">
        <v>266</v>
      </c>
      <c r="C18" s="643"/>
      <c r="D18" s="643"/>
      <c r="E18" s="643"/>
      <c r="F18" s="643"/>
      <c r="G18" s="643"/>
      <c r="H18" s="643"/>
      <c r="I18" s="643"/>
      <c r="J18" s="643"/>
      <c r="K18" s="643"/>
      <c r="L18" s="643"/>
      <c r="M18" s="643"/>
      <c r="N18" s="643"/>
      <c r="O18" s="643"/>
      <c r="P18" s="643"/>
      <c r="Q18" s="644"/>
      <c r="R18" s="645">
        <v>7550</v>
      </c>
      <c r="S18" s="646"/>
      <c r="T18" s="646"/>
      <c r="U18" s="646"/>
      <c r="V18" s="646"/>
      <c r="W18" s="646"/>
      <c r="X18" s="646"/>
      <c r="Y18" s="647"/>
      <c r="Z18" s="648">
        <v>0.1</v>
      </c>
      <c r="AA18" s="648"/>
      <c r="AB18" s="648"/>
      <c r="AC18" s="648"/>
      <c r="AD18" s="649">
        <v>7550</v>
      </c>
      <c r="AE18" s="649"/>
      <c r="AF18" s="649"/>
      <c r="AG18" s="649"/>
      <c r="AH18" s="649"/>
      <c r="AI18" s="649"/>
      <c r="AJ18" s="649"/>
      <c r="AK18" s="649"/>
      <c r="AL18" s="650">
        <v>0.2</v>
      </c>
      <c r="AM18" s="651"/>
      <c r="AN18" s="651"/>
      <c r="AO18" s="652"/>
      <c r="AP18" s="642" t="s">
        <v>267</v>
      </c>
      <c r="AQ18" s="643"/>
      <c r="AR18" s="643"/>
      <c r="AS18" s="643"/>
      <c r="AT18" s="643"/>
      <c r="AU18" s="643"/>
      <c r="AV18" s="643"/>
      <c r="AW18" s="643"/>
      <c r="AX18" s="643"/>
      <c r="AY18" s="643"/>
      <c r="AZ18" s="643"/>
      <c r="BA18" s="643"/>
      <c r="BB18" s="643"/>
      <c r="BC18" s="643"/>
      <c r="BD18" s="643"/>
      <c r="BE18" s="643"/>
      <c r="BF18" s="644"/>
      <c r="BG18" s="645" t="s">
        <v>225</v>
      </c>
      <c r="BH18" s="646"/>
      <c r="BI18" s="646"/>
      <c r="BJ18" s="646"/>
      <c r="BK18" s="646"/>
      <c r="BL18" s="646"/>
      <c r="BM18" s="646"/>
      <c r="BN18" s="647"/>
      <c r="BO18" s="648" t="s">
        <v>234</v>
      </c>
      <c r="BP18" s="648"/>
      <c r="BQ18" s="648"/>
      <c r="BR18" s="648"/>
      <c r="BS18" s="654" t="s">
        <v>225</v>
      </c>
      <c r="BT18" s="646"/>
      <c r="BU18" s="646"/>
      <c r="BV18" s="646"/>
      <c r="BW18" s="646"/>
      <c r="BX18" s="646"/>
      <c r="BY18" s="646"/>
      <c r="BZ18" s="646"/>
      <c r="CA18" s="646"/>
      <c r="CB18" s="655"/>
      <c r="CD18" s="660" t="s">
        <v>268</v>
      </c>
      <c r="CE18" s="661"/>
      <c r="CF18" s="661"/>
      <c r="CG18" s="661"/>
      <c r="CH18" s="661"/>
      <c r="CI18" s="661"/>
      <c r="CJ18" s="661"/>
      <c r="CK18" s="661"/>
      <c r="CL18" s="661"/>
      <c r="CM18" s="661"/>
      <c r="CN18" s="661"/>
      <c r="CO18" s="661"/>
      <c r="CP18" s="661"/>
      <c r="CQ18" s="662"/>
      <c r="CR18" s="645" t="s">
        <v>225</v>
      </c>
      <c r="CS18" s="646"/>
      <c r="CT18" s="646"/>
      <c r="CU18" s="646"/>
      <c r="CV18" s="646"/>
      <c r="CW18" s="646"/>
      <c r="CX18" s="646"/>
      <c r="CY18" s="647"/>
      <c r="CZ18" s="648" t="s">
        <v>225</v>
      </c>
      <c r="DA18" s="648"/>
      <c r="DB18" s="648"/>
      <c r="DC18" s="648"/>
      <c r="DD18" s="654" t="s">
        <v>225</v>
      </c>
      <c r="DE18" s="646"/>
      <c r="DF18" s="646"/>
      <c r="DG18" s="646"/>
      <c r="DH18" s="646"/>
      <c r="DI18" s="646"/>
      <c r="DJ18" s="646"/>
      <c r="DK18" s="646"/>
      <c r="DL18" s="646"/>
      <c r="DM18" s="646"/>
      <c r="DN18" s="646"/>
      <c r="DO18" s="646"/>
      <c r="DP18" s="647"/>
      <c r="DQ18" s="654" t="s">
        <v>234</v>
      </c>
      <c r="DR18" s="646"/>
      <c r="DS18" s="646"/>
      <c r="DT18" s="646"/>
      <c r="DU18" s="646"/>
      <c r="DV18" s="646"/>
      <c r="DW18" s="646"/>
      <c r="DX18" s="646"/>
      <c r="DY18" s="646"/>
      <c r="DZ18" s="646"/>
      <c r="EA18" s="646"/>
      <c r="EB18" s="646"/>
      <c r="EC18" s="655"/>
    </row>
    <row r="19" spans="2:133" ht="11.25" customHeight="1" x14ac:dyDescent="0.15">
      <c r="B19" s="642" t="s">
        <v>269</v>
      </c>
      <c r="C19" s="643"/>
      <c r="D19" s="643"/>
      <c r="E19" s="643"/>
      <c r="F19" s="643"/>
      <c r="G19" s="643"/>
      <c r="H19" s="643"/>
      <c r="I19" s="643"/>
      <c r="J19" s="643"/>
      <c r="K19" s="643"/>
      <c r="L19" s="643"/>
      <c r="M19" s="643"/>
      <c r="N19" s="643"/>
      <c r="O19" s="643"/>
      <c r="P19" s="643"/>
      <c r="Q19" s="644"/>
      <c r="R19" s="645">
        <v>1048</v>
      </c>
      <c r="S19" s="646"/>
      <c r="T19" s="646"/>
      <c r="U19" s="646"/>
      <c r="V19" s="646"/>
      <c r="W19" s="646"/>
      <c r="X19" s="646"/>
      <c r="Y19" s="647"/>
      <c r="Z19" s="648">
        <v>0</v>
      </c>
      <c r="AA19" s="648"/>
      <c r="AB19" s="648"/>
      <c r="AC19" s="648"/>
      <c r="AD19" s="649">
        <v>1048</v>
      </c>
      <c r="AE19" s="649"/>
      <c r="AF19" s="649"/>
      <c r="AG19" s="649"/>
      <c r="AH19" s="649"/>
      <c r="AI19" s="649"/>
      <c r="AJ19" s="649"/>
      <c r="AK19" s="649"/>
      <c r="AL19" s="650">
        <v>0</v>
      </c>
      <c r="AM19" s="651"/>
      <c r="AN19" s="651"/>
      <c r="AO19" s="652"/>
      <c r="AP19" s="642" t="s">
        <v>270</v>
      </c>
      <c r="AQ19" s="643"/>
      <c r="AR19" s="643"/>
      <c r="AS19" s="643"/>
      <c r="AT19" s="643"/>
      <c r="AU19" s="643"/>
      <c r="AV19" s="643"/>
      <c r="AW19" s="643"/>
      <c r="AX19" s="643"/>
      <c r="AY19" s="643"/>
      <c r="AZ19" s="643"/>
      <c r="BA19" s="643"/>
      <c r="BB19" s="643"/>
      <c r="BC19" s="643"/>
      <c r="BD19" s="643"/>
      <c r="BE19" s="643"/>
      <c r="BF19" s="644"/>
      <c r="BG19" s="645" t="s">
        <v>234</v>
      </c>
      <c r="BH19" s="646"/>
      <c r="BI19" s="646"/>
      <c r="BJ19" s="646"/>
      <c r="BK19" s="646"/>
      <c r="BL19" s="646"/>
      <c r="BM19" s="646"/>
      <c r="BN19" s="647"/>
      <c r="BO19" s="648" t="s">
        <v>225</v>
      </c>
      <c r="BP19" s="648"/>
      <c r="BQ19" s="648"/>
      <c r="BR19" s="648"/>
      <c r="BS19" s="654" t="s">
        <v>225</v>
      </c>
      <c r="BT19" s="646"/>
      <c r="BU19" s="646"/>
      <c r="BV19" s="646"/>
      <c r="BW19" s="646"/>
      <c r="BX19" s="646"/>
      <c r="BY19" s="646"/>
      <c r="BZ19" s="646"/>
      <c r="CA19" s="646"/>
      <c r="CB19" s="655"/>
      <c r="CD19" s="660" t="s">
        <v>271</v>
      </c>
      <c r="CE19" s="661"/>
      <c r="CF19" s="661"/>
      <c r="CG19" s="661"/>
      <c r="CH19" s="661"/>
      <c r="CI19" s="661"/>
      <c r="CJ19" s="661"/>
      <c r="CK19" s="661"/>
      <c r="CL19" s="661"/>
      <c r="CM19" s="661"/>
      <c r="CN19" s="661"/>
      <c r="CO19" s="661"/>
      <c r="CP19" s="661"/>
      <c r="CQ19" s="662"/>
      <c r="CR19" s="645" t="s">
        <v>225</v>
      </c>
      <c r="CS19" s="646"/>
      <c r="CT19" s="646"/>
      <c r="CU19" s="646"/>
      <c r="CV19" s="646"/>
      <c r="CW19" s="646"/>
      <c r="CX19" s="646"/>
      <c r="CY19" s="647"/>
      <c r="CZ19" s="648" t="s">
        <v>234</v>
      </c>
      <c r="DA19" s="648"/>
      <c r="DB19" s="648"/>
      <c r="DC19" s="648"/>
      <c r="DD19" s="654" t="s">
        <v>225</v>
      </c>
      <c r="DE19" s="646"/>
      <c r="DF19" s="646"/>
      <c r="DG19" s="646"/>
      <c r="DH19" s="646"/>
      <c r="DI19" s="646"/>
      <c r="DJ19" s="646"/>
      <c r="DK19" s="646"/>
      <c r="DL19" s="646"/>
      <c r="DM19" s="646"/>
      <c r="DN19" s="646"/>
      <c r="DO19" s="646"/>
      <c r="DP19" s="647"/>
      <c r="DQ19" s="654" t="s">
        <v>234</v>
      </c>
      <c r="DR19" s="646"/>
      <c r="DS19" s="646"/>
      <c r="DT19" s="646"/>
      <c r="DU19" s="646"/>
      <c r="DV19" s="646"/>
      <c r="DW19" s="646"/>
      <c r="DX19" s="646"/>
      <c r="DY19" s="646"/>
      <c r="DZ19" s="646"/>
      <c r="EA19" s="646"/>
      <c r="EB19" s="646"/>
      <c r="EC19" s="655"/>
    </row>
    <row r="20" spans="2:133" ht="11.25" customHeight="1" x14ac:dyDescent="0.15">
      <c r="B20" s="642" t="s">
        <v>272</v>
      </c>
      <c r="C20" s="643"/>
      <c r="D20" s="643"/>
      <c r="E20" s="643"/>
      <c r="F20" s="643"/>
      <c r="G20" s="643"/>
      <c r="H20" s="643"/>
      <c r="I20" s="643"/>
      <c r="J20" s="643"/>
      <c r="K20" s="643"/>
      <c r="L20" s="643"/>
      <c r="M20" s="643"/>
      <c r="N20" s="643"/>
      <c r="O20" s="643"/>
      <c r="P20" s="643"/>
      <c r="Q20" s="644"/>
      <c r="R20" s="645">
        <v>314</v>
      </c>
      <c r="S20" s="646"/>
      <c r="T20" s="646"/>
      <c r="U20" s="646"/>
      <c r="V20" s="646"/>
      <c r="W20" s="646"/>
      <c r="X20" s="646"/>
      <c r="Y20" s="647"/>
      <c r="Z20" s="648">
        <v>0</v>
      </c>
      <c r="AA20" s="648"/>
      <c r="AB20" s="648"/>
      <c r="AC20" s="648"/>
      <c r="AD20" s="649">
        <v>314</v>
      </c>
      <c r="AE20" s="649"/>
      <c r="AF20" s="649"/>
      <c r="AG20" s="649"/>
      <c r="AH20" s="649"/>
      <c r="AI20" s="649"/>
      <c r="AJ20" s="649"/>
      <c r="AK20" s="649"/>
      <c r="AL20" s="650">
        <v>0</v>
      </c>
      <c r="AM20" s="651"/>
      <c r="AN20" s="651"/>
      <c r="AO20" s="652"/>
      <c r="AP20" s="642" t="s">
        <v>273</v>
      </c>
      <c r="AQ20" s="643"/>
      <c r="AR20" s="643"/>
      <c r="AS20" s="643"/>
      <c r="AT20" s="643"/>
      <c r="AU20" s="643"/>
      <c r="AV20" s="643"/>
      <c r="AW20" s="643"/>
      <c r="AX20" s="643"/>
      <c r="AY20" s="643"/>
      <c r="AZ20" s="643"/>
      <c r="BA20" s="643"/>
      <c r="BB20" s="643"/>
      <c r="BC20" s="643"/>
      <c r="BD20" s="643"/>
      <c r="BE20" s="643"/>
      <c r="BF20" s="644"/>
      <c r="BG20" s="645" t="s">
        <v>234</v>
      </c>
      <c r="BH20" s="646"/>
      <c r="BI20" s="646"/>
      <c r="BJ20" s="646"/>
      <c r="BK20" s="646"/>
      <c r="BL20" s="646"/>
      <c r="BM20" s="646"/>
      <c r="BN20" s="647"/>
      <c r="BO20" s="648" t="s">
        <v>136</v>
      </c>
      <c r="BP20" s="648"/>
      <c r="BQ20" s="648"/>
      <c r="BR20" s="648"/>
      <c r="BS20" s="654" t="s">
        <v>225</v>
      </c>
      <c r="BT20" s="646"/>
      <c r="BU20" s="646"/>
      <c r="BV20" s="646"/>
      <c r="BW20" s="646"/>
      <c r="BX20" s="646"/>
      <c r="BY20" s="646"/>
      <c r="BZ20" s="646"/>
      <c r="CA20" s="646"/>
      <c r="CB20" s="655"/>
      <c r="CD20" s="660" t="s">
        <v>274</v>
      </c>
      <c r="CE20" s="661"/>
      <c r="CF20" s="661"/>
      <c r="CG20" s="661"/>
      <c r="CH20" s="661"/>
      <c r="CI20" s="661"/>
      <c r="CJ20" s="661"/>
      <c r="CK20" s="661"/>
      <c r="CL20" s="661"/>
      <c r="CM20" s="661"/>
      <c r="CN20" s="661"/>
      <c r="CO20" s="661"/>
      <c r="CP20" s="661"/>
      <c r="CQ20" s="662"/>
      <c r="CR20" s="645">
        <v>6087642</v>
      </c>
      <c r="CS20" s="646"/>
      <c r="CT20" s="646"/>
      <c r="CU20" s="646"/>
      <c r="CV20" s="646"/>
      <c r="CW20" s="646"/>
      <c r="CX20" s="646"/>
      <c r="CY20" s="647"/>
      <c r="CZ20" s="648">
        <v>100</v>
      </c>
      <c r="DA20" s="648"/>
      <c r="DB20" s="648"/>
      <c r="DC20" s="648"/>
      <c r="DD20" s="654">
        <v>1238712</v>
      </c>
      <c r="DE20" s="646"/>
      <c r="DF20" s="646"/>
      <c r="DG20" s="646"/>
      <c r="DH20" s="646"/>
      <c r="DI20" s="646"/>
      <c r="DJ20" s="646"/>
      <c r="DK20" s="646"/>
      <c r="DL20" s="646"/>
      <c r="DM20" s="646"/>
      <c r="DN20" s="646"/>
      <c r="DO20" s="646"/>
      <c r="DP20" s="647"/>
      <c r="DQ20" s="654">
        <v>3698772</v>
      </c>
      <c r="DR20" s="646"/>
      <c r="DS20" s="646"/>
      <c r="DT20" s="646"/>
      <c r="DU20" s="646"/>
      <c r="DV20" s="646"/>
      <c r="DW20" s="646"/>
      <c r="DX20" s="646"/>
      <c r="DY20" s="646"/>
      <c r="DZ20" s="646"/>
      <c r="EA20" s="646"/>
      <c r="EB20" s="646"/>
      <c r="EC20" s="655"/>
    </row>
    <row r="21" spans="2:133" ht="11.25" customHeight="1" x14ac:dyDescent="0.15">
      <c r="B21" s="642" t="s">
        <v>275</v>
      </c>
      <c r="C21" s="643"/>
      <c r="D21" s="643"/>
      <c r="E21" s="643"/>
      <c r="F21" s="643"/>
      <c r="G21" s="643"/>
      <c r="H21" s="643"/>
      <c r="I21" s="643"/>
      <c r="J21" s="643"/>
      <c r="K21" s="643"/>
      <c r="L21" s="643"/>
      <c r="M21" s="643"/>
      <c r="N21" s="643"/>
      <c r="O21" s="643"/>
      <c r="P21" s="643"/>
      <c r="Q21" s="644"/>
      <c r="R21" s="645">
        <v>19959</v>
      </c>
      <c r="S21" s="646"/>
      <c r="T21" s="646"/>
      <c r="U21" s="646"/>
      <c r="V21" s="646"/>
      <c r="W21" s="646"/>
      <c r="X21" s="646"/>
      <c r="Y21" s="647"/>
      <c r="Z21" s="648">
        <v>0.3</v>
      </c>
      <c r="AA21" s="648"/>
      <c r="AB21" s="648"/>
      <c r="AC21" s="648"/>
      <c r="AD21" s="649">
        <v>19959</v>
      </c>
      <c r="AE21" s="649"/>
      <c r="AF21" s="649"/>
      <c r="AG21" s="649"/>
      <c r="AH21" s="649"/>
      <c r="AI21" s="649"/>
      <c r="AJ21" s="649"/>
      <c r="AK21" s="649"/>
      <c r="AL21" s="650">
        <v>0.6</v>
      </c>
      <c r="AM21" s="651"/>
      <c r="AN21" s="651"/>
      <c r="AO21" s="652"/>
      <c r="AP21" s="664" t="s">
        <v>276</v>
      </c>
      <c r="AQ21" s="665"/>
      <c r="AR21" s="665"/>
      <c r="AS21" s="665"/>
      <c r="AT21" s="665"/>
      <c r="AU21" s="665"/>
      <c r="AV21" s="665"/>
      <c r="AW21" s="665"/>
      <c r="AX21" s="665"/>
      <c r="AY21" s="665"/>
      <c r="AZ21" s="665"/>
      <c r="BA21" s="665"/>
      <c r="BB21" s="665"/>
      <c r="BC21" s="665"/>
      <c r="BD21" s="665"/>
      <c r="BE21" s="665"/>
      <c r="BF21" s="666"/>
      <c r="BG21" s="645" t="s">
        <v>234</v>
      </c>
      <c r="BH21" s="646"/>
      <c r="BI21" s="646"/>
      <c r="BJ21" s="646"/>
      <c r="BK21" s="646"/>
      <c r="BL21" s="646"/>
      <c r="BM21" s="646"/>
      <c r="BN21" s="647"/>
      <c r="BO21" s="648" t="s">
        <v>234</v>
      </c>
      <c r="BP21" s="648"/>
      <c r="BQ21" s="648"/>
      <c r="BR21" s="648"/>
      <c r="BS21" s="654" t="s">
        <v>136</v>
      </c>
      <c r="BT21" s="646"/>
      <c r="BU21" s="646"/>
      <c r="BV21" s="646"/>
      <c r="BW21" s="646"/>
      <c r="BX21" s="646"/>
      <c r="BY21" s="646"/>
      <c r="BZ21" s="646"/>
      <c r="CA21" s="646"/>
      <c r="CB21" s="655"/>
      <c r="CD21" s="672"/>
      <c r="CE21" s="673"/>
      <c r="CF21" s="673"/>
      <c r="CG21" s="673"/>
      <c r="CH21" s="673"/>
      <c r="CI21" s="673"/>
      <c r="CJ21" s="673"/>
      <c r="CK21" s="673"/>
      <c r="CL21" s="673"/>
      <c r="CM21" s="673"/>
      <c r="CN21" s="673"/>
      <c r="CO21" s="673"/>
      <c r="CP21" s="673"/>
      <c r="CQ21" s="674"/>
      <c r="CR21" s="675"/>
      <c r="CS21" s="668"/>
      <c r="CT21" s="668"/>
      <c r="CU21" s="668"/>
      <c r="CV21" s="668"/>
      <c r="CW21" s="668"/>
      <c r="CX21" s="668"/>
      <c r="CY21" s="676"/>
      <c r="CZ21" s="677"/>
      <c r="DA21" s="677"/>
      <c r="DB21" s="677"/>
      <c r="DC21" s="677"/>
      <c r="DD21" s="667"/>
      <c r="DE21" s="668"/>
      <c r="DF21" s="668"/>
      <c r="DG21" s="668"/>
      <c r="DH21" s="668"/>
      <c r="DI21" s="668"/>
      <c r="DJ21" s="668"/>
      <c r="DK21" s="668"/>
      <c r="DL21" s="668"/>
      <c r="DM21" s="668"/>
      <c r="DN21" s="668"/>
      <c r="DO21" s="668"/>
      <c r="DP21" s="676"/>
      <c r="DQ21" s="667"/>
      <c r="DR21" s="668"/>
      <c r="DS21" s="668"/>
      <c r="DT21" s="668"/>
      <c r="DU21" s="668"/>
      <c r="DV21" s="668"/>
      <c r="DW21" s="668"/>
      <c r="DX21" s="668"/>
      <c r="DY21" s="668"/>
      <c r="DZ21" s="668"/>
      <c r="EA21" s="668"/>
      <c r="EB21" s="668"/>
      <c r="EC21" s="669"/>
    </row>
    <row r="22" spans="2:133" ht="11.25" customHeight="1" x14ac:dyDescent="0.15">
      <c r="B22" s="642" t="s">
        <v>277</v>
      </c>
      <c r="C22" s="643"/>
      <c r="D22" s="643"/>
      <c r="E22" s="643"/>
      <c r="F22" s="643"/>
      <c r="G22" s="643"/>
      <c r="H22" s="643"/>
      <c r="I22" s="643"/>
      <c r="J22" s="643"/>
      <c r="K22" s="643"/>
      <c r="L22" s="643"/>
      <c r="M22" s="643"/>
      <c r="N22" s="643"/>
      <c r="O22" s="643"/>
      <c r="P22" s="643"/>
      <c r="Q22" s="644"/>
      <c r="R22" s="645">
        <v>1844563</v>
      </c>
      <c r="S22" s="646"/>
      <c r="T22" s="646"/>
      <c r="U22" s="646"/>
      <c r="V22" s="646"/>
      <c r="W22" s="646"/>
      <c r="X22" s="646"/>
      <c r="Y22" s="647"/>
      <c r="Z22" s="648">
        <v>28.8</v>
      </c>
      <c r="AA22" s="648"/>
      <c r="AB22" s="648"/>
      <c r="AC22" s="648"/>
      <c r="AD22" s="649">
        <v>1569555</v>
      </c>
      <c r="AE22" s="649"/>
      <c r="AF22" s="649"/>
      <c r="AG22" s="649"/>
      <c r="AH22" s="649"/>
      <c r="AI22" s="649"/>
      <c r="AJ22" s="649"/>
      <c r="AK22" s="649"/>
      <c r="AL22" s="650">
        <v>48.2</v>
      </c>
      <c r="AM22" s="651"/>
      <c r="AN22" s="651"/>
      <c r="AO22" s="652"/>
      <c r="AP22" s="664" t="s">
        <v>278</v>
      </c>
      <c r="AQ22" s="665"/>
      <c r="AR22" s="665"/>
      <c r="AS22" s="665"/>
      <c r="AT22" s="665"/>
      <c r="AU22" s="665"/>
      <c r="AV22" s="665"/>
      <c r="AW22" s="665"/>
      <c r="AX22" s="665"/>
      <c r="AY22" s="665"/>
      <c r="AZ22" s="665"/>
      <c r="BA22" s="665"/>
      <c r="BB22" s="665"/>
      <c r="BC22" s="665"/>
      <c r="BD22" s="665"/>
      <c r="BE22" s="665"/>
      <c r="BF22" s="666"/>
      <c r="BG22" s="645" t="s">
        <v>234</v>
      </c>
      <c r="BH22" s="646"/>
      <c r="BI22" s="646"/>
      <c r="BJ22" s="646"/>
      <c r="BK22" s="646"/>
      <c r="BL22" s="646"/>
      <c r="BM22" s="646"/>
      <c r="BN22" s="647"/>
      <c r="BO22" s="648" t="s">
        <v>225</v>
      </c>
      <c r="BP22" s="648"/>
      <c r="BQ22" s="648"/>
      <c r="BR22" s="648"/>
      <c r="BS22" s="654" t="s">
        <v>136</v>
      </c>
      <c r="BT22" s="646"/>
      <c r="BU22" s="646"/>
      <c r="BV22" s="646"/>
      <c r="BW22" s="646"/>
      <c r="BX22" s="646"/>
      <c r="BY22" s="646"/>
      <c r="BZ22" s="646"/>
      <c r="CA22" s="646"/>
      <c r="CB22" s="655"/>
      <c r="CD22" s="627" t="s">
        <v>279</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280</v>
      </c>
      <c r="C23" s="643"/>
      <c r="D23" s="643"/>
      <c r="E23" s="643"/>
      <c r="F23" s="643"/>
      <c r="G23" s="643"/>
      <c r="H23" s="643"/>
      <c r="I23" s="643"/>
      <c r="J23" s="643"/>
      <c r="K23" s="643"/>
      <c r="L23" s="643"/>
      <c r="M23" s="643"/>
      <c r="N23" s="643"/>
      <c r="O23" s="643"/>
      <c r="P23" s="643"/>
      <c r="Q23" s="644"/>
      <c r="R23" s="645">
        <v>1569555</v>
      </c>
      <c r="S23" s="646"/>
      <c r="T23" s="646"/>
      <c r="U23" s="646"/>
      <c r="V23" s="646"/>
      <c r="W23" s="646"/>
      <c r="X23" s="646"/>
      <c r="Y23" s="647"/>
      <c r="Z23" s="648">
        <v>24.5</v>
      </c>
      <c r="AA23" s="648"/>
      <c r="AB23" s="648"/>
      <c r="AC23" s="648"/>
      <c r="AD23" s="649">
        <v>1569555</v>
      </c>
      <c r="AE23" s="649"/>
      <c r="AF23" s="649"/>
      <c r="AG23" s="649"/>
      <c r="AH23" s="649"/>
      <c r="AI23" s="649"/>
      <c r="AJ23" s="649"/>
      <c r="AK23" s="649"/>
      <c r="AL23" s="650">
        <v>48.2</v>
      </c>
      <c r="AM23" s="651"/>
      <c r="AN23" s="651"/>
      <c r="AO23" s="652"/>
      <c r="AP23" s="664" t="s">
        <v>281</v>
      </c>
      <c r="AQ23" s="665"/>
      <c r="AR23" s="665"/>
      <c r="AS23" s="665"/>
      <c r="AT23" s="665"/>
      <c r="AU23" s="665"/>
      <c r="AV23" s="665"/>
      <c r="AW23" s="665"/>
      <c r="AX23" s="665"/>
      <c r="AY23" s="665"/>
      <c r="AZ23" s="665"/>
      <c r="BA23" s="665"/>
      <c r="BB23" s="665"/>
      <c r="BC23" s="665"/>
      <c r="BD23" s="665"/>
      <c r="BE23" s="665"/>
      <c r="BF23" s="666"/>
      <c r="BG23" s="645" t="s">
        <v>225</v>
      </c>
      <c r="BH23" s="646"/>
      <c r="BI23" s="646"/>
      <c r="BJ23" s="646"/>
      <c r="BK23" s="646"/>
      <c r="BL23" s="646"/>
      <c r="BM23" s="646"/>
      <c r="BN23" s="647"/>
      <c r="BO23" s="648" t="s">
        <v>234</v>
      </c>
      <c r="BP23" s="648"/>
      <c r="BQ23" s="648"/>
      <c r="BR23" s="648"/>
      <c r="BS23" s="654" t="s">
        <v>234</v>
      </c>
      <c r="BT23" s="646"/>
      <c r="BU23" s="646"/>
      <c r="BV23" s="646"/>
      <c r="BW23" s="646"/>
      <c r="BX23" s="646"/>
      <c r="BY23" s="646"/>
      <c r="BZ23" s="646"/>
      <c r="CA23" s="646"/>
      <c r="CB23" s="655"/>
      <c r="CD23" s="627" t="s">
        <v>219</v>
      </c>
      <c r="CE23" s="628"/>
      <c r="CF23" s="628"/>
      <c r="CG23" s="628"/>
      <c r="CH23" s="628"/>
      <c r="CI23" s="628"/>
      <c r="CJ23" s="628"/>
      <c r="CK23" s="628"/>
      <c r="CL23" s="628"/>
      <c r="CM23" s="628"/>
      <c r="CN23" s="628"/>
      <c r="CO23" s="628"/>
      <c r="CP23" s="628"/>
      <c r="CQ23" s="629"/>
      <c r="CR23" s="627" t="s">
        <v>282</v>
      </c>
      <c r="CS23" s="628"/>
      <c r="CT23" s="628"/>
      <c r="CU23" s="628"/>
      <c r="CV23" s="628"/>
      <c r="CW23" s="628"/>
      <c r="CX23" s="628"/>
      <c r="CY23" s="629"/>
      <c r="CZ23" s="627" t="s">
        <v>283</v>
      </c>
      <c r="DA23" s="628"/>
      <c r="DB23" s="628"/>
      <c r="DC23" s="629"/>
      <c r="DD23" s="627" t="s">
        <v>284</v>
      </c>
      <c r="DE23" s="628"/>
      <c r="DF23" s="628"/>
      <c r="DG23" s="628"/>
      <c r="DH23" s="628"/>
      <c r="DI23" s="628"/>
      <c r="DJ23" s="628"/>
      <c r="DK23" s="629"/>
      <c r="DL23" s="678" t="s">
        <v>285</v>
      </c>
      <c r="DM23" s="679"/>
      <c r="DN23" s="679"/>
      <c r="DO23" s="679"/>
      <c r="DP23" s="679"/>
      <c r="DQ23" s="679"/>
      <c r="DR23" s="679"/>
      <c r="DS23" s="679"/>
      <c r="DT23" s="679"/>
      <c r="DU23" s="679"/>
      <c r="DV23" s="680"/>
      <c r="DW23" s="627" t="s">
        <v>286</v>
      </c>
      <c r="DX23" s="628"/>
      <c r="DY23" s="628"/>
      <c r="DZ23" s="628"/>
      <c r="EA23" s="628"/>
      <c r="EB23" s="628"/>
      <c r="EC23" s="629"/>
    </row>
    <row r="24" spans="2:133" ht="11.25" customHeight="1" x14ac:dyDescent="0.15">
      <c r="B24" s="642" t="s">
        <v>287</v>
      </c>
      <c r="C24" s="643"/>
      <c r="D24" s="643"/>
      <c r="E24" s="643"/>
      <c r="F24" s="643"/>
      <c r="G24" s="643"/>
      <c r="H24" s="643"/>
      <c r="I24" s="643"/>
      <c r="J24" s="643"/>
      <c r="K24" s="643"/>
      <c r="L24" s="643"/>
      <c r="M24" s="643"/>
      <c r="N24" s="643"/>
      <c r="O24" s="643"/>
      <c r="P24" s="643"/>
      <c r="Q24" s="644"/>
      <c r="R24" s="645">
        <v>171927</v>
      </c>
      <c r="S24" s="646"/>
      <c r="T24" s="646"/>
      <c r="U24" s="646"/>
      <c r="V24" s="646"/>
      <c r="W24" s="646"/>
      <c r="X24" s="646"/>
      <c r="Y24" s="647"/>
      <c r="Z24" s="648">
        <v>2.7</v>
      </c>
      <c r="AA24" s="648"/>
      <c r="AB24" s="648"/>
      <c r="AC24" s="648"/>
      <c r="AD24" s="649" t="s">
        <v>225</v>
      </c>
      <c r="AE24" s="649"/>
      <c r="AF24" s="649"/>
      <c r="AG24" s="649"/>
      <c r="AH24" s="649"/>
      <c r="AI24" s="649"/>
      <c r="AJ24" s="649"/>
      <c r="AK24" s="649"/>
      <c r="AL24" s="650" t="s">
        <v>225</v>
      </c>
      <c r="AM24" s="651"/>
      <c r="AN24" s="651"/>
      <c r="AO24" s="652"/>
      <c r="AP24" s="664" t="s">
        <v>288</v>
      </c>
      <c r="AQ24" s="665"/>
      <c r="AR24" s="665"/>
      <c r="AS24" s="665"/>
      <c r="AT24" s="665"/>
      <c r="AU24" s="665"/>
      <c r="AV24" s="665"/>
      <c r="AW24" s="665"/>
      <c r="AX24" s="665"/>
      <c r="AY24" s="665"/>
      <c r="AZ24" s="665"/>
      <c r="BA24" s="665"/>
      <c r="BB24" s="665"/>
      <c r="BC24" s="665"/>
      <c r="BD24" s="665"/>
      <c r="BE24" s="665"/>
      <c r="BF24" s="666"/>
      <c r="BG24" s="645" t="s">
        <v>136</v>
      </c>
      <c r="BH24" s="646"/>
      <c r="BI24" s="646"/>
      <c r="BJ24" s="646"/>
      <c r="BK24" s="646"/>
      <c r="BL24" s="646"/>
      <c r="BM24" s="646"/>
      <c r="BN24" s="647"/>
      <c r="BO24" s="648" t="s">
        <v>225</v>
      </c>
      <c r="BP24" s="648"/>
      <c r="BQ24" s="648"/>
      <c r="BR24" s="648"/>
      <c r="BS24" s="654" t="s">
        <v>234</v>
      </c>
      <c r="BT24" s="646"/>
      <c r="BU24" s="646"/>
      <c r="BV24" s="646"/>
      <c r="BW24" s="646"/>
      <c r="BX24" s="646"/>
      <c r="BY24" s="646"/>
      <c r="BZ24" s="646"/>
      <c r="CA24" s="646"/>
      <c r="CB24" s="655"/>
      <c r="CD24" s="656" t="s">
        <v>289</v>
      </c>
      <c r="CE24" s="657"/>
      <c r="CF24" s="657"/>
      <c r="CG24" s="657"/>
      <c r="CH24" s="657"/>
      <c r="CI24" s="657"/>
      <c r="CJ24" s="657"/>
      <c r="CK24" s="657"/>
      <c r="CL24" s="657"/>
      <c r="CM24" s="657"/>
      <c r="CN24" s="657"/>
      <c r="CO24" s="657"/>
      <c r="CP24" s="657"/>
      <c r="CQ24" s="658"/>
      <c r="CR24" s="634">
        <v>1980887</v>
      </c>
      <c r="CS24" s="635"/>
      <c r="CT24" s="635"/>
      <c r="CU24" s="635"/>
      <c r="CV24" s="635"/>
      <c r="CW24" s="635"/>
      <c r="CX24" s="635"/>
      <c r="CY24" s="636"/>
      <c r="CZ24" s="639">
        <v>32.5</v>
      </c>
      <c r="DA24" s="640"/>
      <c r="DB24" s="640"/>
      <c r="DC24" s="659"/>
      <c r="DD24" s="681">
        <v>1465622</v>
      </c>
      <c r="DE24" s="635"/>
      <c r="DF24" s="635"/>
      <c r="DG24" s="635"/>
      <c r="DH24" s="635"/>
      <c r="DI24" s="635"/>
      <c r="DJ24" s="635"/>
      <c r="DK24" s="636"/>
      <c r="DL24" s="681">
        <v>1420135</v>
      </c>
      <c r="DM24" s="635"/>
      <c r="DN24" s="635"/>
      <c r="DO24" s="635"/>
      <c r="DP24" s="635"/>
      <c r="DQ24" s="635"/>
      <c r="DR24" s="635"/>
      <c r="DS24" s="635"/>
      <c r="DT24" s="635"/>
      <c r="DU24" s="635"/>
      <c r="DV24" s="636"/>
      <c r="DW24" s="639">
        <v>41.7</v>
      </c>
      <c r="DX24" s="640"/>
      <c r="DY24" s="640"/>
      <c r="DZ24" s="640"/>
      <c r="EA24" s="640"/>
      <c r="EB24" s="640"/>
      <c r="EC24" s="641"/>
    </row>
    <row r="25" spans="2:133" ht="11.25" customHeight="1" x14ac:dyDescent="0.15">
      <c r="B25" s="642" t="s">
        <v>290</v>
      </c>
      <c r="C25" s="643"/>
      <c r="D25" s="643"/>
      <c r="E25" s="643"/>
      <c r="F25" s="643"/>
      <c r="G25" s="643"/>
      <c r="H25" s="643"/>
      <c r="I25" s="643"/>
      <c r="J25" s="643"/>
      <c r="K25" s="643"/>
      <c r="L25" s="643"/>
      <c r="M25" s="643"/>
      <c r="N25" s="643"/>
      <c r="O25" s="643"/>
      <c r="P25" s="643"/>
      <c r="Q25" s="644"/>
      <c r="R25" s="645">
        <v>103081</v>
      </c>
      <c r="S25" s="646"/>
      <c r="T25" s="646"/>
      <c r="U25" s="646"/>
      <c r="V25" s="646"/>
      <c r="W25" s="646"/>
      <c r="X25" s="646"/>
      <c r="Y25" s="647"/>
      <c r="Z25" s="648">
        <v>1.6</v>
      </c>
      <c r="AA25" s="648"/>
      <c r="AB25" s="648"/>
      <c r="AC25" s="648"/>
      <c r="AD25" s="649" t="s">
        <v>225</v>
      </c>
      <c r="AE25" s="649"/>
      <c r="AF25" s="649"/>
      <c r="AG25" s="649"/>
      <c r="AH25" s="649"/>
      <c r="AI25" s="649"/>
      <c r="AJ25" s="649"/>
      <c r="AK25" s="649"/>
      <c r="AL25" s="650" t="s">
        <v>136</v>
      </c>
      <c r="AM25" s="651"/>
      <c r="AN25" s="651"/>
      <c r="AO25" s="652"/>
      <c r="AP25" s="664" t="s">
        <v>291</v>
      </c>
      <c r="AQ25" s="665"/>
      <c r="AR25" s="665"/>
      <c r="AS25" s="665"/>
      <c r="AT25" s="665"/>
      <c r="AU25" s="665"/>
      <c r="AV25" s="665"/>
      <c r="AW25" s="665"/>
      <c r="AX25" s="665"/>
      <c r="AY25" s="665"/>
      <c r="AZ25" s="665"/>
      <c r="BA25" s="665"/>
      <c r="BB25" s="665"/>
      <c r="BC25" s="665"/>
      <c r="BD25" s="665"/>
      <c r="BE25" s="665"/>
      <c r="BF25" s="666"/>
      <c r="BG25" s="645" t="s">
        <v>136</v>
      </c>
      <c r="BH25" s="646"/>
      <c r="BI25" s="646"/>
      <c r="BJ25" s="646"/>
      <c r="BK25" s="646"/>
      <c r="BL25" s="646"/>
      <c r="BM25" s="646"/>
      <c r="BN25" s="647"/>
      <c r="BO25" s="648" t="s">
        <v>234</v>
      </c>
      <c r="BP25" s="648"/>
      <c r="BQ25" s="648"/>
      <c r="BR25" s="648"/>
      <c r="BS25" s="654" t="s">
        <v>234</v>
      </c>
      <c r="BT25" s="646"/>
      <c r="BU25" s="646"/>
      <c r="BV25" s="646"/>
      <c r="BW25" s="646"/>
      <c r="BX25" s="646"/>
      <c r="BY25" s="646"/>
      <c r="BZ25" s="646"/>
      <c r="CA25" s="646"/>
      <c r="CB25" s="655"/>
      <c r="CD25" s="660" t="s">
        <v>292</v>
      </c>
      <c r="CE25" s="661"/>
      <c r="CF25" s="661"/>
      <c r="CG25" s="661"/>
      <c r="CH25" s="661"/>
      <c r="CI25" s="661"/>
      <c r="CJ25" s="661"/>
      <c r="CK25" s="661"/>
      <c r="CL25" s="661"/>
      <c r="CM25" s="661"/>
      <c r="CN25" s="661"/>
      <c r="CO25" s="661"/>
      <c r="CP25" s="661"/>
      <c r="CQ25" s="662"/>
      <c r="CR25" s="645">
        <v>980649</v>
      </c>
      <c r="CS25" s="670"/>
      <c r="CT25" s="670"/>
      <c r="CU25" s="670"/>
      <c r="CV25" s="670"/>
      <c r="CW25" s="670"/>
      <c r="CX25" s="670"/>
      <c r="CY25" s="671"/>
      <c r="CZ25" s="650">
        <v>16.100000000000001</v>
      </c>
      <c r="DA25" s="682"/>
      <c r="DB25" s="682"/>
      <c r="DC25" s="684"/>
      <c r="DD25" s="654">
        <v>826490</v>
      </c>
      <c r="DE25" s="670"/>
      <c r="DF25" s="670"/>
      <c r="DG25" s="670"/>
      <c r="DH25" s="670"/>
      <c r="DI25" s="670"/>
      <c r="DJ25" s="670"/>
      <c r="DK25" s="671"/>
      <c r="DL25" s="654">
        <v>781968</v>
      </c>
      <c r="DM25" s="670"/>
      <c r="DN25" s="670"/>
      <c r="DO25" s="670"/>
      <c r="DP25" s="670"/>
      <c r="DQ25" s="670"/>
      <c r="DR25" s="670"/>
      <c r="DS25" s="670"/>
      <c r="DT25" s="670"/>
      <c r="DU25" s="670"/>
      <c r="DV25" s="671"/>
      <c r="DW25" s="650">
        <v>23</v>
      </c>
      <c r="DX25" s="682"/>
      <c r="DY25" s="682"/>
      <c r="DZ25" s="682"/>
      <c r="EA25" s="682"/>
      <c r="EB25" s="682"/>
      <c r="EC25" s="683"/>
    </row>
    <row r="26" spans="2:133" ht="11.25" customHeight="1" x14ac:dyDescent="0.15">
      <c r="B26" s="642" t="s">
        <v>293</v>
      </c>
      <c r="C26" s="643"/>
      <c r="D26" s="643"/>
      <c r="E26" s="643"/>
      <c r="F26" s="643"/>
      <c r="G26" s="643"/>
      <c r="H26" s="643"/>
      <c r="I26" s="643"/>
      <c r="J26" s="643"/>
      <c r="K26" s="643"/>
      <c r="L26" s="643"/>
      <c r="M26" s="643"/>
      <c r="N26" s="643"/>
      <c r="O26" s="643"/>
      <c r="P26" s="643"/>
      <c r="Q26" s="644"/>
      <c r="R26" s="645">
        <v>3526036</v>
      </c>
      <c r="S26" s="646"/>
      <c r="T26" s="646"/>
      <c r="U26" s="646"/>
      <c r="V26" s="646"/>
      <c r="W26" s="646"/>
      <c r="X26" s="646"/>
      <c r="Y26" s="647"/>
      <c r="Z26" s="648">
        <v>55</v>
      </c>
      <c r="AA26" s="648"/>
      <c r="AB26" s="648"/>
      <c r="AC26" s="648"/>
      <c r="AD26" s="649">
        <v>3251028</v>
      </c>
      <c r="AE26" s="649"/>
      <c r="AF26" s="649"/>
      <c r="AG26" s="649"/>
      <c r="AH26" s="649"/>
      <c r="AI26" s="649"/>
      <c r="AJ26" s="649"/>
      <c r="AK26" s="649"/>
      <c r="AL26" s="650">
        <v>99.8</v>
      </c>
      <c r="AM26" s="651"/>
      <c r="AN26" s="651"/>
      <c r="AO26" s="652"/>
      <c r="AP26" s="664" t="s">
        <v>294</v>
      </c>
      <c r="AQ26" s="685"/>
      <c r="AR26" s="685"/>
      <c r="AS26" s="685"/>
      <c r="AT26" s="685"/>
      <c r="AU26" s="685"/>
      <c r="AV26" s="685"/>
      <c r="AW26" s="685"/>
      <c r="AX26" s="685"/>
      <c r="AY26" s="685"/>
      <c r="AZ26" s="685"/>
      <c r="BA26" s="685"/>
      <c r="BB26" s="685"/>
      <c r="BC26" s="685"/>
      <c r="BD26" s="685"/>
      <c r="BE26" s="685"/>
      <c r="BF26" s="666"/>
      <c r="BG26" s="645" t="s">
        <v>234</v>
      </c>
      <c r="BH26" s="646"/>
      <c r="BI26" s="646"/>
      <c r="BJ26" s="646"/>
      <c r="BK26" s="646"/>
      <c r="BL26" s="646"/>
      <c r="BM26" s="646"/>
      <c r="BN26" s="647"/>
      <c r="BO26" s="648" t="s">
        <v>225</v>
      </c>
      <c r="BP26" s="648"/>
      <c r="BQ26" s="648"/>
      <c r="BR26" s="648"/>
      <c r="BS26" s="654" t="s">
        <v>234</v>
      </c>
      <c r="BT26" s="646"/>
      <c r="BU26" s="646"/>
      <c r="BV26" s="646"/>
      <c r="BW26" s="646"/>
      <c r="BX26" s="646"/>
      <c r="BY26" s="646"/>
      <c r="BZ26" s="646"/>
      <c r="CA26" s="646"/>
      <c r="CB26" s="655"/>
      <c r="CD26" s="660" t="s">
        <v>295</v>
      </c>
      <c r="CE26" s="661"/>
      <c r="CF26" s="661"/>
      <c r="CG26" s="661"/>
      <c r="CH26" s="661"/>
      <c r="CI26" s="661"/>
      <c r="CJ26" s="661"/>
      <c r="CK26" s="661"/>
      <c r="CL26" s="661"/>
      <c r="CM26" s="661"/>
      <c r="CN26" s="661"/>
      <c r="CO26" s="661"/>
      <c r="CP26" s="661"/>
      <c r="CQ26" s="662"/>
      <c r="CR26" s="645">
        <v>624578</v>
      </c>
      <c r="CS26" s="646"/>
      <c r="CT26" s="646"/>
      <c r="CU26" s="646"/>
      <c r="CV26" s="646"/>
      <c r="CW26" s="646"/>
      <c r="CX26" s="646"/>
      <c r="CY26" s="647"/>
      <c r="CZ26" s="650">
        <v>10.3</v>
      </c>
      <c r="DA26" s="682"/>
      <c r="DB26" s="682"/>
      <c r="DC26" s="684"/>
      <c r="DD26" s="654">
        <v>485267</v>
      </c>
      <c r="DE26" s="646"/>
      <c r="DF26" s="646"/>
      <c r="DG26" s="646"/>
      <c r="DH26" s="646"/>
      <c r="DI26" s="646"/>
      <c r="DJ26" s="646"/>
      <c r="DK26" s="647"/>
      <c r="DL26" s="654" t="s">
        <v>225</v>
      </c>
      <c r="DM26" s="646"/>
      <c r="DN26" s="646"/>
      <c r="DO26" s="646"/>
      <c r="DP26" s="646"/>
      <c r="DQ26" s="646"/>
      <c r="DR26" s="646"/>
      <c r="DS26" s="646"/>
      <c r="DT26" s="646"/>
      <c r="DU26" s="646"/>
      <c r="DV26" s="647"/>
      <c r="DW26" s="650" t="s">
        <v>234</v>
      </c>
      <c r="DX26" s="682"/>
      <c r="DY26" s="682"/>
      <c r="DZ26" s="682"/>
      <c r="EA26" s="682"/>
      <c r="EB26" s="682"/>
      <c r="EC26" s="683"/>
    </row>
    <row r="27" spans="2:133" ht="11.25" customHeight="1" x14ac:dyDescent="0.15">
      <c r="B27" s="642" t="s">
        <v>296</v>
      </c>
      <c r="C27" s="643"/>
      <c r="D27" s="643"/>
      <c r="E27" s="643"/>
      <c r="F27" s="643"/>
      <c r="G27" s="643"/>
      <c r="H27" s="643"/>
      <c r="I27" s="643"/>
      <c r="J27" s="643"/>
      <c r="K27" s="643"/>
      <c r="L27" s="643"/>
      <c r="M27" s="643"/>
      <c r="N27" s="643"/>
      <c r="O27" s="643"/>
      <c r="P27" s="643"/>
      <c r="Q27" s="644"/>
      <c r="R27" s="645">
        <v>1380</v>
      </c>
      <c r="S27" s="646"/>
      <c r="T27" s="646"/>
      <c r="U27" s="646"/>
      <c r="V27" s="646"/>
      <c r="W27" s="646"/>
      <c r="X27" s="646"/>
      <c r="Y27" s="647"/>
      <c r="Z27" s="648">
        <v>0</v>
      </c>
      <c r="AA27" s="648"/>
      <c r="AB27" s="648"/>
      <c r="AC27" s="648"/>
      <c r="AD27" s="649">
        <v>1380</v>
      </c>
      <c r="AE27" s="649"/>
      <c r="AF27" s="649"/>
      <c r="AG27" s="649"/>
      <c r="AH27" s="649"/>
      <c r="AI27" s="649"/>
      <c r="AJ27" s="649"/>
      <c r="AK27" s="649"/>
      <c r="AL27" s="650">
        <v>0</v>
      </c>
      <c r="AM27" s="651"/>
      <c r="AN27" s="651"/>
      <c r="AO27" s="652"/>
      <c r="AP27" s="642" t="s">
        <v>297</v>
      </c>
      <c r="AQ27" s="643"/>
      <c r="AR27" s="643"/>
      <c r="AS27" s="643"/>
      <c r="AT27" s="643"/>
      <c r="AU27" s="643"/>
      <c r="AV27" s="643"/>
      <c r="AW27" s="643"/>
      <c r="AX27" s="643"/>
      <c r="AY27" s="643"/>
      <c r="AZ27" s="643"/>
      <c r="BA27" s="643"/>
      <c r="BB27" s="643"/>
      <c r="BC27" s="643"/>
      <c r="BD27" s="643"/>
      <c r="BE27" s="643"/>
      <c r="BF27" s="644"/>
      <c r="BG27" s="645">
        <v>1340892</v>
      </c>
      <c r="BH27" s="646"/>
      <c r="BI27" s="646"/>
      <c r="BJ27" s="646"/>
      <c r="BK27" s="646"/>
      <c r="BL27" s="646"/>
      <c r="BM27" s="646"/>
      <c r="BN27" s="647"/>
      <c r="BO27" s="648">
        <v>100</v>
      </c>
      <c r="BP27" s="648"/>
      <c r="BQ27" s="648"/>
      <c r="BR27" s="648"/>
      <c r="BS27" s="654" t="s">
        <v>225</v>
      </c>
      <c r="BT27" s="646"/>
      <c r="BU27" s="646"/>
      <c r="BV27" s="646"/>
      <c r="BW27" s="646"/>
      <c r="BX27" s="646"/>
      <c r="BY27" s="646"/>
      <c r="BZ27" s="646"/>
      <c r="CA27" s="646"/>
      <c r="CB27" s="655"/>
      <c r="CD27" s="660" t="s">
        <v>298</v>
      </c>
      <c r="CE27" s="661"/>
      <c r="CF27" s="661"/>
      <c r="CG27" s="661"/>
      <c r="CH27" s="661"/>
      <c r="CI27" s="661"/>
      <c r="CJ27" s="661"/>
      <c r="CK27" s="661"/>
      <c r="CL27" s="661"/>
      <c r="CM27" s="661"/>
      <c r="CN27" s="661"/>
      <c r="CO27" s="661"/>
      <c r="CP27" s="661"/>
      <c r="CQ27" s="662"/>
      <c r="CR27" s="645">
        <v>575269</v>
      </c>
      <c r="CS27" s="670"/>
      <c r="CT27" s="670"/>
      <c r="CU27" s="670"/>
      <c r="CV27" s="670"/>
      <c r="CW27" s="670"/>
      <c r="CX27" s="670"/>
      <c r="CY27" s="671"/>
      <c r="CZ27" s="650">
        <v>9.4</v>
      </c>
      <c r="DA27" s="682"/>
      <c r="DB27" s="682"/>
      <c r="DC27" s="684"/>
      <c r="DD27" s="654">
        <v>229491</v>
      </c>
      <c r="DE27" s="670"/>
      <c r="DF27" s="670"/>
      <c r="DG27" s="670"/>
      <c r="DH27" s="670"/>
      <c r="DI27" s="670"/>
      <c r="DJ27" s="670"/>
      <c r="DK27" s="671"/>
      <c r="DL27" s="654">
        <v>228526</v>
      </c>
      <c r="DM27" s="670"/>
      <c r="DN27" s="670"/>
      <c r="DO27" s="670"/>
      <c r="DP27" s="670"/>
      <c r="DQ27" s="670"/>
      <c r="DR27" s="670"/>
      <c r="DS27" s="670"/>
      <c r="DT27" s="670"/>
      <c r="DU27" s="670"/>
      <c r="DV27" s="671"/>
      <c r="DW27" s="650">
        <v>6.7</v>
      </c>
      <c r="DX27" s="682"/>
      <c r="DY27" s="682"/>
      <c r="DZ27" s="682"/>
      <c r="EA27" s="682"/>
      <c r="EB27" s="682"/>
      <c r="EC27" s="683"/>
    </row>
    <row r="28" spans="2:133" ht="11.25" customHeight="1" x14ac:dyDescent="0.15">
      <c r="B28" s="642" t="s">
        <v>299</v>
      </c>
      <c r="C28" s="643"/>
      <c r="D28" s="643"/>
      <c r="E28" s="643"/>
      <c r="F28" s="643"/>
      <c r="G28" s="643"/>
      <c r="H28" s="643"/>
      <c r="I28" s="643"/>
      <c r="J28" s="643"/>
      <c r="K28" s="643"/>
      <c r="L28" s="643"/>
      <c r="M28" s="643"/>
      <c r="N28" s="643"/>
      <c r="O28" s="643"/>
      <c r="P28" s="643"/>
      <c r="Q28" s="644"/>
      <c r="R28" s="645">
        <v>27337</v>
      </c>
      <c r="S28" s="646"/>
      <c r="T28" s="646"/>
      <c r="U28" s="646"/>
      <c r="V28" s="646"/>
      <c r="W28" s="646"/>
      <c r="X28" s="646"/>
      <c r="Y28" s="647"/>
      <c r="Z28" s="648">
        <v>0.4</v>
      </c>
      <c r="AA28" s="648"/>
      <c r="AB28" s="648"/>
      <c r="AC28" s="648"/>
      <c r="AD28" s="649" t="s">
        <v>234</v>
      </c>
      <c r="AE28" s="649"/>
      <c r="AF28" s="649"/>
      <c r="AG28" s="649"/>
      <c r="AH28" s="649"/>
      <c r="AI28" s="649"/>
      <c r="AJ28" s="649"/>
      <c r="AK28" s="649"/>
      <c r="AL28" s="650" t="s">
        <v>136</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300</v>
      </c>
      <c r="CE28" s="661"/>
      <c r="CF28" s="661"/>
      <c r="CG28" s="661"/>
      <c r="CH28" s="661"/>
      <c r="CI28" s="661"/>
      <c r="CJ28" s="661"/>
      <c r="CK28" s="661"/>
      <c r="CL28" s="661"/>
      <c r="CM28" s="661"/>
      <c r="CN28" s="661"/>
      <c r="CO28" s="661"/>
      <c r="CP28" s="661"/>
      <c r="CQ28" s="662"/>
      <c r="CR28" s="645">
        <v>424969</v>
      </c>
      <c r="CS28" s="646"/>
      <c r="CT28" s="646"/>
      <c r="CU28" s="646"/>
      <c r="CV28" s="646"/>
      <c r="CW28" s="646"/>
      <c r="CX28" s="646"/>
      <c r="CY28" s="647"/>
      <c r="CZ28" s="650">
        <v>7</v>
      </c>
      <c r="DA28" s="682"/>
      <c r="DB28" s="682"/>
      <c r="DC28" s="684"/>
      <c r="DD28" s="654">
        <v>409641</v>
      </c>
      <c r="DE28" s="646"/>
      <c r="DF28" s="646"/>
      <c r="DG28" s="646"/>
      <c r="DH28" s="646"/>
      <c r="DI28" s="646"/>
      <c r="DJ28" s="646"/>
      <c r="DK28" s="647"/>
      <c r="DL28" s="654">
        <v>409641</v>
      </c>
      <c r="DM28" s="646"/>
      <c r="DN28" s="646"/>
      <c r="DO28" s="646"/>
      <c r="DP28" s="646"/>
      <c r="DQ28" s="646"/>
      <c r="DR28" s="646"/>
      <c r="DS28" s="646"/>
      <c r="DT28" s="646"/>
      <c r="DU28" s="646"/>
      <c r="DV28" s="647"/>
      <c r="DW28" s="650">
        <v>12</v>
      </c>
      <c r="DX28" s="682"/>
      <c r="DY28" s="682"/>
      <c r="DZ28" s="682"/>
      <c r="EA28" s="682"/>
      <c r="EB28" s="682"/>
      <c r="EC28" s="683"/>
    </row>
    <row r="29" spans="2:133" ht="11.25" customHeight="1" x14ac:dyDescent="0.15">
      <c r="B29" s="642" t="s">
        <v>301</v>
      </c>
      <c r="C29" s="643"/>
      <c r="D29" s="643"/>
      <c r="E29" s="643"/>
      <c r="F29" s="643"/>
      <c r="G29" s="643"/>
      <c r="H29" s="643"/>
      <c r="I29" s="643"/>
      <c r="J29" s="643"/>
      <c r="K29" s="643"/>
      <c r="L29" s="643"/>
      <c r="M29" s="643"/>
      <c r="N29" s="643"/>
      <c r="O29" s="643"/>
      <c r="P29" s="643"/>
      <c r="Q29" s="644"/>
      <c r="R29" s="645">
        <v>84114</v>
      </c>
      <c r="S29" s="646"/>
      <c r="T29" s="646"/>
      <c r="U29" s="646"/>
      <c r="V29" s="646"/>
      <c r="W29" s="646"/>
      <c r="X29" s="646"/>
      <c r="Y29" s="647"/>
      <c r="Z29" s="648">
        <v>1.3</v>
      </c>
      <c r="AA29" s="648"/>
      <c r="AB29" s="648"/>
      <c r="AC29" s="648"/>
      <c r="AD29" s="649">
        <v>1711</v>
      </c>
      <c r="AE29" s="649"/>
      <c r="AF29" s="649"/>
      <c r="AG29" s="649"/>
      <c r="AH29" s="649"/>
      <c r="AI29" s="649"/>
      <c r="AJ29" s="649"/>
      <c r="AK29" s="649"/>
      <c r="AL29" s="650">
        <v>0.1</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302</v>
      </c>
      <c r="CE29" s="692"/>
      <c r="CF29" s="660" t="s">
        <v>303</v>
      </c>
      <c r="CG29" s="661"/>
      <c r="CH29" s="661"/>
      <c r="CI29" s="661"/>
      <c r="CJ29" s="661"/>
      <c r="CK29" s="661"/>
      <c r="CL29" s="661"/>
      <c r="CM29" s="661"/>
      <c r="CN29" s="661"/>
      <c r="CO29" s="661"/>
      <c r="CP29" s="661"/>
      <c r="CQ29" s="662"/>
      <c r="CR29" s="645">
        <v>424969</v>
      </c>
      <c r="CS29" s="670"/>
      <c r="CT29" s="670"/>
      <c r="CU29" s="670"/>
      <c r="CV29" s="670"/>
      <c r="CW29" s="670"/>
      <c r="CX29" s="670"/>
      <c r="CY29" s="671"/>
      <c r="CZ29" s="650">
        <v>7</v>
      </c>
      <c r="DA29" s="682"/>
      <c r="DB29" s="682"/>
      <c r="DC29" s="684"/>
      <c r="DD29" s="654">
        <v>409641</v>
      </c>
      <c r="DE29" s="670"/>
      <c r="DF29" s="670"/>
      <c r="DG29" s="670"/>
      <c r="DH29" s="670"/>
      <c r="DI29" s="670"/>
      <c r="DJ29" s="670"/>
      <c r="DK29" s="671"/>
      <c r="DL29" s="654">
        <v>409641</v>
      </c>
      <c r="DM29" s="670"/>
      <c r="DN29" s="670"/>
      <c r="DO29" s="670"/>
      <c r="DP29" s="670"/>
      <c r="DQ29" s="670"/>
      <c r="DR29" s="670"/>
      <c r="DS29" s="670"/>
      <c r="DT29" s="670"/>
      <c r="DU29" s="670"/>
      <c r="DV29" s="671"/>
      <c r="DW29" s="650">
        <v>12</v>
      </c>
      <c r="DX29" s="682"/>
      <c r="DY29" s="682"/>
      <c r="DZ29" s="682"/>
      <c r="EA29" s="682"/>
      <c r="EB29" s="682"/>
      <c r="EC29" s="683"/>
    </row>
    <row r="30" spans="2:133" ht="11.25" customHeight="1" x14ac:dyDescent="0.15">
      <c r="B30" s="642" t="s">
        <v>304</v>
      </c>
      <c r="C30" s="643"/>
      <c r="D30" s="643"/>
      <c r="E30" s="643"/>
      <c r="F30" s="643"/>
      <c r="G30" s="643"/>
      <c r="H30" s="643"/>
      <c r="I30" s="643"/>
      <c r="J30" s="643"/>
      <c r="K30" s="643"/>
      <c r="L30" s="643"/>
      <c r="M30" s="643"/>
      <c r="N30" s="643"/>
      <c r="O30" s="643"/>
      <c r="P30" s="643"/>
      <c r="Q30" s="644"/>
      <c r="R30" s="645">
        <v>6562</v>
      </c>
      <c r="S30" s="646"/>
      <c r="T30" s="646"/>
      <c r="U30" s="646"/>
      <c r="V30" s="646"/>
      <c r="W30" s="646"/>
      <c r="X30" s="646"/>
      <c r="Y30" s="647"/>
      <c r="Z30" s="648">
        <v>0.1</v>
      </c>
      <c r="AA30" s="648"/>
      <c r="AB30" s="648"/>
      <c r="AC30" s="648"/>
      <c r="AD30" s="649" t="s">
        <v>225</v>
      </c>
      <c r="AE30" s="649"/>
      <c r="AF30" s="649"/>
      <c r="AG30" s="649"/>
      <c r="AH30" s="649"/>
      <c r="AI30" s="649"/>
      <c r="AJ30" s="649"/>
      <c r="AK30" s="649"/>
      <c r="AL30" s="650" t="s">
        <v>225</v>
      </c>
      <c r="AM30" s="651"/>
      <c r="AN30" s="651"/>
      <c r="AO30" s="652"/>
      <c r="AP30" s="624" t="s">
        <v>219</v>
      </c>
      <c r="AQ30" s="625"/>
      <c r="AR30" s="625"/>
      <c r="AS30" s="625"/>
      <c r="AT30" s="625"/>
      <c r="AU30" s="625"/>
      <c r="AV30" s="625"/>
      <c r="AW30" s="625"/>
      <c r="AX30" s="625"/>
      <c r="AY30" s="625"/>
      <c r="AZ30" s="625"/>
      <c r="BA30" s="625"/>
      <c r="BB30" s="625"/>
      <c r="BC30" s="625"/>
      <c r="BD30" s="625"/>
      <c r="BE30" s="625"/>
      <c r="BF30" s="626"/>
      <c r="BG30" s="624" t="s">
        <v>305</v>
      </c>
      <c r="BH30" s="689"/>
      <c r="BI30" s="689"/>
      <c r="BJ30" s="689"/>
      <c r="BK30" s="689"/>
      <c r="BL30" s="689"/>
      <c r="BM30" s="689"/>
      <c r="BN30" s="689"/>
      <c r="BO30" s="689"/>
      <c r="BP30" s="689"/>
      <c r="BQ30" s="690"/>
      <c r="BR30" s="624" t="s">
        <v>306</v>
      </c>
      <c r="BS30" s="689"/>
      <c r="BT30" s="689"/>
      <c r="BU30" s="689"/>
      <c r="BV30" s="689"/>
      <c r="BW30" s="689"/>
      <c r="BX30" s="689"/>
      <c r="BY30" s="689"/>
      <c r="BZ30" s="689"/>
      <c r="CA30" s="689"/>
      <c r="CB30" s="690"/>
      <c r="CD30" s="693"/>
      <c r="CE30" s="694"/>
      <c r="CF30" s="660" t="s">
        <v>307</v>
      </c>
      <c r="CG30" s="661"/>
      <c r="CH30" s="661"/>
      <c r="CI30" s="661"/>
      <c r="CJ30" s="661"/>
      <c r="CK30" s="661"/>
      <c r="CL30" s="661"/>
      <c r="CM30" s="661"/>
      <c r="CN30" s="661"/>
      <c r="CO30" s="661"/>
      <c r="CP30" s="661"/>
      <c r="CQ30" s="662"/>
      <c r="CR30" s="645">
        <v>396246</v>
      </c>
      <c r="CS30" s="646"/>
      <c r="CT30" s="646"/>
      <c r="CU30" s="646"/>
      <c r="CV30" s="646"/>
      <c r="CW30" s="646"/>
      <c r="CX30" s="646"/>
      <c r="CY30" s="647"/>
      <c r="CZ30" s="650">
        <v>6.5</v>
      </c>
      <c r="DA30" s="682"/>
      <c r="DB30" s="682"/>
      <c r="DC30" s="684"/>
      <c r="DD30" s="654">
        <v>382804</v>
      </c>
      <c r="DE30" s="646"/>
      <c r="DF30" s="646"/>
      <c r="DG30" s="646"/>
      <c r="DH30" s="646"/>
      <c r="DI30" s="646"/>
      <c r="DJ30" s="646"/>
      <c r="DK30" s="647"/>
      <c r="DL30" s="654">
        <v>382804</v>
      </c>
      <c r="DM30" s="646"/>
      <c r="DN30" s="646"/>
      <c r="DO30" s="646"/>
      <c r="DP30" s="646"/>
      <c r="DQ30" s="646"/>
      <c r="DR30" s="646"/>
      <c r="DS30" s="646"/>
      <c r="DT30" s="646"/>
      <c r="DU30" s="646"/>
      <c r="DV30" s="647"/>
      <c r="DW30" s="650">
        <v>11.3</v>
      </c>
      <c r="DX30" s="682"/>
      <c r="DY30" s="682"/>
      <c r="DZ30" s="682"/>
      <c r="EA30" s="682"/>
      <c r="EB30" s="682"/>
      <c r="EC30" s="683"/>
    </row>
    <row r="31" spans="2:133" ht="11.25" customHeight="1" x14ac:dyDescent="0.15">
      <c r="B31" s="642" t="s">
        <v>308</v>
      </c>
      <c r="C31" s="643"/>
      <c r="D31" s="643"/>
      <c r="E31" s="643"/>
      <c r="F31" s="643"/>
      <c r="G31" s="643"/>
      <c r="H31" s="643"/>
      <c r="I31" s="643"/>
      <c r="J31" s="643"/>
      <c r="K31" s="643"/>
      <c r="L31" s="643"/>
      <c r="M31" s="643"/>
      <c r="N31" s="643"/>
      <c r="O31" s="643"/>
      <c r="P31" s="643"/>
      <c r="Q31" s="644"/>
      <c r="R31" s="645">
        <v>447850</v>
      </c>
      <c r="S31" s="646"/>
      <c r="T31" s="646"/>
      <c r="U31" s="646"/>
      <c r="V31" s="646"/>
      <c r="W31" s="646"/>
      <c r="X31" s="646"/>
      <c r="Y31" s="647"/>
      <c r="Z31" s="648">
        <v>7</v>
      </c>
      <c r="AA31" s="648"/>
      <c r="AB31" s="648"/>
      <c r="AC31" s="648"/>
      <c r="AD31" s="649" t="s">
        <v>234</v>
      </c>
      <c r="AE31" s="649"/>
      <c r="AF31" s="649"/>
      <c r="AG31" s="649"/>
      <c r="AH31" s="649"/>
      <c r="AI31" s="649"/>
      <c r="AJ31" s="649"/>
      <c r="AK31" s="649"/>
      <c r="AL31" s="650" t="s">
        <v>225</v>
      </c>
      <c r="AM31" s="651"/>
      <c r="AN31" s="651"/>
      <c r="AO31" s="652"/>
      <c r="AP31" s="702" t="s">
        <v>309</v>
      </c>
      <c r="AQ31" s="703"/>
      <c r="AR31" s="703"/>
      <c r="AS31" s="703"/>
      <c r="AT31" s="708" t="s">
        <v>310</v>
      </c>
      <c r="AU31" s="231"/>
      <c r="AV31" s="231"/>
      <c r="AW31" s="231"/>
      <c r="AX31" s="631" t="s">
        <v>185</v>
      </c>
      <c r="AY31" s="632"/>
      <c r="AZ31" s="632"/>
      <c r="BA31" s="632"/>
      <c r="BB31" s="632"/>
      <c r="BC31" s="632"/>
      <c r="BD31" s="632"/>
      <c r="BE31" s="632"/>
      <c r="BF31" s="633"/>
      <c r="BG31" s="701">
        <v>99.2</v>
      </c>
      <c r="BH31" s="697"/>
      <c r="BI31" s="697"/>
      <c r="BJ31" s="697"/>
      <c r="BK31" s="697"/>
      <c r="BL31" s="697"/>
      <c r="BM31" s="640">
        <v>97.1</v>
      </c>
      <c r="BN31" s="697"/>
      <c r="BO31" s="697"/>
      <c r="BP31" s="697"/>
      <c r="BQ31" s="698"/>
      <c r="BR31" s="701">
        <v>99.2</v>
      </c>
      <c r="BS31" s="697"/>
      <c r="BT31" s="697"/>
      <c r="BU31" s="697"/>
      <c r="BV31" s="697"/>
      <c r="BW31" s="697"/>
      <c r="BX31" s="640">
        <v>96.6</v>
      </c>
      <c r="BY31" s="697"/>
      <c r="BZ31" s="697"/>
      <c r="CA31" s="697"/>
      <c r="CB31" s="698"/>
      <c r="CD31" s="693"/>
      <c r="CE31" s="694"/>
      <c r="CF31" s="660" t="s">
        <v>311</v>
      </c>
      <c r="CG31" s="661"/>
      <c r="CH31" s="661"/>
      <c r="CI31" s="661"/>
      <c r="CJ31" s="661"/>
      <c r="CK31" s="661"/>
      <c r="CL31" s="661"/>
      <c r="CM31" s="661"/>
      <c r="CN31" s="661"/>
      <c r="CO31" s="661"/>
      <c r="CP31" s="661"/>
      <c r="CQ31" s="662"/>
      <c r="CR31" s="645">
        <v>28723</v>
      </c>
      <c r="CS31" s="670"/>
      <c r="CT31" s="670"/>
      <c r="CU31" s="670"/>
      <c r="CV31" s="670"/>
      <c r="CW31" s="670"/>
      <c r="CX31" s="670"/>
      <c r="CY31" s="671"/>
      <c r="CZ31" s="650">
        <v>0.5</v>
      </c>
      <c r="DA31" s="682"/>
      <c r="DB31" s="682"/>
      <c r="DC31" s="684"/>
      <c r="DD31" s="654">
        <v>26837</v>
      </c>
      <c r="DE31" s="670"/>
      <c r="DF31" s="670"/>
      <c r="DG31" s="670"/>
      <c r="DH31" s="670"/>
      <c r="DI31" s="670"/>
      <c r="DJ31" s="670"/>
      <c r="DK31" s="671"/>
      <c r="DL31" s="654">
        <v>26837</v>
      </c>
      <c r="DM31" s="670"/>
      <c r="DN31" s="670"/>
      <c r="DO31" s="670"/>
      <c r="DP31" s="670"/>
      <c r="DQ31" s="670"/>
      <c r="DR31" s="670"/>
      <c r="DS31" s="670"/>
      <c r="DT31" s="670"/>
      <c r="DU31" s="670"/>
      <c r="DV31" s="671"/>
      <c r="DW31" s="650">
        <v>0.8</v>
      </c>
      <c r="DX31" s="682"/>
      <c r="DY31" s="682"/>
      <c r="DZ31" s="682"/>
      <c r="EA31" s="682"/>
      <c r="EB31" s="682"/>
      <c r="EC31" s="683"/>
    </row>
    <row r="32" spans="2:133" ht="11.25" customHeight="1" x14ac:dyDescent="0.15">
      <c r="B32" s="712" t="s">
        <v>312</v>
      </c>
      <c r="C32" s="713"/>
      <c r="D32" s="713"/>
      <c r="E32" s="713"/>
      <c r="F32" s="713"/>
      <c r="G32" s="713"/>
      <c r="H32" s="713"/>
      <c r="I32" s="713"/>
      <c r="J32" s="713"/>
      <c r="K32" s="713"/>
      <c r="L32" s="713"/>
      <c r="M32" s="713"/>
      <c r="N32" s="713"/>
      <c r="O32" s="713"/>
      <c r="P32" s="713"/>
      <c r="Q32" s="714"/>
      <c r="R32" s="645" t="s">
        <v>225</v>
      </c>
      <c r="S32" s="646"/>
      <c r="T32" s="646"/>
      <c r="U32" s="646"/>
      <c r="V32" s="646"/>
      <c r="W32" s="646"/>
      <c r="X32" s="646"/>
      <c r="Y32" s="647"/>
      <c r="Z32" s="648" t="s">
        <v>234</v>
      </c>
      <c r="AA32" s="648"/>
      <c r="AB32" s="648"/>
      <c r="AC32" s="648"/>
      <c r="AD32" s="649" t="s">
        <v>234</v>
      </c>
      <c r="AE32" s="649"/>
      <c r="AF32" s="649"/>
      <c r="AG32" s="649"/>
      <c r="AH32" s="649"/>
      <c r="AI32" s="649"/>
      <c r="AJ32" s="649"/>
      <c r="AK32" s="649"/>
      <c r="AL32" s="650" t="s">
        <v>234</v>
      </c>
      <c r="AM32" s="651"/>
      <c r="AN32" s="651"/>
      <c r="AO32" s="652"/>
      <c r="AP32" s="704"/>
      <c r="AQ32" s="705"/>
      <c r="AR32" s="705"/>
      <c r="AS32" s="705"/>
      <c r="AT32" s="709"/>
      <c r="AU32" s="230" t="s">
        <v>313</v>
      </c>
      <c r="AV32" s="230"/>
      <c r="AW32" s="230"/>
      <c r="AX32" s="642" t="s">
        <v>314</v>
      </c>
      <c r="AY32" s="643"/>
      <c r="AZ32" s="643"/>
      <c r="BA32" s="643"/>
      <c r="BB32" s="643"/>
      <c r="BC32" s="643"/>
      <c r="BD32" s="643"/>
      <c r="BE32" s="643"/>
      <c r="BF32" s="644"/>
      <c r="BG32" s="711">
        <v>99.4</v>
      </c>
      <c r="BH32" s="670"/>
      <c r="BI32" s="670"/>
      <c r="BJ32" s="670"/>
      <c r="BK32" s="670"/>
      <c r="BL32" s="670"/>
      <c r="BM32" s="651">
        <v>97.5</v>
      </c>
      <c r="BN32" s="699"/>
      <c r="BO32" s="699"/>
      <c r="BP32" s="699"/>
      <c r="BQ32" s="700"/>
      <c r="BR32" s="711">
        <v>99.1</v>
      </c>
      <c r="BS32" s="670"/>
      <c r="BT32" s="670"/>
      <c r="BU32" s="670"/>
      <c r="BV32" s="670"/>
      <c r="BW32" s="670"/>
      <c r="BX32" s="651">
        <v>96.8</v>
      </c>
      <c r="BY32" s="699"/>
      <c r="BZ32" s="699"/>
      <c r="CA32" s="699"/>
      <c r="CB32" s="700"/>
      <c r="CD32" s="695"/>
      <c r="CE32" s="696"/>
      <c r="CF32" s="660" t="s">
        <v>315</v>
      </c>
      <c r="CG32" s="661"/>
      <c r="CH32" s="661"/>
      <c r="CI32" s="661"/>
      <c r="CJ32" s="661"/>
      <c r="CK32" s="661"/>
      <c r="CL32" s="661"/>
      <c r="CM32" s="661"/>
      <c r="CN32" s="661"/>
      <c r="CO32" s="661"/>
      <c r="CP32" s="661"/>
      <c r="CQ32" s="662"/>
      <c r="CR32" s="645" t="s">
        <v>234</v>
      </c>
      <c r="CS32" s="646"/>
      <c r="CT32" s="646"/>
      <c r="CU32" s="646"/>
      <c r="CV32" s="646"/>
      <c r="CW32" s="646"/>
      <c r="CX32" s="646"/>
      <c r="CY32" s="647"/>
      <c r="CZ32" s="650" t="s">
        <v>136</v>
      </c>
      <c r="DA32" s="682"/>
      <c r="DB32" s="682"/>
      <c r="DC32" s="684"/>
      <c r="DD32" s="654" t="s">
        <v>234</v>
      </c>
      <c r="DE32" s="646"/>
      <c r="DF32" s="646"/>
      <c r="DG32" s="646"/>
      <c r="DH32" s="646"/>
      <c r="DI32" s="646"/>
      <c r="DJ32" s="646"/>
      <c r="DK32" s="647"/>
      <c r="DL32" s="654" t="s">
        <v>136</v>
      </c>
      <c r="DM32" s="646"/>
      <c r="DN32" s="646"/>
      <c r="DO32" s="646"/>
      <c r="DP32" s="646"/>
      <c r="DQ32" s="646"/>
      <c r="DR32" s="646"/>
      <c r="DS32" s="646"/>
      <c r="DT32" s="646"/>
      <c r="DU32" s="646"/>
      <c r="DV32" s="647"/>
      <c r="DW32" s="650" t="s">
        <v>136</v>
      </c>
      <c r="DX32" s="682"/>
      <c r="DY32" s="682"/>
      <c r="DZ32" s="682"/>
      <c r="EA32" s="682"/>
      <c r="EB32" s="682"/>
      <c r="EC32" s="683"/>
    </row>
    <row r="33" spans="2:133" ht="11.25" customHeight="1" x14ac:dyDescent="0.15">
      <c r="B33" s="642" t="s">
        <v>316</v>
      </c>
      <c r="C33" s="643"/>
      <c r="D33" s="643"/>
      <c r="E33" s="643"/>
      <c r="F33" s="643"/>
      <c r="G33" s="643"/>
      <c r="H33" s="643"/>
      <c r="I33" s="643"/>
      <c r="J33" s="643"/>
      <c r="K33" s="643"/>
      <c r="L33" s="643"/>
      <c r="M33" s="643"/>
      <c r="N33" s="643"/>
      <c r="O33" s="643"/>
      <c r="P33" s="643"/>
      <c r="Q33" s="644"/>
      <c r="R33" s="645">
        <v>740181</v>
      </c>
      <c r="S33" s="646"/>
      <c r="T33" s="646"/>
      <c r="U33" s="646"/>
      <c r="V33" s="646"/>
      <c r="W33" s="646"/>
      <c r="X33" s="646"/>
      <c r="Y33" s="647"/>
      <c r="Z33" s="648">
        <v>11.5</v>
      </c>
      <c r="AA33" s="648"/>
      <c r="AB33" s="648"/>
      <c r="AC33" s="648"/>
      <c r="AD33" s="649" t="s">
        <v>225</v>
      </c>
      <c r="AE33" s="649"/>
      <c r="AF33" s="649"/>
      <c r="AG33" s="649"/>
      <c r="AH33" s="649"/>
      <c r="AI33" s="649"/>
      <c r="AJ33" s="649"/>
      <c r="AK33" s="649"/>
      <c r="AL33" s="650" t="s">
        <v>234</v>
      </c>
      <c r="AM33" s="651"/>
      <c r="AN33" s="651"/>
      <c r="AO33" s="652"/>
      <c r="AP33" s="706"/>
      <c r="AQ33" s="707"/>
      <c r="AR33" s="707"/>
      <c r="AS33" s="707"/>
      <c r="AT33" s="710"/>
      <c r="AU33" s="232"/>
      <c r="AV33" s="232"/>
      <c r="AW33" s="232"/>
      <c r="AX33" s="686" t="s">
        <v>317</v>
      </c>
      <c r="AY33" s="687"/>
      <c r="AZ33" s="687"/>
      <c r="BA33" s="687"/>
      <c r="BB33" s="687"/>
      <c r="BC33" s="687"/>
      <c r="BD33" s="687"/>
      <c r="BE33" s="687"/>
      <c r="BF33" s="688"/>
      <c r="BG33" s="715">
        <v>99.1</v>
      </c>
      <c r="BH33" s="716"/>
      <c r="BI33" s="716"/>
      <c r="BJ33" s="716"/>
      <c r="BK33" s="716"/>
      <c r="BL33" s="716"/>
      <c r="BM33" s="717">
        <v>96.5</v>
      </c>
      <c r="BN33" s="716"/>
      <c r="BO33" s="716"/>
      <c r="BP33" s="716"/>
      <c r="BQ33" s="718"/>
      <c r="BR33" s="715">
        <v>99.3</v>
      </c>
      <c r="BS33" s="716"/>
      <c r="BT33" s="716"/>
      <c r="BU33" s="716"/>
      <c r="BV33" s="716"/>
      <c r="BW33" s="716"/>
      <c r="BX33" s="717">
        <v>96.2</v>
      </c>
      <c r="BY33" s="716"/>
      <c r="BZ33" s="716"/>
      <c r="CA33" s="716"/>
      <c r="CB33" s="718"/>
      <c r="CD33" s="660" t="s">
        <v>318</v>
      </c>
      <c r="CE33" s="661"/>
      <c r="CF33" s="661"/>
      <c r="CG33" s="661"/>
      <c r="CH33" s="661"/>
      <c r="CI33" s="661"/>
      <c r="CJ33" s="661"/>
      <c r="CK33" s="661"/>
      <c r="CL33" s="661"/>
      <c r="CM33" s="661"/>
      <c r="CN33" s="661"/>
      <c r="CO33" s="661"/>
      <c r="CP33" s="661"/>
      <c r="CQ33" s="662"/>
      <c r="CR33" s="645">
        <v>2599169</v>
      </c>
      <c r="CS33" s="670"/>
      <c r="CT33" s="670"/>
      <c r="CU33" s="670"/>
      <c r="CV33" s="670"/>
      <c r="CW33" s="670"/>
      <c r="CX33" s="670"/>
      <c r="CY33" s="671"/>
      <c r="CZ33" s="650">
        <v>42.7</v>
      </c>
      <c r="DA33" s="682"/>
      <c r="DB33" s="682"/>
      <c r="DC33" s="684"/>
      <c r="DD33" s="654">
        <v>1955835</v>
      </c>
      <c r="DE33" s="670"/>
      <c r="DF33" s="670"/>
      <c r="DG33" s="670"/>
      <c r="DH33" s="670"/>
      <c r="DI33" s="670"/>
      <c r="DJ33" s="670"/>
      <c r="DK33" s="671"/>
      <c r="DL33" s="654">
        <v>1628319</v>
      </c>
      <c r="DM33" s="670"/>
      <c r="DN33" s="670"/>
      <c r="DO33" s="670"/>
      <c r="DP33" s="670"/>
      <c r="DQ33" s="670"/>
      <c r="DR33" s="670"/>
      <c r="DS33" s="670"/>
      <c r="DT33" s="670"/>
      <c r="DU33" s="670"/>
      <c r="DV33" s="671"/>
      <c r="DW33" s="650">
        <v>47.9</v>
      </c>
      <c r="DX33" s="682"/>
      <c r="DY33" s="682"/>
      <c r="DZ33" s="682"/>
      <c r="EA33" s="682"/>
      <c r="EB33" s="682"/>
      <c r="EC33" s="683"/>
    </row>
    <row r="34" spans="2:133" ht="11.25" customHeight="1" x14ac:dyDescent="0.15">
      <c r="B34" s="642" t="s">
        <v>319</v>
      </c>
      <c r="C34" s="643"/>
      <c r="D34" s="643"/>
      <c r="E34" s="643"/>
      <c r="F34" s="643"/>
      <c r="G34" s="643"/>
      <c r="H34" s="643"/>
      <c r="I34" s="643"/>
      <c r="J34" s="643"/>
      <c r="K34" s="643"/>
      <c r="L34" s="643"/>
      <c r="M34" s="643"/>
      <c r="N34" s="643"/>
      <c r="O34" s="643"/>
      <c r="P34" s="643"/>
      <c r="Q34" s="644"/>
      <c r="R34" s="645">
        <v>13117</v>
      </c>
      <c r="S34" s="646"/>
      <c r="T34" s="646"/>
      <c r="U34" s="646"/>
      <c r="V34" s="646"/>
      <c r="W34" s="646"/>
      <c r="X34" s="646"/>
      <c r="Y34" s="647"/>
      <c r="Z34" s="648">
        <v>0.2</v>
      </c>
      <c r="AA34" s="648"/>
      <c r="AB34" s="648"/>
      <c r="AC34" s="648"/>
      <c r="AD34" s="649">
        <v>3671</v>
      </c>
      <c r="AE34" s="649"/>
      <c r="AF34" s="649"/>
      <c r="AG34" s="649"/>
      <c r="AH34" s="649"/>
      <c r="AI34" s="649"/>
      <c r="AJ34" s="649"/>
      <c r="AK34" s="649"/>
      <c r="AL34" s="650">
        <v>0.1</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320</v>
      </c>
      <c r="CE34" s="661"/>
      <c r="CF34" s="661"/>
      <c r="CG34" s="661"/>
      <c r="CH34" s="661"/>
      <c r="CI34" s="661"/>
      <c r="CJ34" s="661"/>
      <c r="CK34" s="661"/>
      <c r="CL34" s="661"/>
      <c r="CM34" s="661"/>
      <c r="CN34" s="661"/>
      <c r="CO34" s="661"/>
      <c r="CP34" s="661"/>
      <c r="CQ34" s="662"/>
      <c r="CR34" s="645">
        <v>1012614</v>
      </c>
      <c r="CS34" s="646"/>
      <c r="CT34" s="646"/>
      <c r="CU34" s="646"/>
      <c r="CV34" s="646"/>
      <c r="CW34" s="646"/>
      <c r="CX34" s="646"/>
      <c r="CY34" s="647"/>
      <c r="CZ34" s="650">
        <v>16.600000000000001</v>
      </c>
      <c r="DA34" s="682"/>
      <c r="DB34" s="682"/>
      <c r="DC34" s="684"/>
      <c r="DD34" s="654">
        <v>772530</v>
      </c>
      <c r="DE34" s="646"/>
      <c r="DF34" s="646"/>
      <c r="DG34" s="646"/>
      <c r="DH34" s="646"/>
      <c r="DI34" s="646"/>
      <c r="DJ34" s="646"/>
      <c r="DK34" s="647"/>
      <c r="DL34" s="654">
        <v>720094</v>
      </c>
      <c r="DM34" s="646"/>
      <c r="DN34" s="646"/>
      <c r="DO34" s="646"/>
      <c r="DP34" s="646"/>
      <c r="DQ34" s="646"/>
      <c r="DR34" s="646"/>
      <c r="DS34" s="646"/>
      <c r="DT34" s="646"/>
      <c r="DU34" s="646"/>
      <c r="DV34" s="647"/>
      <c r="DW34" s="650">
        <v>21.2</v>
      </c>
      <c r="DX34" s="682"/>
      <c r="DY34" s="682"/>
      <c r="DZ34" s="682"/>
      <c r="EA34" s="682"/>
      <c r="EB34" s="682"/>
      <c r="EC34" s="683"/>
    </row>
    <row r="35" spans="2:133" ht="11.25" customHeight="1" x14ac:dyDescent="0.15">
      <c r="B35" s="642" t="s">
        <v>321</v>
      </c>
      <c r="C35" s="643"/>
      <c r="D35" s="643"/>
      <c r="E35" s="643"/>
      <c r="F35" s="643"/>
      <c r="G35" s="643"/>
      <c r="H35" s="643"/>
      <c r="I35" s="643"/>
      <c r="J35" s="643"/>
      <c r="K35" s="643"/>
      <c r="L35" s="643"/>
      <c r="M35" s="643"/>
      <c r="N35" s="643"/>
      <c r="O35" s="643"/>
      <c r="P35" s="643"/>
      <c r="Q35" s="644"/>
      <c r="R35" s="645">
        <v>78093</v>
      </c>
      <c r="S35" s="646"/>
      <c r="T35" s="646"/>
      <c r="U35" s="646"/>
      <c r="V35" s="646"/>
      <c r="W35" s="646"/>
      <c r="X35" s="646"/>
      <c r="Y35" s="647"/>
      <c r="Z35" s="648">
        <v>1.2</v>
      </c>
      <c r="AA35" s="648"/>
      <c r="AB35" s="648"/>
      <c r="AC35" s="648"/>
      <c r="AD35" s="649" t="s">
        <v>234</v>
      </c>
      <c r="AE35" s="649"/>
      <c r="AF35" s="649"/>
      <c r="AG35" s="649"/>
      <c r="AH35" s="649"/>
      <c r="AI35" s="649"/>
      <c r="AJ35" s="649"/>
      <c r="AK35" s="649"/>
      <c r="AL35" s="650" t="s">
        <v>136</v>
      </c>
      <c r="AM35" s="651"/>
      <c r="AN35" s="651"/>
      <c r="AO35" s="652"/>
      <c r="AP35" s="235"/>
      <c r="AQ35" s="624" t="s">
        <v>322</v>
      </c>
      <c r="AR35" s="625"/>
      <c r="AS35" s="625"/>
      <c r="AT35" s="625"/>
      <c r="AU35" s="625"/>
      <c r="AV35" s="625"/>
      <c r="AW35" s="625"/>
      <c r="AX35" s="625"/>
      <c r="AY35" s="625"/>
      <c r="AZ35" s="625"/>
      <c r="BA35" s="625"/>
      <c r="BB35" s="625"/>
      <c r="BC35" s="625"/>
      <c r="BD35" s="625"/>
      <c r="BE35" s="625"/>
      <c r="BF35" s="626"/>
      <c r="BG35" s="624" t="s">
        <v>323</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324</v>
      </c>
      <c r="CE35" s="661"/>
      <c r="CF35" s="661"/>
      <c r="CG35" s="661"/>
      <c r="CH35" s="661"/>
      <c r="CI35" s="661"/>
      <c r="CJ35" s="661"/>
      <c r="CK35" s="661"/>
      <c r="CL35" s="661"/>
      <c r="CM35" s="661"/>
      <c r="CN35" s="661"/>
      <c r="CO35" s="661"/>
      <c r="CP35" s="661"/>
      <c r="CQ35" s="662"/>
      <c r="CR35" s="645">
        <v>15611</v>
      </c>
      <c r="CS35" s="670"/>
      <c r="CT35" s="670"/>
      <c r="CU35" s="670"/>
      <c r="CV35" s="670"/>
      <c r="CW35" s="670"/>
      <c r="CX35" s="670"/>
      <c r="CY35" s="671"/>
      <c r="CZ35" s="650">
        <v>0.3</v>
      </c>
      <c r="DA35" s="682"/>
      <c r="DB35" s="682"/>
      <c r="DC35" s="684"/>
      <c r="DD35" s="654">
        <v>11080</v>
      </c>
      <c r="DE35" s="670"/>
      <c r="DF35" s="670"/>
      <c r="DG35" s="670"/>
      <c r="DH35" s="670"/>
      <c r="DI35" s="670"/>
      <c r="DJ35" s="670"/>
      <c r="DK35" s="671"/>
      <c r="DL35" s="654">
        <v>10516</v>
      </c>
      <c r="DM35" s="670"/>
      <c r="DN35" s="670"/>
      <c r="DO35" s="670"/>
      <c r="DP35" s="670"/>
      <c r="DQ35" s="670"/>
      <c r="DR35" s="670"/>
      <c r="DS35" s="670"/>
      <c r="DT35" s="670"/>
      <c r="DU35" s="670"/>
      <c r="DV35" s="671"/>
      <c r="DW35" s="650">
        <v>0.3</v>
      </c>
      <c r="DX35" s="682"/>
      <c r="DY35" s="682"/>
      <c r="DZ35" s="682"/>
      <c r="EA35" s="682"/>
      <c r="EB35" s="682"/>
      <c r="EC35" s="683"/>
    </row>
    <row r="36" spans="2:133" ht="11.25" customHeight="1" x14ac:dyDescent="0.15">
      <c r="B36" s="642" t="s">
        <v>325</v>
      </c>
      <c r="C36" s="643"/>
      <c r="D36" s="643"/>
      <c r="E36" s="643"/>
      <c r="F36" s="643"/>
      <c r="G36" s="643"/>
      <c r="H36" s="643"/>
      <c r="I36" s="643"/>
      <c r="J36" s="643"/>
      <c r="K36" s="643"/>
      <c r="L36" s="643"/>
      <c r="M36" s="643"/>
      <c r="N36" s="643"/>
      <c r="O36" s="643"/>
      <c r="P36" s="643"/>
      <c r="Q36" s="644"/>
      <c r="R36" s="645">
        <v>688452</v>
      </c>
      <c r="S36" s="646"/>
      <c r="T36" s="646"/>
      <c r="U36" s="646"/>
      <c r="V36" s="646"/>
      <c r="W36" s="646"/>
      <c r="X36" s="646"/>
      <c r="Y36" s="647"/>
      <c r="Z36" s="648">
        <v>10.7</v>
      </c>
      <c r="AA36" s="648"/>
      <c r="AB36" s="648"/>
      <c r="AC36" s="648"/>
      <c r="AD36" s="649" t="s">
        <v>234</v>
      </c>
      <c r="AE36" s="649"/>
      <c r="AF36" s="649"/>
      <c r="AG36" s="649"/>
      <c r="AH36" s="649"/>
      <c r="AI36" s="649"/>
      <c r="AJ36" s="649"/>
      <c r="AK36" s="649"/>
      <c r="AL36" s="650" t="s">
        <v>234</v>
      </c>
      <c r="AM36" s="651"/>
      <c r="AN36" s="651"/>
      <c r="AO36" s="652"/>
      <c r="AP36" s="235"/>
      <c r="AQ36" s="719" t="s">
        <v>326</v>
      </c>
      <c r="AR36" s="720"/>
      <c r="AS36" s="720"/>
      <c r="AT36" s="720"/>
      <c r="AU36" s="720"/>
      <c r="AV36" s="720"/>
      <c r="AW36" s="720"/>
      <c r="AX36" s="720"/>
      <c r="AY36" s="721"/>
      <c r="AZ36" s="634">
        <v>778107</v>
      </c>
      <c r="BA36" s="635"/>
      <c r="BB36" s="635"/>
      <c r="BC36" s="635"/>
      <c r="BD36" s="635"/>
      <c r="BE36" s="635"/>
      <c r="BF36" s="722"/>
      <c r="BG36" s="656" t="s">
        <v>327</v>
      </c>
      <c r="BH36" s="657"/>
      <c r="BI36" s="657"/>
      <c r="BJ36" s="657"/>
      <c r="BK36" s="657"/>
      <c r="BL36" s="657"/>
      <c r="BM36" s="657"/>
      <c r="BN36" s="657"/>
      <c r="BO36" s="657"/>
      <c r="BP36" s="657"/>
      <c r="BQ36" s="657"/>
      <c r="BR36" s="657"/>
      <c r="BS36" s="657"/>
      <c r="BT36" s="657"/>
      <c r="BU36" s="658"/>
      <c r="BV36" s="634">
        <v>42182</v>
      </c>
      <c r="BW36" s="635"/>
      <c r="BX36" s="635"/>
      <c r="BY36" s="635"/>
      <c r="BZ36" s="635"/>
      <c r="CA36" s="635"/>
      <c r="CB36" s="722"/>
      <c r="CD36" s="660" t="s">
        <v>328</v>
      </c>
      <c r="CE36" s="661"/>
      <c r="CF36" s="661"/>
      <c r="CG36" s="661"/>
      <c r="CH36" s="661"/>
      <c r="CI36" s="661"/>
      <c r="CJ36" s="661"/>
      <c r="CK36" s="661"/>
      <c r="CL36" s="661"/>
      <c r="CM36" s="661"/>
      <c r="CN36" s="661"/>
      <c r="CO36" s="661"/>
      <c r="CP36" s="661"/>
      <c r="CQ36" s="662"/>
      <c r="CR36" s="645">
        <v>737700</v>
      </c>
      <c r="CS36" s="646"/>
      <c r="CT36" s="646"/>
      <c r="CU36" s="646"/>
      <c r="CV36" s="646"/>
      <c r="CW36" s="646"/>
      <c r="CX36" s="646"/>
      <c r="CY36" s="647"/>
      <c r="CZ36" s="650">
        <v>12.1</v>
      </c>
      <c r="DA36" s="682"/>
      <c r="DB36" s="682"/>
      <c r="DC36" s="684"/>
      <c r="DD36" s="654">
        <v>557731</v>
      </c>
      <c r="DE36" s="646"/>
      <c r="DF36" s="646"/>
      <c r="DG36" s="646"/>
      <c r="DH36" s="646"/>
      <c r="DI36" s="646"/>
      <c r="DJ36" s="646"/>
      <c r="DK36" s="647"/>
      <c r="DL36" s="654">
        <v>375580</v>
      </c>
      <c r="DM36" s="646"/>
      <c r="DN36" s="646"/>
      <c r="DO36" s="646"/>
      <c r="DP36" s="646"/>
      <c r="DQ36" s="646"/>
      <c r="DR36" s="646"/>
      <c r="DS36" s="646"/>
      <c r="DT36" s="646"/>
      <c r="DU36" s="646"/>
      <c r="DV36" s="647"/>
      <c r="DW36" s="650">
        <v>11</v>
      </c>
      <c r="DX36" s="682"/>
      <c r="DY36" s="682"/>
      <c r="DZ36" s="682"/>
      <c r="EA36" s="682"/>
      <c r="EB36" s="682"/>
      <c r="EC36" s="683"/>
    </row>
    <row r="37" spans="2:133" ht="11.25" customHeight="1" x14ac:dyDescent="0.15">
      <c r="B37" s="642" t="s">
        <v>329</v>
      </c>
      <c r="C37" s="643"/>
      <c r="D37" s="643"/>
      <c r="E37" s="643"/>
      <c r="F37" s="643"/>
      <c r="G37" s="643"/>
      <c r="H37" s="643"/>
      <c r="I37" s="643"/>
      <c r="J37" s="643"/>
      <c r="K37" s="643"/>
      <c r="L37" s="643"/>
      <c r="M37" s="643"/>
      <c r="N37" s="643"/>
      <c r="O37" s="643"/>
      <c r="P37" s="643"/>
      <c r="Q37" s="644"/>
      <c r="R37" s="645">
        <v>169427</v>
      </c>
      <c r="S37" s="646"/>
      <c r="T37" s="646"/>
      <c r="U37" s="646"/>
      <c r="V37" s="646"/>
      <c r="W37" s="646"/>
      <c r="X37" s="646"/>
      <c r="Y37" s="647"/>
      <c r="Z37" s="648">
        <v>2.6</v>
      </c>
      <c r="AA37" s="648"/>
      <c r="AB37" s="648"/>
      <c r="AC37" s="648"/>
      <c r="AD37" s="649" t="s">
        <v>225</v>
      </c>
      <c r="AE37" s="649"/>
      <c r="AF37" s="649"/>
      <c r="AG37" s="649"/>
      <c r="AH37" s="649"/>
      <c r="AI37" s="649"/>
      <c r="AJ37" s="649"/>
      <c r="AK37" s="649"/>
      <c r="AL37" s="650" t="s">
        <v>225</v>
      </c>
      <c r="AM37" s="651"/>
      <c r="AN37" s="651"/>
      <c r="AO37" s="652"/>
      <c r="AQ37" s="723" t="s">
        <v>330</v>
      </c>
      <c r="AR37" s="724"/>
      <c r="AS37" s="724"/>
      <c r="AT37" s="724"/>
      <c r="AU37" s="724"/>
      <c r="AV37" s="724"/>
      <c r="AW37" s="724"/>
      <c r="AX37" s="724"/>
      <c r="AY37" s="725"/>
      <c r="AZ37" s="645">
        <v>140857</v>
      </c>
      <c r="BA37" s="646"/>
      <c r="BB37" s="646"/>
      <c r="BC37" s="646"/>
      <c r="BD37" s="670"/>
      <c r="BE37" s="670"/>
      <c r="BF37" s="700"/>
      <c r="BG37" s="660" t="s">
        <v>331</v>
      </c>
      <c r="BH37" s="661"/>
      <c r="BI37" s="661"/>
      <c r="BJ37" s="661"/>
      <c r="BK37" s="661"/>
      <c r="BL37" s="661"/>
      <c r="BM37" s="661"/>
      <c r="BN37" s="661"/>
      <c r="BO37" s="661"/>
      <c r="BP37" s="661"/>
      <c r="BQ37" s="661"/>
      <c r="BR37" s="661"/>
      <c r="BS37" s="661"/>
      <c r="BT37" s="661"/>
      <c r="BU37" s="662"/>
      <c r="BV37" s="645">
        <v>42182</v>
      </c>
      <c r="BW37" s="646"/>
      <c r="BX37" s="646"/>
      <c r="BY37" s="646"/>
      <c r="BZ37" s="646"/>
      <c r="CA37" s="646"/>
      <c r="CB37" s="655"/>
      <c r="CD37" s="660" t="s">
        <v>332</v>
      </c>
      <c r="CE37" s="661"/>
      <c r="CF37" s="661"/>
      <c r="CG37" s="661"/>
      <c r="CH37" s="661"/>
      <c r="CI37" s="661"/>
      <c r="CJ37" s="661"/>
      <c r="CK37" s="661"/>
      <c r="CL37" s="661"/>
      <c r="CM37" s="661"/>
      <c r="CN37" s="661"/>
      <c r="CO37" s="661"/>
      <c r="CP37" s="661"/>
      <c r="CQ37" s="662"/>
      <c r="CR37" s="645">
        <v>292790</v>
      </c>
      <c r="CS37" s="670"/>
      <c r="CT37" s="670"/>
      <c r="CU37" s="670"/>
      <c r="CV37" s="670"/>
      <c r="CW37" s="670"/>
      <c r="CX37" s="670"/>
      <c r="CY37" s="671"/>
      <c r="CZ37" s="650">
        <v>4.8</v>
      </c>
      <c r="DA37" s="682"/>
      <c r="DB37" s="682"/>
      <c r="DC37" s="684"/>
      <c r="DD37" s="654">
        <v>292715</v>
      </c>
      <c r="DE37" s="670"/>
      <c r="DF37" s="670"/>
      <c r="DG37" s="670"/>
      <c r="DH37" s="670"/>
      <c r="DI37" s="670"/>
      <c r="DJ37" s="670"/>
      <c r="DK37" s="671"/>
      <c r="DL37" s="654">
        <v>259528</v>
      </c>
      <c r="DM37" s="670"/>
      <c r="DN37" s="670"/>
      <c r="DO37" s="670"/>
      <c r="DP37" s="670"/>
      <c r="DQ37" s="670"/>
      <c r="DR37" s="670"/>
      <c r="DS37" s="670"/>
      <c r="DT37" s="670"/>
      <c r="DU37" s="670"/>
      <c r="DV37" s="671"/>
      <c r="DW37" s="650">
        <v>7.6</v>
      </c>
      <c r="DX37" s="682"/>
      <c r="DY37" s="682"/>
      <c r="DZ37" s="682"/>
      <c r="EA37" s="682"/>
      <c r="EB37" s="682"/>
      <c r="EC37" s="683"/>
    </row>
    <row r="38" spans="2:133" ht="11.25" customHeight="1" x14ac:dyDescent="0.15">
      <c r="B38" s="642" t="s">
        <v>333</v>
      </c>
      <c r="C38" s="643"/>
      <c r="D38" s="643"/>
      <c r="E38" s="643"/>
      <c r="F38" s="643"/>
      <c r="G38" s="643"/>
      <c r="H38" s="643"/>
      <c r="I38" s="643"/>
      <c r="J38" s="643"/>
      <c r="K38" s="643"/>
      <c r="L38" s="643"/>
      <c r="M38" s="643"/>
      <c r="N38" s="643"/>
      <c r="O38" s="643"/>
      <c r="P38" s="643"/>
      <c r="Q38" s="644"/>
      <c r="R38" s="645">
        <v>66566</v>
      </c>
      <c r="S38" s="646"/>
      <c r="T38" s="646"/>
      <c r="U38" s="646"/>
      <c r="V38" s="646"/>
      <c r="W38" s="646"/>
      <c r="X38" s="646"/>
      <c r="Y38" s="647"/>
      <c r="Z38" s="648">
        <v>1</v>
      </c>
      <c r="AA38" s="648"/>
      <c r="AB38" s="648"/>
      <c r="AC38" s="648"/>
      <c r="AD38" s="649">
        <v>633</v>
      </c>
      <c r="AE38" s="649"/>
      <c r="AF38" s="649"/>
      <c r="AG38" s="649"/>
      <c r="AH38" s="649"/>
      <c r="AI38" s="649"/>
      <c r="AJ38" s="649"/>
      <c r="AK38" s="649"/>
      <c r="AL38" s="650">
        <v>0</v>
      </c>
      <c r="AM38" s="651"/>
      <c r="AN38" s="651"/>
      <c r="AO38" s="652"/>
      <c r="AQ38" s="723" t="s">
        <v>334</v>
      </c>
      <c r="AR38" s="724"/>
      <c r="AS38" s="724"/>
      <c r="AT38" s="724"/>
      <c r="AU38" s="724"/>
      <c r="AV38" s="724"/>
      <c r="AW38" s="724"/>
      <c r="AX38" s="724"/>
      <c r="AY38" s="725"/>
      <c r="AZ38" s="645">
        <v>91834</v>
      </c>
      <c r="BA38" s="646"/>
      <c r="BB38" s="646"/>
      <c r="BC38" s="646"/>
      <c r="BD38" s="670"/>
      <c r="BE38" s="670"/>
      <c r="BF38" s="700"/>
      <c r="BG38" s="660" t="s">
        <v>335</v>
      </c>
      <c r="BH38" s="661"/>
      <c r="BI38" s="661"/>
      <c r="BJ38" s="661"/>
      <c r="BK38" s="661"/>
      <c r="BL38" s="661"/>
      <c r="BM38" s="661"/>
      <c r="BN38" s="661"/>
      <c r="BO38" s="661"/>
      <c r="BP38" s="661"/>
      <c r="BQ38" s="661"/>
      <c r="BR38" s="661"/>
      <c r="BS38" s="661"/>
      <c r="BT38" s="661"/>
      <c r="BU38" s="662"/>
      <c r="BV38" s="645">
        <v>1701</v>
      </c>
      <c r="BW38" s="646"/>
      <c r="BX38" s="646"/>
      <c r="BY38" s="646"/>
      <c r="BZ38" s="646"/>
      <c r="CA38" s="646"/>
      <c r="CB38" s="655"/>
      <c r="CD38" s="660" t="s">
        <v>336</v>
      </c>
      <c r="CE38" s="661"/>
      <c r="CF38" s="661"/>
      <c r="CG38" s="661"/>
      <c r="CH38" s="661"/>
      <c r="CI38" s="661"/>
      <c r="CJ38" s="661"/>
      <c r="CK38" s="661"/>
      <c r="CL38" s="661"/>
      <c r="CM38" s="661"/>
      <c r="CN38" s="661"/>
      <c r="CO38" s="661"/>
      <c r="CP38" s="661"/>
      <c r="CQ38" s="662"/>
      <c r="CR38" s="645">
        <v>682883</v>
      </c>
      <c r="CS38" s="646"/>
      <c r="CT38" s="646"/>
      <c r="CU38" s="646"/>
      <c r="CV38" s="646"/>
      <c r="CW38" s="646"/>
      <c r="CX38" s="646"/>
      <c r="CY38" s="647"/>
      <c r="CZ38" s="650">
        <v>11.2</v>
      </c>
      <c r="DA38" s="682"/>
      <c r="DB38" s="682"/>
      <c r="DC38" s="684"/>
      <c r="DD38" s="654">
        <v>590592</v>
      </c>
      <c r="DE38" s="646"/>
      <c r="DF38" s="646"/>
      <c r="DG38" s="646"/>
      <c r="DH38" s="646"/>
      <c r="DI38" s="646"/>
      <c r="DJ38" s="646"/>
      <c r="DK38" s="647"/>
      <c r="DL38" s="654">
        <v>522129</v>
      </c>
      <c r="DM38" s="646"/>
      <c r="DN38" s="646"/>
      <c r="DO38" s="646"/>
      <c r="DP38" s="646"/>
      <c r="DQ38" s="646"/>
      <c r="DR38" s="646"/>
      <c r="DS38" s="646"/>
      <c r="DT38" s="646"/>
      <c r="DU38" s="646"/>
      <c r="DV38" s="647"/>
      <c r="DW38" s="650">
        <v>15.3</v>
      </c>
      <c r="DX38" s="682"/>
      <c r="DY38" s="682"/>
      <c r="DZ38" s="682"/>
      <c r="EA38" s="682"/>
      <c r="EB38" s="682"/>
      <c r="EC38" s="683"/>
    </row>
    <row r="39" spans="2:133" ht="11.25" customHeight="1" x14ac:dyDescent="0.15">
      <c r="B39" s="642" t="s">
        <v>337</v>
      </c>
      <c r="C39" s="643"/>
      <c r="D39" s="643"/>
      <c r="E39" s="643"/>
      <c r="F39" s="643"/>
      <c r="G39" s="643"/>
      <c r="H39" s="643"/>
      <c r="I39" s="643"/>
      <c r="J39" s="643"/>
      <c r="K39" s="643"/>
      <c r="L39" s="643"/>
      <c r="M39" s="643"/>
      <c r="N39" s="643"/>
      <c r="O39" s="643"/>
      <c r="P39" s="643"/>
      <c r="Q39" s="644"/>
      <c r="R39" s="645">
        <v>563000</v>
      </c>
      <c r="S39" s="646"/>
      <c r="T39" s="646"/>
      <c r="U39" s="646"/>
      <c r="V39" s="646"/>
      <c r="W39" s="646"/>
      <c r="X39" s="646"/>
      <c r="Y39" s="647"/>
      <c r="Z39" s="648">
        <v>8.8000000000000007</v>
      </c>
      <c r="AA39" s="648"/>
      <c r="AB39" s="648"/>
      <c r="AC39" s="648"/>
      <c r="AD39" s="649" t="s">
        <v>225</v>
      </c>
      <c r="AE39" s="649"/>
      <c r="AF39" s="649"/>
      <c r="AG39" s="649"/>
      <c r="AH39" s="649"/>
      <c r="AI39" s="649"/>
      <c r="AJ39" s="649"/>
      <c r="AK39" s="649"/>
      <c r="AL39" s="650" t="s">
        <v>234</v>
      </c>
      <c r="AM39" s="651"/>
      <c r="AN39" s="651"/>
      <c r="AO39" s="652"/>
      <c r="AQ39" s="723" t="s">
        <v>338</v>
      </c>
      <c r="AR39" s="724"/>
      <c r="AS39" s="724"/>
      <c r="AT39" s="724"/>
      <c r="AU39" s="724"/>
      <c r="AV39" s="724"/>
      <c r="AW39" s="724"/>
      <c r="AX39" s="724"/>
      <c r="AY39" s="725"/>
      <c r="AZ39" s="645">
        <v>3390</v>
      </c>
      <c r="BA39" s="646"/>
      <c r="BB39" s="646"/>
      <c r="BC39" s="646"/>
      <c r="BD39" s="670"/>
      <c r="BE39" s="670"/>
      <c r="BF39" s="700"/>
      <c r="BG39" s="660" t="s">
        <v>339</v>
      </c>
      <c r="BH39" s="661"/>
      <c r="BI39" s="661"/>
      <c r="BJ39" s="661"/>
      <c r="BK39" s="661"/>
      <c r="BL39" s="661"/>
      <c r="BM39" s="661"/>
      <c r="BN39" s="661"/>
      <c r="BO39" s="661"/>
      <c r="BP39" s="661"/>
      <c r="BQ39" s="661"/>
      <c r="BR39" s="661"/>
      <c r="BS39" s="661"/>
      <c r="BT39" s="661"/>
      <c r="BU39" s="662"/>
      <c r="BV39" s="645">
        <v>2735</v>
      </c>
      <c r="BW39" s="646"/>
      <c r="BX39" s="646"/>
      <c r="BY39" s="646"/>
      <c r="BZ39" s="646"/>
      <c r="CA39" s="646"/>
      <c r="CB39" s="655"/>
      <c r="CD39" s="660" t="s">
        <v>340</v>
      </c>
      <c r="CE39" s="661"/>
      <c r="CF39" s="661"/>
      <c r="CG39" s="661"/>
      <c r="CH39" s="661"/>
      <c r="CI39" s="661"/>
      <c r="CJ39" s="661"/>
      <c r="CK39" s="661"/>
      <c r="CL39" s="661"/>
      <c r="CM39" s="661"/>
      <c r="CN39" s="661"/>
      <c r="CO39" s="661"/>
      <c r="CP39" s="661"/>
      <c r="CQ39" s="662"/>
      <c r="CR39" s="645">
        <v>96459</v>
      </c>
      <c r="CS39" s="670"/>
      <c r="CT39" s="670"/>
      <c r="CU39" s="670"/>
      <c r="CV39" s="670"/>
      <c r="CW39" s="670"/>
      <c r="CX39" s="670"/>
      <c r="CY39" s="671"/>
      <c r="CZ39" s="650">
        <v>1.6</v>
      </c>
      <c r="DA39" s="682"/>
      <c r="DB39" s="682"/>
      <c r="DC39" s="684"/>
      <c r="DD39" s="654" t="s">
        <v>234</v>
      </c>
      <c r="DE39" s="670"/>
      <c r="DF39" s="670"/>
      <c r="DG39" s="670"/>
      <c r="DH39" s="670"/>
      <c r="DI39" s="670"/>
      <c r="DJ39" s="670"/>
      <c r="DK39" s="671"/>
      <c r="DL39" s="654" t="s">
        <v>136</v>
      </c>
      <c r="DM39" s="670"/>
      <c r="DN39" s="670"/>
      <c r="DO39" s="670"/>
      <c r="DP39" s="670"/>
      <c r="DQ39" s="670"/>
      <c r="DR39" s="670"/>
      <c r="DS39" s="670"/>
      <c r="DT39" s="670"/>
      <c r="DU39" s="670"/>
      <c r="DV39" s="671"/>
      <c r="DW39" s="650" t="s">
        <v>225</v>
      </c>
      <c r="DX39" s="682"/>
      <c r="DY39" s="682"/>
      <c r="DZ39" s="682"/>
      <c r="EA39" s="682"/>
      <c r="EB39" s="682"/>
      <c r="EC39" s="683"/>
    </row>
    <row r="40" spans="2:133" ht="11.25" customHeight="1" x14ac:dyDescent="0.15">
      <c r="B40" s="642" t="s">
        <v>341</v>
      </c>
      <c r="C40" s="643"/>
      <c r="D40" s="643"/>
      <c r="E40" s="643"/>
      <c r="F40" s="643"/>
      <c r="G40" s="643"/>
      <c r="H40" s="643"/>
      <c r="I40" s="643"/>
      <c r="J40" s="643"/>
      <c r="K40" s="643"/>
      <c r="L40" s="643"/>
      <c r="M40" s="643"/>
      <c r="N40" s="643"/>
      <c r="O40" s="643"/>
      <c r="P40" s="643"/>
      <c r="Q40" s="644"/>
      <c r="R40" s="645" t="s">
        <v>225</v>
      </c>
      <c r="S40" s="646"/>
      <c r="T40" s="646"/>
      <c r="U40" s="646"/>
      <c r="V40" s="646"/>
      <c r="W40" s="646"/>
      <c r="X40" s="646"/>
      <c r="Y40" s="647"/>
      <c r="Z40" s="648" t="s">
        <v>225</v>
      </c>
      <c r="AA40" s="648"/>
      <c r="AB40" s="648"/>
      <c r="AC40" s="648"/>
      <c r="AD40" s="649" t="s">
        <v>225</v>
      </c>
      <c r="AE40" s="649"/>
      <c r="AF40" s="649"/>
      <c r="AG40" s="649"/>
      <c r="AH40" s="649"/>
      <c r="AI40" s="649"/>
      <c r="AJ40" s="649"/>
      <c r="AK40" s="649"/>
      <c r="AL40" s="650" t="s">
        <v>234</v>
      </c>
      <c r="AM40" s="651"/>
      <c r="AN40" s="651"/>
      <c r="AO40" s="652"/>
      <c r="AQ40" s="723" t="s">
        <v>342</v>
      </c>
      <c r="AR40" s="724"/>
      <c r="AS40" s="724"/>
      <c r="AT40" s="724"/>
      <c r="AU40" s="724"/>
      <c r="AV40" s="724"/>
      <c r="AW40" s="724"/>
      <c r="AX40" s="724"/>
      <c r="AY40" s="725"/>
      <c r="AZ40" s="645" t="s">
        <v>225</v>
      </c>
      <c r="BA40" s="646"/>
      <c r="BB40" s="646"/>
      <c r="BC40" s="646"/>
      <c r="BD40" s="670"/>
      <c r="BE40" s="670"/>
      <c r="BF40" s="700"/>
      <c r="BG40" s="726" t="s">
        <v>343</v>
      </c>
      <c r="BH40" s="727"/>
      <c r="BI40" s="727"/>
      <c r="BJ40" s="727"/>
      <c r="BK40" s="727"/>
      <c r="BL40" s="236"/>
      <c r="BM40" s="661" t="s">
        <v>344</v>
      </c>
      <c r="BN40" s="661"/>
      <c r="BO40" s="661"/>
      <c r="BP40" s="661"/>
      <c r="BQ40" s="661"/>
      <c r="BR40" s="661"/>
      <c r="BS40" s="661"/>
      <c r="BT40" s="661"/>
      <c r="BU40" s="662"/>
      <c r="BV40" s="645">
        <v>91</v>
      </c>
      <c r="BW40" s="646"/>
      <c r="BX40" s="646"/>
      <c r="BY40" s="646"/>
      <c r="BZ40" s="646"/>
      <c r="CA40" s="646"/>
      <c r="CB40" s="655"/>
      <c r="CD40" s="660" t="s">
        <v>345</v>
      </c>
      <c r="CE40" s="661"/>
      <c r="CF40" s="661"/>
      <c r="CG40" s="661"/>
      <c r="CH40" s="661"/>
      <c r="CI40" s="661"/>
      <c r="CJ40" s="661"/>
      <c r="CK40" s="661"/>
      <c r="CL40" s="661"/>
      <c r="CM40" s="661"/>
      <c r="CN40" s="661"/>
      <c r="CO40" s="661"/>
      <c r="CP40" s="661"/>
      <c r="CQ40" s="662"/>
      <c r="CR40" s="645">
        <v>53902</v>
      </c>
      <c r="CS40" s="646"/>
      <c r="CT40" s="646"/>
      <c r="CU40" s="646"/>
      <c r="CV40" s="646"/>
      <c r="CW40" s="646"/>
      <c r="CX40" s="646"/>
      <c r="CY40" s="647"/>
      <c r="CZ40" s="650">
        <v>0.9</v>
      </c>
      <c r="DA40" s="682"/>
      <c r="DB40" s="682"/>
      <c r="DC40" s="684"/>
      <c r="DD40" s="654">
        <v>23902</v>
      </c>
      <c r="DE40" s="646"/>
      <c r="DF40" s="646"/>
      <c r="DG40" s="646"/>
      <c r="DH40" s="646"/>
      <c r="DI40" s="646"/>
      <c r="DJ40" s="646"/>
      <c r="DK40" s="647"/>
      <c r="DL40" s="654" t="s">
        <v>225</v>
      </c>
      <c r="DM40" s="646"/>
      <c r="DN40" s="646"/>
      <c r="DO40" s="646"/>
      <c r="DP40" s="646"/>
      <c r="DQ40" s="646"/>
      <c r="DR40" s="646"/>
      <c r="DS40" s="646"/>
      <c r="DT40" s="646"/>
      <c r="DU40" s="646"/>
      <c r="DV40" s="647"/>
      <c r="DW40" s="650" t="s">
        <v>136</v>
      </c>
      <c r="DX40" s="682"/>
      <c r="DY40" s="682"/>
      <c r="DZ40" s="682"/>
      <c r="EA40" s="682"/>
      <c r="EB40" s="682"/>
      <c r="EC40" s="683"/>
    </row>
    <row r="41" spans="2:133" ht="11.25" customHeight="1" x14ac:dyDescent="0.15">
      <c r="B41" s="642" t="s">
        <v>346</v>
      </c>
      <c r="C41" s="643"/>
      <c r="D41" s="643"/>
      <c r="E41" s="643"/>
      <c r="F41" s="643"/>
      <c r="G41" s="643"/>
      <c r="H41" s="643"/>
      <c r="I41" s="643"/>
      <c r="J41" s="643"/>
      <c r="K41" s="643"/>
      <c r="L41" s="643"/>
      <c r="M41" s="643"/>
      <c r="N41" s="643"/>
      <c r="O41" s="643"/>
      <c r="P41" s="643"/>
      <c r="Q41" s="644"/>
      <c r="R41" s="645">
        <v>144100</v>
      </c>
      <c r="S41" s="646"/>
      <c r="T41" s="646"/>
      <c r="U41" s="646"/>
      <c r="V41" s="646"/>
      <c r="W41" s="646"/>
      <c r="X41" s="646"/>
      <c r="Y41" s="647"/>
      <c r="Z41" s="648">
        <v>2.2000000000000002</v>
      </c>
      <c r="AA41" s="648"/>
      <c r="AB41" s="648"/>
      <c r="AC41" s="648"/>
      <c r="AD41" s="649" t="s">
        <v>136</v>
      </c>
      <c r="AE41" s="649"/>
      <c r="AF41" s="649"/>
      <c r="AG41" s="649"/>
      <c r="AH41" s="649"/>
      <c r="AI41" s="649"/>
      <c r="AJ41" s="649"/>
      <c r="AK41" s="649"/>
      <c r="AL41" s="650" t="s">
        <v>225</v>
      </c>
      <c r="AM41" s="651"/>
      <c r="AN41" s="651"/>
      <c r="AO41" s="652"/>
      <c r="AQ41" s="723" t="s">
        <v>347</v>
      </c>
      <c r="AR41" s="724"/>
      <c r="AS41" s="724"/>
      <c r="AT41" s="724"/>
      <c r="AU41" s="724"/>
      <c r="AV41" s="724"/>
      <c r="AW41" s="724"/>
      <c r="AX41" s="724"/>
      <c r="AY41" s="725"/>
      <c r="AZ41" s="645">
        <v>125521</v>
      </c>
      <c r="BA41" s="646"/>
      <c r="BB41" s="646"/>
      <c r="BC41" s="646"/>
      <c r="BD41" s="670"/>
      <c r="BE41" s="670"/>
      <c r="BF41" s="700"/>
      <c r="BG41" s="726"/>
      <c r="BH41" s="727"/>
      <c r="BI41" s="727"/>
      <c r="BJ41" s="727"/>
      <c r="BK41" s="727"/>
      <c r="BL41" s="236"/>
      <c r="BM41" s="661" t="s">
        <v>348</v>
      </c>
      <c r="BN41" s="661"/>
      <c r="BO41" s="661"/>
      <c r="BP41" s="661"/>
      <c r="BQ41" s="661"/>
      <c r="BR41" s="661"/>
      <c r="BS41" s="661"/>
      <c r="BT41" s="661"/>
      <c r="BU41" s="662"/>
      <c r="BV41" s="645" t="s">
        <v>225</v>
      </c>
      <c r="BW41" s="646"/>
      <c r="BX41" s="646"/>
      <c r="BY41" s="646"/>
      <c r="BZ41" s="646"/>
      <c r="CA41" s="646"/>
      <c r="CB41" s="655"/>
      <c r="CD41" s="660" t="s">
        <v>349</v>
      </c>
      <c r="CE41" s="661"/>
      <c r="CF41" s="661"/>
      <c r="CG41" s="661"/>
      <c r="CH41" s="661"/>
      <c r="CI41" s="661"/>
      <c r="CJ41" s="661"/>
      <c r="CK41" s="661"/>
      <c r="CL41" s="661"/>
      <c r="CM41" s="661"/>
      <c r="CN41" s="661"/>
      <c r="CO41" s="661"/>
      <c r="CP41" s="661"/>
      <c r="CQ41" s="662"/>
      <c r="CR41" s="645" t="s">
        <v>225</v>
      </c>
      <c r="CS41" s="670"/>
      <c r="CT41" s="670"/>
      <c r="CU41" s="670"/>
      <c r="CV41" s="670"/>
      <c r="CW41" s="670"/>
      <c r="CX41" s="670"/>
      <c r="CY41" s="671"/>
      <c r="CZ41" s="650" t="s">
        <v>234</v>
      </c>
      <c r="DA41" s="682"/>
      <c r="DB41" s="682"/>
      <c r="DC41" s="684"/>
      <c r="DD41" s="654" t="s">
        <v>225</v>
      </c>
      <c r="DE41" s="670"/>
      <c r="DF41" s="670"/>
      <c r="DG41" s="670"/>
      <c r="DH41" s="670"/>
      <c r="DI41" s="670"/>
      <c r="DJ41" s="670"/>
      <c r="DK41" s="671"/>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350</v>
      </c>
      <c r="C42" s="687"/>
      <c r="D42" s="687"/>
      <c r="E42" s="687"/>
      <c r="F42" s="687"/>
      <c r="G42" s="687"/>
      <c r="H42" s="687"/>
      <c r="I42" s="687"/>
      <c r="J42" s="687"/>
      <c r="K42" s="687"/>
      <c r="L42" s="687"/>
      <c r="M42" s="687"/>
      <c r="N42" s="687"/>
      <c r="O42" s="687"/>
      <c r="P42" s="687"/>
      <c r="Q42" s="688"/>
      <c r="R42" s="730">
        <v>6412115</v>
      </c>
      <c r="S42" s="731"/>
      <c r="T42" s="731"/>
      <c r="U42" s="731"/>
      <c r="V42" s="731"/>
      <c r="W42" s="731"/>
      <c r="X42" s="731"/>
      <c r="Y42" s="739"/>
      <c r="Z42" s="740">
        <v>100</v>
      </c>
      <c r="AA42" s="740"/>
      <c r="AB42" s="740"/>
      <c r="AC42" s="740"/>
      <c r="AD42" s="741">
        <v>3258423</v>
      </c>
      <c r="AE42" s="741"/>
      <c r="AF42" s="741"/>
      <c r="AG42" s="741"/>
      <c r="AH42" s="741"/>
      <c r="AI42" s="741"/>
      <c r="AJ42" s="741"/>
      <c r="AK42" s="741"/>
      <c r="AL42" s="742">
        <v>100</v>
      </c>
      <c r="AM42" s="717"/>
      <c r="AN42" s="717"/>
      <c r="AO42" s="743"/>
      <c r="AQ42" s="744" t="s">
        <v>351</v>
      </c>
      <c r="AR42" s="745"/>
      <c r="AS42" s="745"/>
      <c r="AT42" s="745"/>
      <c r="AU42" s="745"/>
      <c r="AV42" s="745"/>
      <c r="AW42" s="745"/>
      <c r="AX42" s="745"/>
      <c r="AY42" s="746"/>
      <c r="AZ42" s="730">
        <v>416505</v>
      </c>
      <c r="BA42" s="731"/>
      <c r="BB42" s="731"/>
      <c r="BC42" s="731"/>
      <c r="BD42" s="716"/>
      <c r="BE42" s="716"/>
      <c r="BF42" s="718"/>
      <c r="BG42" s="728"/>
      <c r="BH42" s="729"/>
      <c r="BI42" s="729"/>
      <c r="BJ42" s="729"/>
      <c r="BK42" s="729"/>
      <c r="BL42" s="237"/>
      <c r="BM42" s="673" t="s">
        <v>352</v>
      </c>
      <c r="BN42" s="673"/>
      <c r="BO42" s="673"/>
      <c r="BP42" s="673"/>
      <c r="BQ42" s="673"/>
      <c r="BR42" s="673"/>
      <c r="BS42" s="673"/>
      <c r="BT42" s="673"/>
      <c r="BU42" s="674"/>
      <c r="BV42" s="730">
        <v>343</v>
      </c>
      <c r="BW42" s="731"/>
      <c r="BX42" s="731"/>
      <c r="BY42" s="731"/>
      <c r="BZ42" s="731"/>
      <c r="CA42" s="731"/>
      <c r="CB42" s="738"/>
      <c r="CD42" s="642" t="s">
        <v>353</v>
      </c>
      <c r="CE42" s="643"/>
      <c r="CF42" s="643"/>
      <c r="CG42" s="643"/>
      <c r="CH42" s="643"/>
      <c r="CI42" s="643"/>
      <c r="CJ42" s="643"/>
      <c r="CK42" s="643"/>
      <c r="CL42" s="643"/>
      <c r="CM42" s="643"/>
      <c r="CN42" s="643"/>
      <c r="CO42" s="643"/>
      <c r="CP42" s="643"/>
      <c r="CQ42" s="644"/>
      <c r="CR42" s="645">
        <v>1507586</v>
      </c>
      <c r="CS42" s="646"/>
      <c r="CT42" s="646"/>
      <c r="CU42" s="646"/>
      <c r="CV42" s="646"/>
      <c r="CW42" s="646"/>
      <c r="CX42" s="646"/>
      <c r="CY42" s="647"/>
      <c r="CZ42" s="650">
        <v>24.8</v>
      </c>
      <c r="DA42" s="651"/>
      <c r="DB42" s="651"/>
      <c r="DC42" s="663"/>
      <c r="DD42" s="654">
        <v>277315</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354</v>
      </c>
      <c r="CE43" s="643"/>
      <c r="CF43" s="643"/>
      <c r="CG43" s="643"/>
      <c r="CH43" s="643"/>
      <c r="CI43" s="643"/>
      <c r="CJ43" s="643"/>
      <c r="CK43" s="643"/>
      <c r="CL43" s="643"/>
      <c r="CM43" s="643"/>
      <c r="CN43" s="643"/>
      <c r="CO43" s="643"/>
      <c r="CP43" s="643"/>
      <c r="CQ43" s="644"/>
      <c r="CR43" s="645">
        <v>89296</v>
      </c>
      <c r="CS43" s="670"/>
      <c r="CT43" s="670"/>
      <c r="CU43" s="670"/>
      <c r="CV43" s="670"/>
      <c r="CW43" s="670"/>
      <c r="CX43" s="670"/>
      <c r="CY43" s="671"/>
      <c r="CZ43" s="650">
        <v>1.5</v>
      </c>
      <c r="DA43" s="682"/>
      <c r="DB43" s="682"/>
      <c r="DC43" s="684"/>
      <c r="DD43" s="654">
        <v>89296</v>
      </c>
      <c r="DE43" s="670"/>
      <c r="DF43" s="670"/>
      <c r="DG43" s="670"/>
      <c r="DH43" s="670"/>
      <c r="DI43" s="670"/>
      <c r="DJ43" s="670"/>
      <c r="DK43" s="671"/>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302</v>
      </c>
      <c r="CE44" s="758"/>
      <c r="CF44" s="642" t="s">
        <v>355</v>
      </c>
      <c r="CG44" s="643"/>
      <c r="CH44" s="643"/>
      <c r="CI44" s="643"/>
      <c r="CJ44" s="643"/>
      <c r="CK44" s="643"/>
      <c r="CL44" s="643"/>
      <c r="CM44" s="643"/>
      <c r="CN44" s="643"/>
      <c r="CO44" s="643"/>
      <c r="CP44" s="643"/>
      <c r="CQ44" s="644"/>
      <c r="CR44" s="645">
        <v>1238712</v>
      </c>
      <c r="CS44" s="646"/>
      <c r="CT44" s="646"/>
      <c r="CU44" s="646"/>
      <c r="CV44" s="646"/>
      <c r="CW44" s="646"/>
      <c r="CX44" s="646"/>
      <c r="CY44" s="647"/>
      <c r="CZ44" s="650">
        <v>20.3</v>
      </c>
      <c r="DA44" s="651"/>
      <c r="DB44" s="651"/>
      <c r="DC44" s="663"/>
      <c r="DD44" s="654">
        <v>243255</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356</v>
      </c>
      <c r="CG45" s="643"/>
      <c r="CH45" s="643"/>
      <c r="CI45" s="643"/>
      <c r="CJ45" s="643"/>
      <c r="CK45" s="643"/>
      <c r="CL45" s="643"/>
      <c r="CM45" s="643"/>
      <c r="CN45" s="643"/>
      <c r="CO45" s="643"/>
      <c r="CP45" s="643"/>
      <c r="CQ45" s="644"/>
      <c r="CR45" s="645">
        <v>338281</v>
      </c>
      <c r="CS45" s="670"/>
      <c r="CT45" s="670"/>
      <c r="CU45" s="670"/>
      <c r="CV45" s="670"/>
      <c r="CW45" s="670"/>
      <c r="CX45" s="670"/>
      <c r="CY45" s="671"/>
      <c r="CZ45" s="650">
        <v>5.6</v>
      </c>
      <c r="DA45" s="682"/>
      <c r="DB45" s="682"/>
      <c r="DC45" s="684"/>
      <c r="DD45" s="654">
        <v>58635</v>
      </c>
      <c r="DE45" s="670"/>
      <c r="DF45" s="670"/>
      <c r="DG45" s="670"/>
      <c r="DH45" s="670"/>
      <c r="DI45" s="670"/>
      <c r="DJ45" s="670"/>
      <c r="DK45" s="671"/>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358</v>
      </c>
      <c r="CG46" s="643"/>
      <c r="CH46" s="643"/>
      <c r="CI46" s="643"/>
      <c r="CJ46" s="643"/>
      <c r="CK46" s="643"/>
      <c r="CL46" s="643"/>
      <c r="CM46" s="643"/>
      <c r="CN46" s="643"/>
      <c r="CO46" s="643"/>
      <c r="CP46" s="643"/>
      <c r="CQ46" s="644"/>
      <c r="CR46" s="645">
        <v>895486</v>
      </c>
      <c r="CS46" s="646"/>
      <c r="CT46" s="646"/>
      <c r="CU46" s="646"/>
      <c r="CV46" s="646"/>
      <c r="CW46" s="646"/>
      <c r="CX46" s="646"/>
      <c r="CY46" s="647"/>
      <c r="CZ46" s="650">
        <v>14.7</v>
      </c>
      <c r="DA46" s="651"/>
      <c r="DB46" s="651"/>
      <c r="DC46" s="663"/>
      <c r="DD46" s="654">
        <v>183775</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360</v>
      </c>
      <c r="CG47" s="643"/>
      <c r="CH47" s="643"/>
      <c r="CI47" s="643"/>
      <c r="CJ47" s="643"/>
      <c r="CK47" s="643"/>
      <c r="CL47" s="643"/>
      <c r="CM47" s="643"/>
      <c r="CN47" s="643"/>
      <c r="CO47" s="643"/>
      <c r="CP47" s="643"/>
      <c r="CQ47" s="644"/>
      <c r="CR47" s="645">
        <v>268874</v>
      </c>
      <c r="CS47" s="670"/>
      <c r="CT47" s="670"/>
      <c r="CU47" s="670"/>
      <c r="CV47" s="670"/>
      <c r="CW47" s="670"/>
      <c r="CX47" s="670"/>
      <c r="CY47" s="671"/>
      <c r="CZ47" s="650">
        <v>4.4000000000000004</v>
      </c>
      <c r="DA47" s="682"/>
      <c r="DB47" s="682"/>
      <c r="DC47" s="684"/>
      <c r="DD47" s="654">
        <v>34060</v>
      </c>
      <c r="DE47" s="670"/>
      <c r="DF47" s="670"/>
      <c r="DG47" s="670"/>
      <c r="DH47" s="670"/>
      <c r="DI47" s="670"/>
      <c r="DJ47" s="670"/>
      <c r="DK47" s="671"/>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361</v>
      </c>
      <c r="CD48" s="761"/>
      <c r="CE48" s="762"/>
      <c r="CF48" s="642" t="s">
        <v>362</v>
      </c>
      <c r="CG48" s="643"/>
      <c r="CH48" s="643"/>
      <c r="CI48" s="643"/>
      <c r="CJ48" s="643"/>
      <c r="CK48" s="643"/>
      <c r="CL48" s="643"/>
      <c r="CM48" s="643"/>
      <c r="CN48" s="643"/>
      <c r="CO48" s="643"/>
      <c r="CP48" s="643"/>
      <c r="CQ48" s="644"/>
      <c r="CR48" s="645" t="s">
        <v>234</v>
      </c>
      <c r="CS48" s="646"/>
      <c r="CT48" s="646"/>
      <c r="CU48" s="646"/>
      <c r="CV48" s="646"/>
      <c r="CW48" s="646"/>
      <c r="CX48" s="646"/>
      <c r="CY48" s="647"/>
      <c r="CZ48" s="650" t="s">
        <v>225</v>
      </c>
      <c r="DA48" s="651"/>
      <c r="DB48" s="651"/>
      <c r="DC48" s="663"/>
      <c r="DD48" s="654" t="s">
        <v>136</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363</v>
      </c>
      <c r="CE49" s="687"/>
      <c r="CF49" s="687"/>
      <c r="CG49" s="687"/>
      <c r="CH49" s="687"/>
      <c r="CI49" s="687"/>
      <c r="CJ49" s="687"/>
      <c r="CK49" s="687"/>
      <c r="CL49" s="687"/>
      <c r="CM49" s="687"/>
      <c r="CN49" s="687"/>
      <c r="CO49" s="687"/>
      <c r="CP49" s="687"/>
      <c r="CQ49" s="688"/>
      <c r="CR49" s="730">
        <v>6087642</v>
      </c>
      <c r="CS49" s="716"/>
      <c r="CT49" s="716"/>
      <c r="CU49" s="716"/>
      <c r="CV49" s="716"/>
      <c r="CW49" s="716"/>
      <c r="CX49" s="716"/>
      <c r="CY49" s="747"/>
      <c r="CZ49" s="742">
        <v>100</v>
      </c>
      <c r="DA49" s="748"/>
      <c r="DB49" s="748"/>
      <c r="DC49" s="749"/>
      <c r="DD49" s="750">
        <v>3698772</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25R9bVRXTHZFevEFXM+v0lZSJ8y5eFvkbYYzucbignNfgqjdFRn7pFPcvrId2ioOJTHyKB0zIhWSfjZ/qOYnMQ==" saltValue="/1EOWNGwWXqH6Rr7yBl09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10" zoomScale="70" zoomScaleNormal="70" zoomScaleSheetLayoutView="70" workbookViewId="0">
      <selection activeCell="AA28" sqref="AA28:AE28"/>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365</v>
      </c>
      <c r="DK2" s="793"/>
      <c r="DL2" s="793"/>
      <c r="DM2" s="793"/>
      <c r="DN2" s="793"/>
      <c r="DO2" s="794"/>
      <c r="DP2" s="250"/>
      <c r="DQ2" s="792" t="s">
        <v>366</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367</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369</v>
      </c>
      <c r="B5" s="787"/>
      <c r="C5" s="787"/>
      <c r="D5" s="787"/>
      <c r="E5" s="787"/>
      <c r="F5" s="787"/>
      <c r="G5" s="787"/>
      <c r="H5" s="787"/>
      <c r="I5" s="787"/>
      <c r="J5" s="787"/>
      <c r="K5" s="787"/>
      <c r="L5" s="787"/>
      <c r="M5" s="787"/>
      <c r="N5" s="787"/>
      <c r="O5" s="787"/>
      <c r="P5" s="788"/>
      <c r="Q5" s="763" t="s">
        <v>370</v>
      </c>
      <c r="R5" s="764"/>
      <c r="S5" s="764"/>
      <c r="T5" s="764"/>
      <c r="U5" s="765"/>
      <c r="V5" s="763" t="s">
        <v>371</v>
      </c>
      <c r="W5" s="764"/>
      <c r="X5" s="764"/>
      <c r="Y5" s="764"/>
      <c r="Z5" s="765"/>
      <c r="AA5" s="763" t="s">
        <v>372</v>
      </c>
      <c r="AB5" s="764"/>
      <c r="AC5" s="764"/>
      <c r="AD5" s="764"/>
      <c r="AE5" s="764"/>
      <c r="AF5" s="796" t="s">
        <v>373</v>
      </c>
      <c r="AG5" s="764"/>
      <c r="AH5" s="764"/>
      <c r="AI5" s="764"/>
      <c r="AJ5" s="775"/>
      <c r="AK5" s="764" t="s">
        <v>374</v>
      </c>
      <c r="AL5" s="764"/>
      <c r="AM5" s="764"/>
      <c r="AN5" s="764"/>
      <c r="AO5" s="765"/>
      <c r="AP5" s="763" t="s">
        <v>375</v>
      </c>
      <c r="AQ5" s="764"/>
      <c r="AR5" s="764"/>
      <c r="AS5" s="764"/>
      <c r="AT5" s="765"/>
      <c r="AU5" s="763" t="s">
        <v>376</v>
      </c>
      <c r="AV5" s="764"/>
      <c r="AW5" s="764"/>
      <c r="AX5" s="764"/>
      <c r="AY5" s="775"/>
      <c r="AZ5" s="257"/>
      <c r="BA5" s="257"/>
      <c r="BB5" s="257"/>
      <c r="BC5" s="257"/>
      <c r="BD5" s="257"/>
      <c r="BE5" s="258"/>
      <c r="BF5" s="258"/>
      <c r="BG5" s="258"/>
      <c r="BH5" s="258"/>
      <c r="BI5" s="258"/>
      <c r="BJ5" s="258"/>
      <c r="BK5" s="258"/>
      <c r="BL5" s="258"/>
      <c r="BM5" s="258"/>
      <c r="BN5" s="258"/>
      <c r="BO5" s="258"/>
      <c r="BP5" s="258"/>
      <c r="BQ5" s="786" t="s">
        <v>377</v>
      </c>
      <c r="BR5" s="787"/>
      <c r="BS5" s="787"/>
      <c r="BT5" s="787"/>
      <c r="BU5" s="787"/>
      <c r="BV5" s="787"/>
      <c r="BW5" s="787"/>
      <c r="BX5" s="787"/>
      <c r="BY5" s="787"/>
      <c r="BZ5" s="787"/>
      <c r="CA5" s="787"/>
      <c r="CB5" s="787"/>
      <c r="CC5" s="787"/>
      <c r="CD5" s="787"/>
      <c r="CE5" s="787"/>
      <c r="CF5" s="787"/>
      <c r="CG5" s="788"/>
      <c r="CH5" s="763" t="s">
        <v>378</v>
      </c>
      <c r="CI5" s="764"/>
      <c r="CJ5" s="764"/>
      <c r="CK5" s="764"/>
      <c r="CL5" s="765"/>
      <c r="CM5" s="763" t="s">
        <v>379</v>
      </c>
      <c r="CN5" s="764"/>
      <c r="CO5" s="764"/>
      <c r="CP5" s="764"/>
      <c r="CQ5" s="765"/>
      <c r="CR5" s="763" t="s">
        <v>380</v>
      </c>
      <c r="CS5" s="764"/>
      <c r="CT5" s="764"/>
      <c r="CU5" s="764"/>
      <c r="CV5" s="765"/>
      <c r="CW5" s="763" t="s">
        <v>381</v>
      </c>
      <c r="CX5" s="764"/>
      <c r="CY5" s="764"/>
      <c r="CZ5" s="764"/>
      <c r="DA5" s="765"/>
      <c r="DB5" s="763" t="s">
        <v>382</v>
      </c>
      <c r="DC5" s="764"/>
      <c r="DD5" s="764"/>
      <c r="DE5" s="764"/>
      <c r="DF5" s="765"/>
      <c r="DG5" s="769" t="s">
        <v>383</v>
      </c>
      <c r="DH5" s="770"/>
      <c r="DI5" s="770"/>
      <c r="DJ5" s="770"/>
      <c r="DK5" s="771"/>
      <c r="DL5" s="769" t="s">
        <v>384</v>
      </c>
      <c r="DM5" s="770"/>
      <c r="DN5" s="770"/>
      <c r="DO5" s="770"/>
      <c r="DP5" s="771"/>
      <c r="DQ5" s="763" t="s">
        <v>385</v>
      </c>
      <c r="DR5" s="764"/>
      <c r="DS5" s="764"/>
      <c r="DT5" s="764"/>
      <c r="DU5" s="765"/>
      <c r="DV5" s="763" t="s">
        <v>376</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386</v>
      </c>
      <c r="C7" s="778"/>
      <c r="D7" s="778"/>
      <c r="E7" s="778"/>
      <c r="F7" s="778"/>
      <c r="G7" s="778"/>
      <c r="H7" s="778"/>
      <c r="I7" s="778"/>
      <c r="J7" s="778"/>
      <c r="K7" s="778"/>
      <c r="L7" s="778"/>
      <c r="M7" s="778"/>
      <c r="N7" s="778"/>
      <c r="O7" s="778"/>
      <c r="P7" s="779"/>
      <c r="Q7" s="780">
        <v>6412</v>
      </c>
      <c r="R7" s="781"/>
      <c r="S7" s="781"/>
      <c r="T7" s="781"/>
      <c r="U7" s="781"/>
      <c r="V7" s="781">
        <v>6088</v>
      </c>
      <c r="W7" s="781"/>
      <c r="X7" s="781"/>
      <c r="Y7" s="781"/>
      <c r="Z7" s="781"/>
      <c r="AA7" s="781">
        <f>Q7-V7</f>
        <v>324</v>
      </c>
      <c r="AB7" s="781"/>
      <c r="AC7" s="781"/>
      <c r="AD7" s="781"/>
      <c r="AE7" s="782"/>
      <c r="AF7" s="783">
        <v>310</v>
      </c>
      <c r="AG7" s="784"/>
      <c r="AH7" s="784"/>
      <c r="AI7" s="784"/>
      <c r="AJ7" s="785"/>
      <c r="AK7" s="820">
        <v>0</v>
      </c>
      <c r="AL7" s="821"/>
      <c r="AM7" s="821"/>
      <c r="AN7" s="821"/>
      <c r="AO7" s="821"/>
      <c r="AP7" s="821">
        <v>4457</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603</v>
      </c>
      <c r="BT7" s="825"/>
      <c r="BU7" s="825"/>
      <c r="BV7" s="825"/>
      <c r="BW7" s="825"/>
      <c r="BX7" s="825"/>
      <c r="BY7" s="825"/>
      <c r="BZ7" s="825"/>
      <c r="CA7" s="825"/>
      <c r="CB7" s="825"/>
      <c r="CC7" s="825"/>
      <c r="CD7" s="825"/>
      <c r="CE7" s="825"/>
      <c r="CF7" s="825"/>
      <c r="CG7" s="826"/>
      <c r="CH7" s="817">
        <v>1</v>
      </c>
      <c r="CI7" s="818"/>
      <c r="CJ7" s="818"/>
      <c r="CK7" s="818"/>
      <c r="CL7" s="819"/>
      <c r="CM7" s="817">
        <v>22</v>
      </c>
      <c r="CN7" s="818"/>
      <c r="CO7" s="818"/>
      <c r="CP7" s="818"/>
      <c r="CQ7" s="819"/>
      <c r="CR7" s="817">
        <v>12</v>
      </c>
      <c r="CS7" s="818"/>
      <c r="CT7" s="818"/>
      <c r="CU7" s="818"/>
      <c r="CV7" s="819"/>
      <c r="CW7" s="817">
        <v>13</v>
      </c>
      <c r="CX7" s="818"/>
      <c r="CY7" s="818"/>
      <c r="CZ7" s="818"/>
      <c r="DA7" s="819"/>
      <c r="DB7" s="817">
        <v>0</v>
      </c>
      <c r="DC7" s="818"/>
      <c r="DD7" s="818"/>
      <c r="DE7" s="818"/>
      <c r="DF7" s="819"/>
      <c r="DG7" s="817">
        <v>0</v>
      </c>
      <c r="DH7" s="818"/>
      <c r="DI7" s="818"/>
      <c r="DJ7" s="818"/>
      <c r="DK7" s="819"/>
      <c r="DL7" s="817">
        <v>0</v>
      </c>
      <c r="DM7" s="818"/>
      <c r="DN7" s="818"/>
      <c r="DO7" s="818"/>
      <c r="DP7" s="819"/>
      <c r="DQ7" s="817">
        <v>0</v>
      </c>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604</v>
      </c>
      <c r="BT8" s="815"/>
      <c r="BU8" s="815"/>
      <c r="BV8" s="815"/>
      <c r="BW8" s="815"/>
      <c r="BX8" s="815"/>
      <c r="BY8" s="815"/>
      <c r="BZ8" s="815"/>
      <c r="CA8" s="815"/>
      <c r="CB8" s="815"/>
      <c r="CC8" s="815"/>
      <c r="CD8" s="815"/>
      <c r="CE8" s="815"/>
      <c r="CF8" s="815"/>
      <c r="CG8" s="816"/>
      <c r="CH8" s="827">
        <v>0</v>
      </c>
      <c r="CI8" s="828"/>
      <c r="CJ8" s="828"/>
      <c r="CK8" s="828"/>
      <c r="CL8" s="829"/>
      <c r="CM8" s="827">
        <v>8</v>
      </c>
      <c r="CN8" s="828"/>
      <c r="CO8" s="828"/>
      <c r="CP8" s="828"/>
      <c r="CQ8" s="829"/>
      <c r="CR8" s="827">
        <v>1</v>
      </c>
      <c r="CS8" s="828"/>
      <c r="CT8" s="828"/>
      <c r="CU8" s="828"/>
      <c r="CV8" s="829"/>
      <c r="CW8" s="827">
        <v>0</v>
      </c>
      <c r="CX8" s="828"/>
      <c r="CY8" s="828"/>
      <c r="CZ8" s="828"/>
      <c r="DA8" s="829"/>
      <c r="DB8" s="827">
        <v>0</v>
      </c>
      <c r="DC8" s="828"/>
      <c r="DD8" s="828"/>
      <c r="DE8" s="828"/>
      <c r="DF8" s="829"/>
      <c r="DG8" s="827">
        <v>0</v>
      </c>
      <c r="DH8" s="828"/>
      <c r="DI8" s="828"/>
      <c r="DJ8" s="828"/>
      <c r="DK8" s="829"/>
      <c r="DL8" s="827">
        <v>186</v>
      </c>
      <c r="DM8" s="828"/>
      <c r="DN8" s="828"/>
      <c r="DO8" s="828"/>
      <c r="DP8" s="829"/>
      <c r="DQ8" s="827">
        <v>186</v>
      </c>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387</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388</v>
      </c>
      <c r="B23" s="836" t="s">
        <v>389</v>
      </c>
      <c r="C23" s="837"/>
      <c r="D23" s="837"/>
      <c r="E23" s="837"/>
      <c r="F23" s="837"/>
      <c r="G23" s="837"/>
      <c r="H23" s="837"/>
      <c r="I23" s="837"/>
      <c r="J23" s="837"/>
      <c r="K23" s="837"/>
      <c r="L23" s="837"/>
      <c r="M23" s="837"/>
      <c r="N23" s="837"/>
      <c r="O23" s="837"/>
      <c r="P23" s="838"/>
      <c r="Q23" s="839"/>
      <c r="R23" s="840"/>
      <c r="S23" s="840"/>
      <c r="T23" s="840"/>
      <c r="U23" s="840"/>
      <c r="V23" s="840"/>
      <c r="W23" s="840"/>
      <c r="X23" s="840"/>
      <c r="Y23" s="840"/>
      <c r="Z23" s="840"/>
      <c r="AA23" s="840"/>
      <c r="AB23" s="840"/>
      <c r="AC23" s="840"/>
      <c r="AD23" s="840"/>
      <c r="AE23" s="841"/>
      <c r="AF23" s="842">
        <v>310</v>
      </c>
      <c r="AG23" s="840"/>
      <c r="AH23" s="840"/>
      <c r="AI23" s="840"/>
      <c r="AJ23" s="843"/>
      <c r="AK23" s="844"/>
      <c r="AL23" s="845"/>
      <c r="AM23" s="845"/>
      <c r="AN23" s="845"/>
      <c r="AO23" s="845"/>
      <c r="AP23" s="840"/>
      <c r="AQ23" s="840"/>
      <c r="AR23" s="840"/>
      <c r="AS23" s="840"/>
      <c r="AT23" s="840"/>
      <c r="AU23" s="846"/>
      <c r="AV23" s="846"/>
      <c r="AW23" s="846"/>
      <c r="AX23" s="846"/>
      <c r="AY23" s="847"/>
      <c r="AZ23" s="855" t="s">
        <v>390</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391</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392</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369</v>
      </c>
      <c r="B26" s="787"/>
      <c r="C26" s="787"/>
      <c r="D26" s="787"/>
      <c r="E26" s="787"/>
      <c r="F26" s="787"/>
      <c r="G26" s="787"/>
      <c r="H26" s="787"/>
      <c r="I26" s="787"/>
      <c r="J26" s="787"/>
      <c r="K26" s="787"/>
      <c r="L26" s="787"/>
      <c r="M26" s="787"/>
      <c r="N26" s="787"/>
      <c r="O26" s="787"/>
      <c r="P26" s="788"/>
      <c r="Q26" s="763" t="s">
        <v>393</v>
      </c>
      <c r="R26" s="764"/>
      <c r="S26" s="764"/>
      <c r="T26" s="764"/>
      <c r="U26" s="765"/>
      <c r="V26" s="763" t="s">
        <v>394</v>
      </c>
      <c r="W26" s="764"/>
      <c r="X26" s="764"/>
      <c r="Y26" s="764"/>
      <c r="Z26" s="765"/>
      <c r="AA26" s="763" t="s">
        <v>395</v>
      </c>
      <c r="AB26" s="764"/>
      <c r="AC26" s="764"/>
      <c r="AD26" s="764"/>
      <c r="AE26" s="764"/>
      <c r="AF26" s="858" t="s">
        <v>396</v>
      </c>
      <c r="AG26" s="859"/>
      <c r="AH26" s="859"/>
      <c r="AI26" s="859"/>
      <c r="AJ26" s="860"/>
      <c r="AK26" s="764" t="s">
        <v>397</v>
      </c>
      <c r="AL26" s="764"/>
      <c r="AM26" s="764"/>
      <c r="AN26" s="764"/>
      <c r="AO26" s="765"/>
      <c r="AP26" s="763" t="s">
        <v>398</v>
      </c>
      <c r="AQ26" s="764"/>
      <c r="AR26" s="764"/>
      <c r="AS26" s="764"/>
      <c r="AT26" s="765"/>
      <c r="AU26" s="763" t="s">
        <v>399</v>
      </c>
      <c r="AV26" s="764"/>
      <c r="AW26" s="764"/>
      <c r="AX26" s="764"/>
      <c r="AY26" s="765"/>
      <c r="AZ26" s="763" t="s">
        <v>400</v>
      </c>
      <c r="BA26" s="764"/>
      <c r="BB26" s="764"/>
      <c r="BC26" s="764"/>
      <c r="BD26" s="765"/>
      <c r="BE26" s="763" t="s">
        <v>376</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401</v>
      </c>
      <c r="C28" s="778"/>
      <c r="D28" s="778"/>
      <c r="E28" s="778"/>
      <c r="F28" s="778"/>
      <c r="G28" s="778"/>
      <c r="H28" s="778"/>
      <c r="I28" s="778"/>
      <c r="J28" s="778"/>
      <c r="K28" s="778"/>
      <c r="L28" s="778"/>
      <c r="M28" s="778"/>
      <c r="N28" s="778"/>
      <c r="O28" s="778"/>
      <c r="P28" s="779"/>
      <c r="Q28" s="868">
        <v>1386</v>
      </c>
      <c r="R28" s="869"/>
      <c r="S28" s="869"/>
      <c r="T28" s="869"/>
      <c r="U28" s="869"/>
      <c r="V28" s="869">
        <v>1344</v>
      </c>
      <c r="W28" s="869"/>
      <c r="X28" s="869"/>
      <c r="Y28" s="869"/>
      <c r="Z28" s="869"/>
      <c r="AA28" s="869">
        <v>42</v>
      </c>
      <c r="AB28" s="869"/>
      <c r="AC28" s="869"/>
      <c r="AD28" s="869"/>
      <c r="AE28" s="870"/>
      <c r="AF28" s="871">
        <v>42</v>
      </c>
      <c r="AG28" s="869"/>
      <c r="AH28" s="869"/>
      <c r="AI28" s="869"/>
      <c r="AJ28" s="872"/>
      <c r="AK28" s="873">
        <v>126</v>
      </c>
      <c r="AL28" s="864"/>
      <c r="AM28" s="864"/>
      <c r="AN28" s="864"/>
      <c r="AO28" s="864"/>
      <c r="AP28" s="864">
        <v>5</v>
      </c>
      <c r="AQ28" s="864"/>
      <c r="AR28" s="864"/>
      <c r="AS28" s="864"/>
      <c r="AT28" s="864"/>
      <c r="AU28" s="864"/>
      <c r="AV28" s="864"/>
      <c r="AW28" s="864"/>
      <c r="AX28" s="864"/>
      <c r="AY28" s="864"/>
      <c r="AZ28" s="865"/>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402</v>
      </c>
      <c r="C29" s="802"/>
      <c r="D29" s="802"/>
      <c r="E29" s="802"/>
      <c r="F29" s="802"/>
      <c r="G29" s="802"/>
      <c r="H29" s="802"/>
      <c r="I29" s="802"/>
      <c r="J29" s="802"/>
      <c r="K29" s="802"/>
      <c r="L29" s="802"/>
      <c r="M29" s="802"/>
      <c r="N29" s="802"/>
      <c r="O29" s="802"/>
      <c r="P29" s="803"/>
      <c r="Q29" s="804">
        <v>1597</v>
      </c>
      <c r="R29" s="805"/>
      <c r="S29" s="805"/>
      <c r="T29" s="805"/>
      <c r="U29" s="805"/>
      <c r="V29" s="805">
        <v>1559</v>
      </c>
      <c r="W29" s="805"/>
      <c r="X29" s="805"/>
      <c r="Y29" s="805"/>
      <c r="Z29" s="805"/>
      <c r="AA29" s="805">
        <v>38</v>
      </c>
      <c r="AB29" s="805"/>
      <c r="AC29" s="805"/>
      <c r="AD29" s="805"/>
      <c r="AE29" s="806"/>
      <c r="AF29" s="807">
        <v>38</v>
      </c>
      <c r="AG29" s="808"/>
      <c r="AH29" s="808"/>
      <c r="AI29" s="808"/>
      <c r="AJ29" s="809"/>
      <c r="AK29" s="876">
        <v>231</v>
      </c>
      <c r="AL29" s="877"/>
      <c r="AM29" s="877"/>
      <c r="AN29" s="877"/>
      <c r="AO29" s="877"/>
      <c r="AP29" s="877"/>
      <c r="AQ29" s="877"/>
      <c r="AR29" s="877"/>
      <c r="AS29" s="877"/>
      <c r="AT29" s="877"/>
      <c r="AU29" s="877"/>
      <c r="AV29" s="877"/>
      <c r="AW29" s="877"/>
      <c r="AX29" s="877"/>
      <c r="AY29" s="877"/>
      <c r="AZ29" s="878"/>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403</v>
      </c>
      <c r="C30" s="802"/>
      <c r="D30" s="802"/>
      <c r="E30" s="802"/>
      <c r="F30" s="802"/>
      <c r="G30" s="802"/>
      <c r="H30" s="802"/>
      <c r="I30" s="802"/>
      <c r="J30" s="802"/>
      <c r="K30" s="802"/>
      <c r="L30" s="802"/>
      <c r="M30" s="802"/>
      <c r="N30" s="802"/>
      <c r="O30" s="802"/>
      <c r="P30" s="803"/>
      <c r="Q30" s="804">
        <v>166</v>
      </c>
      <c r="R30" s="805"/>
      <c r="S30" s="805"/>
      <c r="T30" s="805"/>
      <c r="U30" s="805"/>
      <c r="V30" s="805">
        <v>166</v>
      </c>
      <c r="W30" s="805"/>
      <c r="X30" s="805"/>
      <c r="Y30" s="805"/>
      <c r="Z30" s="805"/>
      <c r="AA30" s="805">
        <v>0</v>
      </c>
      <c r="AB30" s="805"/>
      <c r="AC30" s="805"/>
      <c r="AD30" s="805"/>
      <c r="AE30" s="806"/>
      <c r="AF30" s="807">
        <v>0</v>
      </c>
      <c r="AG30" s="808"/>
      <c r="AH30" s="808"/>
      <c r="AI30" s="808"/>
      <c r="AJ30" s="809"/>
      <c r="AK30" s="876">
        <v>185</v>
      </c>
      <c r="AL30" s="877"/>
      <c r="AM30" s="877"/>
      <c r="AN30" s="877"/>
      <c r="AO30" s="877"/>
      <c r="AP30" s="877"/>
      <c r="AQ30" s="877"/>
      <c r="AR30" s="877"/>
      <c r="AS30" s="877"/>
      <c r="AT30" s="877"/>
      <c r="AU30" s="877"/>
      <c r="AV30" s="877"/>
      <c r="AW30" s="877"/>
      <c r="AX30" s="877"/>
      <c r="AY30" s="877"/>
      <c r="AZ30" s="878"/>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404</v>
      </c>
      <c r="C31" s="802"/>
      <c r="D31" s="802"/>
      <c r="E31" s="802"/>
      <c r="F31" s="802"/>
      <c r="G31" s="802"/>
      <c r="H31" s="802"/>
      <c r="I31" s="802"/>
      <c r="J31" s="802"/>
      <c r="K31" s="802"/>
      <c r="L31" s="802"/>
      <c r="M31" s="802"/>
      <c r="N31" s="802"/>
      <c r="O31" s="802"/>
      <c r="P31" s="803"/>
      <c r="Q31" s="804">
        <v>394</v>
      </c>
      <c r="R31" s="805"/>
      <c r="S31" s="805"/>
      <c r="T31" s="805"/>
      <c r="U31" s="805"/>
      <c r="V31" s="805">
        <v>310</v>
      </c>
      <c r="W31" s="805"/>
      <c r="X31" s="805"/>
      <c r="Y31" s="805"/>
      <c r="Z31" s="805"/>
      <c r="AA31" s="805">
        <v>84</v>
      </c>
      <c r="AB31" s="805"/>
      <c r="AC31" s="805"/>
      <c r="AD31" s="805"/>
      <c r="AE31" s="806"/>
      <c r="AF31" s="807">
        <v>542</v>
      </c>
      <c r="AG31" s="808"/>
      <c r="AH31" s="808"/>
      <c r="AI31" s="808"/>
      <c r="AJ31" s="809"/>
      <c r="AK31" s="876">
        <v>3</v>
      </c>
      <c r="AL31" s="877"/>
      <c r="AM31" s="877"/>
      <c r="AN31" s="877"/>
      <c r="AO31" s="877"/>
      <c r="AP31" s="877">
        <v>997</v>
      </c>
      <c r="AQ31" s="877"/>
      <c r="AR31" s="877"/>
      <c r="AS31" s="877"/>
      <c r="AT31" s="877"/>
      <c r="AU31" s="877"/>
      <c r="AV31" s="877"/>
      <c r="AW31" s="877"/>
      <c r="AX31" s="877"/>
      <c r="AY31" s="877"/>
      <c r="AZ31" s="878"/>
      <c r="BA31" s="878"/>
      <c r="BB31" s="878"/>
      <c r="BC31" s="878"/>
      <c r="BD31" s="878"/>
      <c r="BE31" s="874" t="s">
        <v>405</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406</v>
      </c>
      <c r="C32" s="802"/>
      <c r="D32" s="802"/>
      <c r="E32" s="802"/>
      <c r="F32" s="802"/>
      <c r="G32" s="802"/>
      <c r="H32" s="802"/>
      <c r="I32" s="802"/>
      <c r="J32" s="802"/>
      <c r="K32" s="802"/>
      <c r="L32" s="802"/>
      <c r="M32" s="802"/>
      <c r="N32" s="802"/>
      <c r="O32" s="802"/>
      <c r="P32" s="803"/>
      <c r="Q32" s="804">
        <v>276</v>
      </c>
      <c r="R32" s="805"/>
      <c r="S32" s="805"/>
      <c r="T32" s="805"/>
      <c r="U32" s="805"/>
      <c r="V32" s="805">
        <v>272</v>
      </c>
      <c r="W32" s="805"/>
      <c r="X32" s="805"/>
      <c r="Y32" s="805"/>
      <c r="Z32" s="805"/>
      <c r="AA32" s="805">
        <v>4</v>
      </c>
      <c r="AB32" s="805"/>
      <c r="AC32" s="805"/>
      <c r="AD32" s="805"/>
      <c r="AE32" s="806"/>
      <c r="AF32" s="807">
        <v>4</v>
      </c>
      <c r="AG32" s="808"/>
      <c r="AH32" s="808"/>
      <c r="AI32" s="808"/>
      <c r="AJ32" s="809"/>
      <c r="AK32" s="876">
        <v>141</v>
      </c>
      <c r="AL32" s="877"/>
      <c r="AM32" s="877"/>
      <c r="AN32" s="877"/>
      <c r="AO32" s="877"/>
      <c r="AP32" s="877">
        <v>1680</v>
      </c>
      <c r="AQ32" s="877"/>
      <c r="AR32" s="877"/>
      <c r="AS32" s="877"/>
      <c r="AT32" s="877"/>
      <c r="AU32" s="877"/>
      <c r="AV32" s="877"/>
      <c r="AW32" s="877"/>
      <c r="AX32" s="877"/>
      <c r="AY32" s="877"/>
      <c r="AZ32" s="878"/>
      <c r="BA32" s="878"/>
      <c r="BB32" s="878"/>
      <c r="BC32" s="878"/>
      <c r="BD32" s="878"/>
      <c r="BE32" s="874" t="s">
        <v>407</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76"/>
      <c r="AL33" s="877"/>
      <c r="AM33" s="877"/>
      <c r="AN33" s="877"/>
      <c r="AO33" s="877"/>
      <c r="AP33" s="877"/>
      <c r="AQ33" s="877"/>
      <c r="AR33" s="877"/>
      <c r="AS33" s="877"/>
      <c r="AT33" s="877"/>
      <c r="AU33" s="877"/>
      <c r="AV33" s="877"/>
      <c r="AW33" s="877"/>
      <c r="AX33" s="877"/>
      <c r="AY33" s="877"/>
      <c r="AZ33" s="878"/>
      <c r="BA33" s="878"/>
      <c r="BB33" s="878"/>
      <c r="BC33" s="878"/>
      <c r="BD33" s="878"/>
      <c r="BE33" s="874"/>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408</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388</v>
      </c>
      <c r="B63" s="836" t="s">
        <v>409</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626</v>
      </c>
      <c r="AG63" s="888"/>
      <c r="AH63" s="888"/>
      <c r="AI63" s="888"/>
      <c r="AJ63" s="889"/>
      <c r="AK63" s="890"/>
      <c r="AL63" s="885"/>
      <c r="AM63" s="885"/>
      <c r="AN63" s="885"/>
      <c r="AO63" s="885"/>
      <c r="AP63" s="888"/>
      <c r="AQ63" s="888"/>
      <c r="AR63" s="888"/>
      <c r="AS63" s="888"/>
      <c r="AT63" s="888"/>
      <c r="AU63" s="888"/>
      <c r="AV63" s="888"/>
      <c r="AW63" s="888"/>
      <c r="AX63" s="888"/>
      <c r="AY63" s="888"/>
      <c r="AZ63" s="892"/>
      <c r="BA63" s="892"/>
      <c r="BB63" s="892"/>
      <c r="BC63" s="892"/>
      <c r="BD63" s="892"/>
      <c r="BE63" s="893"/>
      <c r="BF63" s="893"/>
      <c r="BG63" s="893"/>
      <c r="BH63" s="893"/>
      <c r="BI63" s="894"/>
      <c r="BJ63" s="895" t="s">
        <v>410</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412</v>
      </c>
      <c r="B66" s="787"/>
      <c r="C66" s="787"/>
      <c r="D66" s="787"/>
      <c r="E66" s="787"/>
      <c r="F66" s="787"/>
      <c r="G66" s="787"/>
      <c r="H66" s="787"/>
      <c r="I66" s="787"/>
      <c r="J66" s="787"/>
      <c r="K66" s="787"/>
      <c r="L66" s="787"/>
      <c r="M66" s="787"/>
      <c r="N66" s="787"/>
      <c r="O66" s="787"/>
      <c r="P66" s="788"/>
      <c r="Q66" s="763" t="s">
        <v>413</v>
      </c>
      <c r="R66" s="764"/>
      <c r="S66" s="764"/>
      <c r="T66" s="764"/>
      <c r="U66" s="765"/>
      <c r="V66" s="763" t="s">
        <v>414</v>
      </c>
      <c r="W66" s="764"/>
      <c r="X66" s="764"/>
      <c r="Y66" s="764"/>
      <c r="Z66" s="765"/>
      <c r="AA66" s="763" t="s">
        <v>415</v>
      </c>
      <c r="AB66" s="764"/>
      <c r="AC66" s="764"/>
      <c r="AD66" s="764"/>
      <c r="AE66" s="765"/>
      <c r="AF66" s="898" t="s">
        <v>416</v>
      </c>
      <c r="AG66" s="859"/>
      <c r="AH66" s="859"/>
      <c r="AI66" s="859"/>
      <c r="AJ66" s="899"/>
      <c r="AK66" s="763" t="s">
        <v>417</v>
      </c>
      <c r="AL66" s="787"/>
      <c r="AM66" s="787"/>
      <c r="AN66" s="787"/>
      <c r="AO66" s="788"/>
      <c r="AP66" s="763" t="s">
        <v>418</v>
      </c>
      <c r="AQ66" s="764"/>
      <c r="AR66" s="764"/>
      <c r="AS66" s="764"/>
      <c r="AT66" s="765"/>
      <c r="AU66" s="763" t="s">
        <v>419</v>
      </c>
      <c r="AV66" s="764"/>
      <c r="AW66" s="764"/>
      <c r="AX66" s="764"/>
      <c r="AY66" s="765"/>
      <c r="AZ66" s="763" t="s">
        <v>376</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590</v>
      </c>
      <c r="C68" s="916"/>
      <c r="D68" s="916"/>
      <c r="E68" s="916"/>
      <c r="F68" s="916"/>
      <c r="G68" s="916"/>
      <c r="H68" s="916"/>
      <c r="I68" s="916"/>
      <c r="J68" s="916"/>
      <c r="K68" s="916"/>
      <c r="L68" s="916"/>
      <c r="M68" s="916"/>
      <c r="N68" s="916"/>
      <c r="O68" s="916"/>
      <c r="P68" s="917"/>
      <c r="Q68" s="918">
        <v>6057</v>
      </c>
      <c r="R68" s="912"/>
      <c r="S68" s="912"/>
      <c r="T68" s="912"/>
      <c r="U68" s="912"/>
      <c r="V68" s="912">
        <v>6168</v>
      </c>
      <c r="W68" s="912"/>
      <c r="X68" s="912"/>
      <c r="Y68" s="912"/>
      <c r="Z68" s="912"/>
      <c r="AA68" s="912">
        <v>-111</v>
      </c>
      <c r="AB68" s="912"/>
      <c r="AC68" s="912"/>
      <c r="AD68" s="912"/>
      <c r="AE68" s="912"/>
      <c r="AF68" s="912"/>
      <c r="AG68" s="912"/>
      <c r="AH68" s="912"/>
      <c r="AI68" s="912"/>
      <c r="AJ68" s="912"/>
      <c r="AK68" s="912"/>
      <c r="AL68" s="912"/>
      <c r="AM68" s="912"/>
      <c r="AN68" s="912"/>
      <c r="AO68" s="912"/>
      <c r="AP68" s="912">
        <v>4864</v>
      </c>
      <c r="AQ68" s="912"/>
      <c r="AR68" s="912"/>
      <c r="AS68" s="912"/>
      <c r="AT68" s="912"/>
      <c r="AU68" s="912"/>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591</v>
      </c>
      <c r="C69" s="920"/>
      <c r="D69" s="920"/>
      <c r="E69" s="920"/>
      <c r="F69" s="920"/>
      <c r="G69" s="920"/>
      <c r="H69" s="920"/>
      <c r="I69" s="920"/>
      <c r="J69" s="920"/>
      <c r="K69" s="920"/>
      <c r="L69" s="920"/>
      <c r="M69" s="920"/>
      <c r="N69" s="920"/>
      <c r="O69" s="920"/>
      <c r="P69" s="921"/>
      <c r="Q69" s="922">
        <v>1823</v>
      </c>
      <c r="R69" s="877"/>
      <c r="S69" s="877"/>
      <c r="T69" s="877"/>
      <c r="U69" s="877"/>
      <c r="V69" s="877">
        <v>1797</v>
      </c>
      <c r="W69" s="877"/>
      <c r="X69" s="877"/>
      <c r="Y69" s="877"/>
      <c r="Z69" s="877"/>
      <c r="AA69" s="877">
        <v>26</v>
      </c>
      <c r="AB69" s="877"/>
      <c r="AC69" s="877"/>
      <c r="AD69" s="877"/>
      <c r="AE69" s="877"/>
      <c r="AF69" s="877">
        <v>26</v>
      </c>
      <c r="AG69" s="877"/>
      <c r="AH69" s="877"/>
      <c r="AI69" s="877"/>
      <c r="AJ69" s="877"/>
      <c r="AK69" s="877">
        <v>25</v>
      </c>
      <c r="AL69" s="877"/>
      <c r="AM69" s="877"/>
      <c r="AN69" s="877"/>
      <c r="AO69" s="877"/>
      <c r="AP69" s="877">
        <v>1494</v>
      </c>
      <c r="AQ69" s="877"/>
      <c r="AR69" s="877"/>
      <c r="AS69" s="877"/>
      <c r="AT69" s="877"/>
      <c r="AU69" s="877"/>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592</v>
      </c>
      <c r="C70" s="920"/>
      <c r="D70" s="920"/>
      <c r="E70" s="920"/>
      <c r="F70" s="920"/>
      <c r="G70" s="920"/>
      <c r="H70" s="920"/>
      <c r="I70" s="920"/>
      <c r="J70" s="920"/>
      <c r="K70" s="920"/>
      <c r="L70" s="920"/>
      <c r="M70" s="920"/>
      <c r="N70" s="920"/>
      <c r="O70" s="920"/>
      <c r="P70" s="921"/>
      <c r="Q70" s="922">
        <v>58</v>
      </c>
      <c r="R70" s="877"/>
      <c r="S70" s="877"/>
      <c r="T70" s="877"/>
      <c r="U70" s="877"/>
      <c r="V70" s="877">
        <v>57</v>
      </c>
      <c r="W70" s="877"/>
      <c r="X70" s="877"/>
      <c r="Y70" s="877"/>
      <c r="Z70" s="877"/>
      <c r="AA70" s="877">
        <v>1</v>
      </c>
      <c r="AB70" s="877"/>
      <c r="AC70" s="877"/>
      <c r="AD70" s="877"/>
      <c r="AE70" s="877"/>
      <c r="AF70" s="877">
        <v>1</v>
      </c>
      <c r="AG70" s="877"/>
      <c r="AH70" s="877"/>
      <c r="AI70" s="877"/>
      <c r="AJ70" s="877"/>
      <c r="AK70" s="877">
        <v>1</v>
      </c>
      <c r="AL70" s="877"/>
      <c r="AM70" s="877"/>
      <c r="AN70" s="877"/>
      <c r="AO70" s="877"/>
      <c r="AP70" s="877">
        <v>0</v>
      </c>
      <c r="AQ70" s="877"/>
      <c r="AR70" s="877"/>
      <c r="AS70" s="877"/>
      <c r="AT70" s="877"/>
      <c r="AU70" s="877"/>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593</v>
      </c>
      <c r="C71" s="920"/>
      <c r="D71" s="920"/>
      <c r="E71" s="920"/>
      <c r="F71" s="920"/>
      <c r="G71" s="920"/>
      <c r="H71" s="920"/>
      <c r="I71" s="920"/>
      <c r="J71" s="920"/>
      <c r="K71" s="920"/>
      <c r="L71" s="920"/>
      <c r="M71" s="920"/>
      <c r="N71" s="920"/>
      <c r="O71" s="920"/>
      <c r="P71" s="921"/>
      <c r="Q71" s="922">
        <v>365</v>
      </c>
      <c r="R71" s="877"/>
      <c r="S71" s="877"/>
      <c r="T71" s="877"/>
      <c r="U71" s="877"/>
      <c r="V71" s="877">
        <v>363</v>
      </c>
      <c r="W71" s="877"/>
      <c r="X71" s="877"/>
      <c r="Y71" s="877"/>
      <c r="Z71" s="877"/>
      <c r="AA71" s="877">
        <v>2</v>
      </c>
      <c r="AB71" s="877"/>
      <c r="AC71" s="877"/>
      <c r="AD71" s="877"/>
      <c r="AE71" s="877"/>
      <c r="AF71" s="877">
        <v>2</v>
      </c>
      <c r="AG71" s="877"/>
      <c r="AH71" s="877"/>
      <c r="AI71" s="877"/>
      <c r="AJ71" s="877"/>
      <c r="AK71" s="877">
        <v>38</v>
      </c>
      <c r="AL71" s="877"/>
      <c r="AM71" s="877"/>
      <c r="AN71" s="877"/>
      <c r="AO71" s="877"/>
      <c r="AP71" s="877">
        <v>432</v>
      </c>
      <c r="AQ71" s="877"/>
      <c r="AR71" s="877"/>
      <c r="AS71" s="877"/>
      <c r="AT71" s="877"/>
      <c r="AU71" s="877"/>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594</v>
      </c>
      <c r="C72" s="920"/>
      <c r="D72" s="920"/>
      <c r="E72" s="920"/>
      <c r="F72" s="920"/>
      <c r="G72" s="920"/>
      <c r="H72" s="920"/>
      <c r="I72" s="920"/>
      <c r="J72" s="920"/>
      <c r="K72" s="920"/>
      <c r="L72" s="920"/>
      <c r="M72" s="920"/>
      <c r="N72" s="920"/>
      <c r="O72" s="920"/>
      <c r="P72" s="921"/>
      <c r="Q72" s="922">
        <v>1554</v>
      </c>
      <c r="R72" s="877"/>
      <c r="S72" s="877"/>
      <c r="T72" s="877"/>
      <c r="U72" s="877"/>
      <c r="V72" s="877">
        <v>1531</v>
      </c>
      <c r="W72" s="877"/>
      <c r="X72" s="877"/>
      <c r="Y72" s="877"/>
      <c r="Z72" s="877"/>
      <c r="AA72" s="877">
        <v>23</v>
      </c>
      <c r="AB72" s="877"/>
      <c r="AC72" s="877"/>
      <c r="AD72" s="877"/>
      <c r="AE72" s="877"/>
      <c r="AF72" s="877">
        <v>23</v>
      </c>
      <c r="AG72" s="877"/>
      <c r="AH72" s="877"/>
      <c r="AI72" s="877"/>
      <c r="AJ72" s="877"/>
      <c r="AK72" s="877">
        <v>6</v>
      </c>
      <c r="AL72" s="877"/>
      <c r="AM72" s="877"/>
      <c r="AN72" s="877"/>
      <c r="AO72" s="877"/>
      <c r="AP72" s="877">
        <v>214</v>
      </c>
      <c r="AQ72" s="877"/>
      <c r="AR72" s="877"/>
      <c r="AS72" s="877"/>
      <c r="AT72" s="877"/>
      <c r="AU72" s="877"/>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595</v>
      </c>
      <c r="C73" s="920"/>
      <c r="D73" s="920"/>
      <c r="E73" s="920"/>
      <c r="F73" s="920"/>
      <c r="G73" s="920"/>
      <c r="H73" s="920"/>
      <c r="I73" s="920"/>
      <c r="J73" s="920"/>
      <c r="K73" s="920"/>
      <c r="L73" s="920"/>
      <c r="M73" s="920"/>
      <c r="N73" s="920"/>
      <c r="O73" s="920"/>
      <c r="P73" s="921"/>
      <c r="Q73" s="922">
        <v>4276</v>
      </c>
      <c r="R73" s="877"/>
      <c r="S73" s="877"/>
      <c r="T73" s="877"/>
      <c r="U73" s="877"/>
      <c r="V73" s="877">
        <v>4539</v>
      </c>
      <c r="W73" s="877"/>
      <c r="X73" s="877"/>
      <c r="Y73" s="877"/>
      <c r="Z73" s="877"/>
      <c r="AA73" s="877">
        <v>-263</v>
      </c>
      <c r="AB73" s="877"/>
      <c r="AC73" s="877"/>
      <c r="AD73" s="877"/>
      <c r="AE73" s="877"/>
      <c r="AF73" s="877">
        <v>5974</v>
      </c>
      <c r="AG73" s="877"/>
      <c r="AH73" s="877"/>
      <c r="AI73" s="877"/>
      <c r="AJ73" s="877"/>
      <c r="AK73" s="877">
        <v>0</v>
      </c>
      <c r="AL73" s="877"/>
      <c r="AM73" s="877"/>
      <c r="AN73" s="877"/>
      <c r="AO73" s="877"/>
      <c r="AP73" s="877">
        <v>0</v>
      </c>
      <c r="AQ73" s="877"/>
      <c r="AR73" s="877"/>
      <c r="AS73" s="877"/>
      <c r="AT73" s="877"/>
      <c r="AU73" s="877"/>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596</v>
      </c>
      <c r="C74" s="920"/>
      <c r="D74" s="920"/>
      <c r="E74" s="920"/>
      <c r="F74" s="920"/>
      <c r="G74" s="920"/>
      <c r="H74" s="920"/>
      <c r="I74" s="920"/>
      <c r="J74" s="920"/>
      <c r="K74" s="920"/>
      <c r="L74" s="920"/>
      <c r="M74" s="920"/>
      <c r="N74" s="920"/>
      <c r="O74" s="920"/>
      <c r="P74" s="921"/>
      <c r="Q74" s="922">
        <v>899</v>
      </c>
      <c r="R74" s="877"/>
      <c r="S74" s="877"/>
      <c r="T74" s="877"/>
      <c r="U74" s="877"/>
      <c r="V74" s="877">
        <v>853</v>
      </c>
      <c r="W74" s="877"/>
      <c r="X74" s="877"/>
      <c r="Y74" s="877"/>
      <c r="Z74" s="877"/>
      <c r="AA74" s="877">
        <v>46</v>
      </c>
      <c r="AB74" s="877"/>
      <c r="AC74" s="877"/>
      <c r="AD74" s="877"/>
      <c r="AE74" s="877"/>
      <c r="AF74" s="877">
        <v>46</v>
      </c>
      <c r="AG74" s="877"/>
      <c r="AH74" s="877"/>
      <c r="AI74" s="877"/>
      <c r="AJ74" s="877"/>
      <c r="AK74" s="877">
        <v>0</v>
      </c>
      <c r="AL74" s="877"/>
      <c r="AM74" s="877"/>
      <c r="AN74" s="877"/>
      <c r="AO74" s="877"/>
      <c r="AP74" s="877" t="s">
        <v>525</v>
      </c>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t="s">
        <v>597</v>
      </c>
      <c r="C75" s="920"/>
      <c r="D75" s="920"/>
      <c r="E75" s="920"/>
      <c r="F75" s="920"/>
      <c r="G75" s="920"/>
      <c r="H75" s="920"/>
      <c r="I75" s="920"/>
      <c r="J75" s="920"/>
      <c r="K75" s="920"/>
      <c r="L75" s="920"/>
      <c r="M75" s="920"/>
      <c r="N75" s="920"/>
      <c r="O75" s="920"/>
      <c r="P75" s="921"/>
      <c r="Q75" s="925">
        <v>255217</v>
      </c>
      <c r="R75" s="926"/>
      <c r="S75" s="926"/>
      <c r="T75" s="926"/>
      <c r="U75" s="876"/>
      <c r="V75" s="927">
        <v>243412</v>
      </c>
      <c r="W75" s="926"/>
      <c r="X75" s="926"/>
      <c r="Y75" s="926"/>
      <c r="Z75" s="876"/>
      <c r="AA75" s="927">
        <v>11805</v>
      </c>
      <c r="AB75" s="926"/>
      <c r="AC75" s="926"/>
      <c r="AD75" s="926"/>
      <c r="AE75" s="876"/>
      <c r="AF75" s="927">
        <v>11805</v>
      </c>
      <c r="AG75" s="926"/>
      <c r="AH75" s="926"/>
      <c r="AI75" s="926"/>
      <c r="AJ75" s="876"/>
      <c r="AK75" s="927">
        <v>646</v>
      </c>
      <c r="AL75" s="926"/>
      <c r="AM75" s="926"/>
      <c r="AN75" s="926"/>
      <c r="AO75" s="876"/>
      <c r="AP75" s="927" t="s">
        <v>525</v>
      </c>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t="s">
        <v>598</v>
      </c>
      <c r="C76" s="920"/>
      <c r="D76" s="920"/>
      <c r="E76" s="920"/>
      <c r="F76" s="920"/>
      <c r="G76" s="920"/>
      <c r="H76" s="920"/>
      <c r="I76" s="920"/>
      <c r="J76" s="920"/>
      <c r="K76" s="920"/>
      <c r="L76" s="920"/>
      <c r="M76" s="920"/>
      <c r="N76" s="920"/>
      <c r="O76" s="920"/>
      <c r="P76" s="921"/>
      <c r="Q76" s="925">
        <v>7032</v>
      </c>
      <c r="R76" s="926"/>
      <c r="S76" s="926"/>
      <c r="T76" s="926"/>
      <c r="U76" s="876"/>
      <c r="V76" s="927">
        <v>6827</v>
      </c>
      <c r="W76" s="926"/>
      <c r="X76" s="926"/>
      <c r="Y76" s="926"/>
      <c r="Z76" s="876"/>
      <c r="AA76" s="927">
        <v>205</v>
      </c>
      <c r="AB76" s="926"/>
      <c r="AC76" s="926"/>
      <c r="AD76" s="926"/>
      <c r="AE76" s="876"/>
      <c r="AF76" s="927">
        <v>0</v>
      </c>
      <c r="AG76" s="926"/>
      <c r="AH76" s="926"/>
      <c r="AI76" s="926"/>
      <c r="AJ76" s="876"/>
      <c r="AK76" s="927">
        <v>15</v>
      </c>
      <c r="AL76" s="926"/>
      <c r="AM76" s="926"/>
      <c r="AN76" s="926"/>
      <c r="AO76" s="876"/>
      <c r="AP76" s="927">
        <v>0</v>
      </c>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t="s">
        <v>599</v>
      </c>
      <c r="C77" s="920"/>
      <c r="D77" s="920"/>
      <c r="E77" s="920"/>
      <c r="F77" s="920"/>
      <c r="G77" s="920"/>
      <c r="H77" s="920"/>
      <c r="I77" s="920"/>
      <c r="J77" s="920"/>
      <c r="K77" s="920"/>
      <c r="L77" s="920"/>
      <c r="M77" s="920"/>
      <c r="N77" s="920"/>
      <c r="O77" s="920"/>
      <c r="P77" s="921"/>
      <c r="Q77" s="925">
        <v>1625</v>
      </c>
      <c r="R77" s="926"/>
      <c r="S77" s="926"/>
      <c r="T77" s="926"/>
      <c r="U77" s="876"/>
      <c r="V77" s="927">
        <v>1624</v>
      </c>
      <c r="W77" s="926"/>
      <c r="X77" s="926"/>
      <c r="Y77" s="926"/>
      <c r="Z77" s="876"/>
      <c r="AA77" s="927">
        <v>1</v>
      </c>
      <c r="AB77" s="926"/>
      <c r="AC77" s="926"/>
      <c r="AD77" s="926"/>
      <c r="AE77" s="876"/>
      <c r="AF77" s="927">
        <v>0</v>
      </c>
      <c r="AG77" s="926"/>
      <c r="AH77" s="926"/>
      <c r="AI77" s="926"/>
      <c r="AJ77" s="876"/>
      <c r="AK77" s="927">
        <v>0</v>
      </c>
      <c r="AL77" s="926"/>
      <c r="AM77" s="926"/>
      <c r="AN77" s="926"/>
      <c r="AO77" s="876"/>
      <c r="AP77" s="927">
        <v>0</v>
      </c>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t="s">
        <v>600</v>
      </c>
      <c r="C78" s="920"/>
      <c r="D78" s="920"/>
      <c r="E78" s="920"/>
      <c r="F78" s="920"/>
      <c r="G78" s="920"/>
      <c r="H78" s="920"/>
      <c r="I78" s="920"/>
      <c r="J78" s="920"/>
      <c r="K78" s="920"/>
      <c r="L78" s="920"/>
      <c r="M78" s="920"/>
      <c r="N78" s="920"/>
      <c r="O78" s="920"/>
      <c r="P78" s="921"/>
      <c r="Q78" s="922">
        <v>1</v>
      </c>
      <c r="R78" s="877"/>
      <c r="S78" s="877"/>
      <c r="T78" s="877"/>
      <c r="U78" s="877"/>
      <c r="V78" s="877">
        <v>0</v>
      </c>
      <c r="W78" s="877"/>
      <c r="X78" s="877"/>
      <c r="Y78" s="877"/>
      <c r="Z78" s="877"/>
      <c r="AA78" s="877">
        <v>1</v>
      </c>
      <c r="AB78" s="877"/>
      <c r="AC78" s="877"/>
      <c r="AD78" s="877"/>
      <c r="AE78" s="877"/>
      <c r="AF78" s="877">
        <v>0</v>
      </c>
      <c r="AG78" s="877"/>
      <c r="AH78" s="877"/>
      <c r="AI78" s="877"/>
      <c r="AJ78" s="877"/>
      <c r="AK78" s="877">
        <v>0</v>
      </c>
      <c r="AL78" s="877"/>
      <c r="AM78" s="877"/>
      <c r="AN78" s="877"/>
      <c r="AO78" s="877"/>
      <c r="AP78" s="877">
        <v>0</v>
      </c>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t="s">
        <v>601</v>
      </c>
      <c r="C79" s="920"/>
      <c r="D79" s="920"/>
      <c r="E79" s="920"/>
      <c r="F79" s="920"/>
      <c r="G79" s="920"/>
      <c r="H79" s="920"/>
      <c r="I79" s="920"/>
      <c r="J79" s="920"/>
      <c r="K79" s="920"/>
      <c r="L79" s="920"/>
      <c r="M79" s="920"/>
      <c r="N79" s="920"/>
      <c r="O79" s="920"/>
      <c r="P79" s="921"/>
      <c r="Q79" s="922">
        <v>65</v>
      </c>
      <c r="R79" s="877"/>
      <c r="S79" s="877"/>
      <c r="T79" s="877"/>
      <c r="U79" s="877"/>
      <c r="V79" s="877">
        <v>53</v>
      </c>
      <c r="W79" s="877"/>
      <c r="X79" s="877"/>
      <c r="Y79" s="877"/>
      <c r="Z79" s="877"/>
      <c r="AA79" s="877">
        <v>12</v>
      </c>
      <c r="AB79" s="877"/>
      <c r="AC79" s="877"/>
      <c r="AD79" s="877"/>
      <c r="AE79" s="877"/>
      <c r="AF79" s="877">
        <v>0</v>
      </c>
      <c r="AG79" s="877"/>
      <c r="AH79" s="877"/>
      <c r="AI79" s="877"/>
      <c r="AJ79" s="877"/>
      <c r="AK79" s="877">
        <v>26</v>
      </c>
      <c r="AL79" s="877"/>
      <c r="AM79" s="877"/>
      <c r="AN79" s="877"/>
      <c r="AO79" s="877"/>
      <c r="AP79" s="877">
        <v>0</v>
      </c>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t="s">
        <v>602</v>
      </c>
      <c r="C80" s="920"/>
      <c r="D80" s="920"/>
      <c r="E80" s="920"/>
      <c r="F80" s="920"/>
      <c r="G80" s="920"/>
      <c r="H80" s="920"/>
      <c r="I80" s="920"/>
      <c r="J80" s="920"/>
      <c r="K80" s="920"/>
      <c r="L80" s="920"/>
      <c r="M80" s="920"/>
      <c r="N80" s="920"/>
      <c r="O80" s="920"/>
      <c r="P80" s="921"/>
      <c r="Q80" s="922">
        <v>30</v>
      </c>
      <c r="R80" s="877"/>
      <c r="S80" s="877"/>
      <c r="T80" s="877"/>
      <c r="U80" s="877"/>
      <c r="V80" s="877">
        <v>26</v>
      </c>
      <c r="W80" s="877"/>
      <c r="X80" s="877"/>
      <c r="Y80" s="877"/>
      <c r="Z80" s="877"/>
      <c r="AA80" s="877">
        <v>4</v>
      </c>
      <c r="AB80" s="877"/>
      <c r="AC80" s="877"/>
      <c r="AD80" s="877"/>
      <c r="AE80" s="877"/>
      <c r="AF80" s="877">
        <v>0</v>
      </c>
      <c r="AG80" s="877"/>
      <c r="AH80" s="877"/>
      <c r="AI80" s="877"/>
      <c r="AJ80" s="877"/>
      <c r="AK80" s="877">
        <v>0</v>
      </c>
      <c r="AL80" s="877"/>
      <c r="AM80" s="877"/>
      <c r="AN80" s="877"/>
      <c r="AO80" s="877"/>
      <c r="AP80" s="877">
        <v>0</v>
      </c>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388</v>
      </c>
      <c r="B88" s="836" t="s">
        <v>420</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c r="AG88" s="888"/>
      <c r="AH88" s="888"/>
      <c r="AI88" s="888"/>
      <c r="AJ88" s="888"/>
      <c r="AK88" s="885"/>
      <c r="AL88" s="885"/>
      <c r="AM88" s="885"/>
      <c r="AN88" s="885"/>
      <c r="AO88" s="885"/>
      <c r="AP88" s="888"/>
      <c r="AQ88" s="888"/>
      <c r="AR88" s="888"/>
      <c r="AS88" s="888"/>
      <c r="AT88" s="888"/>
      <c r="AU88" s="888"/>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836" t="s">
        <v>421</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422</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423</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426</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427</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428</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429</v>
      </c>
      <c r="AB109" s="941"/>
      <c r="AC109" s="941"/>
      <c r="AD109" s="941"/>
      <c r="AE109" s="942"/>
      <c r="AF109" s="940" t="s">
        <v>306</v>
      </c>
      <c r="AG109" s="941"/>
      <c r="AH109" s="941"/>
      <c r="AI109" s="941"/>
      <c r="AJ109" s="942"/>
      <c r="AK109" s="940" t="s">
        <v>305</v>
      </c>
      <c r="AL109" s="941"/>
      <c r="AM109" s="941"/>
      <c r="AN109" s="941"/>
      <c r="AO109" s="942"/>
      <c r="AP109" s="940" t="s">
        <v>430</v>
      </c>
      <c r="AQ109" s="941"/>
      <c r="AR109" s="941"/>
      <c r="AS109" s="941"/>
      <c r="AT109" s="943"/>
      <c r="AU109" s="960" t="s">
        <v>428</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429</v>
      </c>
      <c r="BR109" s="941"/>
      <c r="BS109" s="941"/>
      <c r="BT109" s="941"/>
      <c r="BU109" s="942"/>
      <c r="BV109" s="940" t="s">
        <v>306</v>
      </c>
      <c r="BW109" s="941"/>
      <c r="BX109" s="941"/>
      <c r="BY109" s="941"/>
      <c r="BZ109" s="942"/>
      <c r="CA109" s="940" t="s">
        <v>305</v>
      </c>
      <c r="CB109" s="941"/>
      <c r="CC109" s="941"/>
      <c r="CD109" s="941"/>
      <c r="CE109" s="942"/>
      <c r="CF109" s="961" t="s">
        <v>430</v>
      </c>
      <c r="CG109" s="961"/>
      <c r="CH109" s="961"/>
      <c r="CI109" s="961"/>
      <c r="CJ109" s="961"/>
      <c r="CK109" s="940" t="s">
        <v>431</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429</v>
      </c>
      <c r="DH109" s="941"/>
      <c r="DI109" s="941"/>
      <c r="DJ109" s="941"/>
      <c r="DK109" s="942"/>
      <c r="DL109" s="940" t="s">
        <v>306</v>
      </c>
      <c r="DM109" s="941"/>
      <c r="DN109" s="941"/>
      <c r="DO109" s="941"/>
      <c r="DP109" s="942"/>
      <c r="DQ109" s="940" t="s">
        <v>305</v>
      </c>
      <c r="DR109" s="941"/>
      <c r="DS109" s="941"/>
      <c r="DT109" s="941"/>
      <c r="DU109" s="942"/>
      <c r="DV109" s="940" t="s">
        <v>430</v>
      </c>
      <c r="DW109" s="941"/>
      <c r="DX109" s="941"/>
      <c r="DY109" s="941"/>
      <c r="DZ109" s="943"/>
    </row>
    <row r="110" spans="1:131" s="247" customFormat="1" ht="26.25" customHeight="1" x14ac:dyDescent="0.15">
      <c r="A110" s="944" t="s">
        <v>432</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432323</v>
      </c>
      <c r="AB110" s="948"/>
      <c r="AC110" s="948"/>
      <c r="AD110" s="948"/>
      <c r="AE110" s="949"/>
      <c r="AF110" s="950">
        <v>416035</v>
      </c>
      <c r="AG110" s="948"/>
      <c r="AH110" s="948"/>
      <c r="AI110" s="948"/>
      <c r="AJ110" s="949"/>
      <c r="AK110" s="950">
        <v>423998</v>
      </c>
      <c r="AL110" s="948"/>
      <c r="AM110" s="948"/>
      <c r="AN110" s="948"/>
      <c r="AO110" s="949"/>
      <c r="AP110" s="951">
        <v>13.9</v>
      </c>
      <c r="AQ110" s="952"/>
      <c r="AR110" s="952"/>
      <c r="AS110" s="952"/>
      <c r="AT110" s="953"/>
      <c r="AU110" s="954" t="s">
        <v>73</v>
      </c>
      <c r="AV110" s="955"/>
      <c r="AW110" s="955"/>
      <c r="AX110" s="955"/>
      <c r="AY110" s="955"/>
      <c r="AZ110" s="996" t="s">
        <v>433</v>
      </c>
      <c r="BA110" s="945"/>
      <c r="BB110" s="945"/>
      <c r="BC110" s="945"/>
      <c r="BD110" s="945"/>
      <c r="BE110" s="945"/>
      <c r="BF110" s="945"/>
      <c r="BG110" s="945"/>
      <c r="BH110" s="945"/>
      <c r="BI110" s="945"/>
      <c r="BJ110" s="945"/>
      <c r="BK110" s="945"/>
      <c r="BL110" s="945"/>
      <c r="BM110" s="945"/>
      <c r="BN110" s="945"/>
      <c r="BO110" s="945"/>
      <c r="BP110" s="946"/>
      <c r="BQ110" s="982">
        <v>4423645</v>
      </c>
      <c r="BR110" s="983"/>
      <c r="BS110" s="983"/>
      <c r="BT110" s="983"/>
      <c r="BU110" s="983"/>
      <c r="BV110" s="983">
        <v>4290065</v>
      </c>
      <c r="BW110" s="983"/>
      <c r="BX110" s="983"/>
      <c r="BY110" s="983"/>
      <c r="BZ110" s="983"/>
      <c r="CA110" s="983">
        <v>4456818</v>
      </c>
      <c r="CB110" s="983"/>
      <c r="CC110" s="983"/>
      <c r="CD110" s="983"/>
      <c r="CE110" s="983"/>
      <c r="CF110" s="997">
        <v>145.69999999999999</v>
      </c>
      <c r="CG110" s="998"/>
      <c r="CH110" s="998"/>
      <c r="CI110" s="998"/>
      <c r="CJ110" s="998"/>
      <c r="CK110" s="999" t="s">
        <v>434</v>
      </c>
      <c r="CL110" s="1000"/>
      <c r="CM110" s="979" t="s">
        <v>435</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436</v>
      </c>
      <c r="DH110" s="983"/>
      <c r="DI110" s="983"/>
      <c r="DJ110" s="983"/>
      <c r="DK110" s="983"/>
      <c r="DL110" s="983" t="s">
        <v>437</v>
      </c>
      <c r="DM110" s="983"/>
      <c r="DN110" s="983"/>
      <c r="DO110" s="983"/>
      <c r="DP110" s="983"/>
      <c r="DQ110" s="983" t="s">
        <v>410</v>
      </c>
      <c r="DR110" s="983"/>
      <c r="DS110" s="983"/>
      <c r="DT110" s="983"/>
      <c r="DU110" s="983"/>
      <c r="DV110" s="984" t="s">
        <v>437</v>
      </c>
      <c r="DW110" s="984"/>
      <c r="DX110" s="984"/>
      <c r="DY110" s="984"/>
      <c r="DZ110" s="985"/>
    </row>
    <row r="111" spans="1:131" s="247" customFormat="1" ht="26.25" customHeight="1" x14ac:dyDescent="0.15">
      <c r="A111" s="986" t="s">
        <v>438</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439</v>
      </c>
      <c r="AB111" s="990"/>
      <c r="AC111" s="990"/>
      <c r="AD111" s="990"/>
      <c r="AE111" s="991"/>
      <c r="AF111" s="992" t="s">
        <v>437</v>
      </c>
      <c r="AG111" s="990"/>
      <c r="AH111" s="990"/>
      <c r="AI111" s="990"/>
      <c r="AJ111" s="991"/>
      <c r="AK111" s="992" t="s">
        <v>437</v>
      </c>
      <c r="AL111" s="990"/>
      <c r="AM111" s="990"/>
      <c r="AN111" s="990"/>
      <c r="AO111" s="991"/>
      <c r="AP111" s="993" t="s">
        <v>440</v>
      </c>
      <c r="AQ111" s="994"/>
      <c r="AR111" s="994"/>
      <c r="AS111" s="994"/>
      <c r="AT111" s="995"/>
      <c r="AU111" s="956"/>
      <c r="AV111" s="957"/>
      <c r="AW111" s="957"/>
      <c r="AX111" s="957"/>
      <c r="AY111" s="957"/>
      <c r="AZ111" s="1005" t="s">
        <v>441</v>
      </c>
      <c r="BA111" s="1006"/>
      <c r="BB111" s="1006"/>
      <c r="BC111" s="1006"/>
      <c r="BD111" s="1006"/>
      <c r="BE111" s="1006"/>
      <c r="BF111" s="1006"/>
      <c r="BG111" s="1006"/>
      <c r="BH111" s="1006"/>
      <c r="BI111" s="1006"/>
      <c r="BJ111" s="1006"/>
      <c r="BK111" s="1006"/>
      <c r="BL111" s="1006"/>
      <c r="BM111" s="1006"/>
      <c r="BN111" s="1006"/>
      <c r="BO111" s="1006"/>
      <c r="BP111" s="1007"/>
      <c r="BQ111" s="975">
        <v>264364</v>
      </c>
      <c r="BR111" s="976"/>
      <c r="BS111" s="976"/>
      <c r="BT111" s="976"/>
      <c r="BU111" s="976"/>
      <c r="BV111" s="976">
        <v>235774</v>
      </c>
      <c r="BW111" s="976"/>
      <c r="BX111" s="976"/>
      <c r="BY111" s="976"/>
      <c r="BZ111" s="976"/>
      <c r="CA111" s="976">
        <v>200960</v>
      </c>
      <c r="CB111" s="976"/>
      <c r="CC111" s="976"/>
      <c r="CD111" s="976"/>
      <c r="CE111" s="976"/>
      <c r="CF111" s="970">
        <v>6.6</v>
      </c>
      <c r="CG111" s="971"/>
      <c r="CH111" s="971"/>
      <c r="CI111" s="971"/>
      <c r="CJ111" s="971"/>
      <c r="CK111" s="1001"/>
      <c r="CL111" s="1002"/>
      <c r="CM111" s="972" t="s">
        <v>442</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437</v>
      </c>
      <c r="DH111" s="976"/>
      <c r="DI111" s="976"/>
      <c r="DJ111" s="976"/>
      <c r="DK111" s="976"/>
      <c r="DL111" s="976" t="s">
        <v>443</v>
      </c>
      <c r="DM111" s="976"/>
      <c r="DN111" s="976"/>
      <c r="DO111" s="976"/>
      <c r="DP111" s="976"/>
      <c r="DQ111" s="976" t="s">
        <v>439</v>
      </c>
      <c r="DR111" s="976"/>
      <c r="DS111" s="976"/>
      <c r="DT111" s="976"/>
      <c r="DU111" s="976"/>
      <c r="DV111" s="977" t="s">
        <v>439</v>
      </c>
      <c r="DW111" s="977"/>
      <c r="DX111" s="977"/>
      <c r="DY111" s="977"/>
      <c r="DZ111" s="978"/>
    </row>
    <row r="112" spans="1:131" s="247" customFormat="1" ht="26.25" customHeight="1" x14ac:dyDescent="0.15">
      <c r="A112" s="1008" t="s">
        <v>444</v>
      </c>
      <c r="B112" s="1009"/>
      <c r="C112" s="1006" t="s">
        <v>445</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437</v>
      </c>
      <c r="AB112" s="1015"/>
      <c r="AC112" s="1015"/>
      <c r="AD112" s="1015"/>
      <c r="AE112" s="1016"/>
      <c r="AF112" s="1017" t="s">
        <v>437</v>
      </c>
      <c r="AG112" s="1015"/>
      <c r="AH112" s="1015"/>
      <c r="AI112" s="1015"/>
      <c r="AJ112" s="1016"/>
      <c r="AK112" s="1017" t="s">
        <v>440</v>
      </c>
      <c r="AL112" s="1015"/>
      <c r="AM112" s="1015"/>
      <c r="AN112" s="1015"/>
      <c r="AO112" s="1016"/>
      <c r="AP112" s="1018" t="s">
        <v>437</v>
      </c>
      <c r="AQ112" s="1019"/>
      <c r="AR112" s="1019"/>
      <c r="AS112" s="1019"/>
      <c r="AT112" s="1020"/>
      <c r="AU112" s="956"/>
      <c r="AV112" s="957"/>
      <c r="AW112" s="957"/>
      <c r="AX112" s="957"/>
      <c r="AY112" s="957"/>
      <c r="AZ112" s="1005" t="s">
        <v>446</v>
      </c>
      <c r="BA112" s="1006"/>
      <c r="BB112" s="1006"/>
      <c r="BC112" s="1006"/>
      <c r="BD112" s="1006"/>
      <c r="BE112" s="1006"/>
      <c r="BF112" s="1006"/>
      <c r="BG112" s="1006"/>
      <c r="BH112" s="1006"/>
      <c r="BI112" s="1006"/>
      <c r="BJ112" s="1006"/>
      <c r="BK112" s="1006"/>
      <c r="BL112" s="1006"/>
      <c r="BM112" s="1006"/>
      <c r="BN112" s="1006"/>
      <c r="BO112" s="1006"/>
      <c r="BP112" s="1007"/>
      <c r="BQ112" s="975">
        <v>1343425</v>
      </c>
      <c r="BR112" s="976"/>
      <c r="BS112" s="976"/>
      <c r="BT112" s="976"/>
      <c r="BU112" s="976"/>
      <c r="BV112" s="976">
        <v>1310905</v>
      </c>
      <c r="BW112" s="976"/>
      <c r="BX112" s="976"/>
      <c r="BY112" s="976"/>
      <c r="BZ112" s="976"/>
      <c r="CA112" s="976">
        <v>1273693</v>
      </c>
      <c r="CB112" s="976"/>
      <c r="CC112" s="976"/>
      <c r="CD112" s="976"/>
      <c r="CE112" s="976"/>
      <c r="CF112" s="970">
        <v>41.6</v>
      </c>
      <c r="CG112" s="971"/>
      <c r="CH112" s="971"/>
      <c r="CI112" s="971"/>
      <c r="CJ112" s="971"/>
      <c r="CK112" s="1001"/>
      <c r="CL112" s="1002"/>
      <c r="CM112" s="972" t="s">
        <v>447</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437</v>
      </c>
      <c r="DH112" s="976"/>
      <c r="DI112" s="976"/>
      <c r="DJ112" s="976"/>
      <c r="DK112" s="976"/>
      <c r="DL112" s="976" t="s">
        <v>437</v>
      </c>
      <c r="DM112" s="976"/>
      <c r="DN112" s="976"/>
      <c r="DO112" s="976"/>
      <c r="DP112" s="976"/>
      <c r="DQ112" s="976" t="s">
        <v>437</v>
      </c>
      <c r="DR112" s="976"/>
      <c r="DS112" s="976"/>
      <c r="DT112" s="976"/>
      <c r="DU112" s="976"/>
      <c r="DV112" s="977" t="s">
        <v>440</v>
      </c>
      <c r="DW112" s="977"/>
      <c r="DX112" s="977"/>
      <c r="DY112" s="977"/>
      <c r="DZ112" s="978"/>
    </row>
    <row r="113" spans="1:130" s="247" customFormat="1" ht="26.25" customHeight="1" x14ac:dyDescent="0.15">
      <c r="A113" s="1010"/>
      <c r="B113" s="1011"/>
      <c r="C113" s="1006" t="s">
        <v>448</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132232</v>
      </c>
      <c r="AB113" s="990"/>
      <c r="AC113" s="990"/>
      <c r="AD113" s="990"/>
      <c r="AE113" s="991"/>
      <c r="AF113" s="992">
        <v>141245</v>
      </c>
      <c r="AG113" s="990"/>
      <c r="AH113" s="990"/>
      <c r="AI113" s="990"/>
      <c r="AJ113" s="991"/>
      <c r="AK113" s="992">
        <v>141717</v>
      </c>
      <c r="AL113" s="990"/>
      <c r="AM113" s="990"/>
      <c r="AN113" s="990"/>
      <c r="AO113" s="991"/>
      <c r="AP113" s="993">
        <v>4.5999999999999996</v>
      </c>
      <c r="AQ113" s="994"/>
      <c r="AR113" s="994"/>
      <c r="AS113" s="994"/>
      <c r="AT113" s="995"/>
      <c r="AU113" s="956"/>
      <c r="AV113" s="957"/>
      <c r="AW113" s="957"/>
      <c r="AX113" s="957"/>
      <c r="AY113" s="957"/>
      <c r="AZ113" s="1005" t="s">
        <v>449</v>
      </c>
      <c r="BA113" s="1006"/>
      <c r="BB113" s="1006"/>
      <c r="BC113" s="1006"/>
      <c r="BD113" s="1006"/>
      <c r="BE113" s="1006"/>
      <c r="BF113" s="1006"/>
      <c r="BG113" s="1006"/>
      <c r="BH113" s="1006"/>
      <c r="BI113" s="1006"/>
      <c r="BJ113" s="1006"/>
      <c r="BK113" s="1006"/>
      <c r="BL113" s="1006"/>
      <c r="BM113" s="1006"/>
      <c r="BN113" s="1006"/>
      <c r="BO113" s="1006"/>
      <c r="BP113" s="1007"/>
      <c r="BQ113" s="975">
        <v>903055</v>
      </c>
      <c r="BR113" s="976"/>
      <c r="BS113" s="976"/>
      <c r="BT113" s="976"/>
      <c r="BU113" s="976"/>
      <c r="BV113" s="976">
        <v>843393</v>
      </c>
      <c r="BW113" s="976"/>
      <c r="BX113" s="976"/>
      <c r="BY113" s="976"/>
      <c r="BZ113" s="976"/>
      <c r="CA113" s="976">
        <v>784049</v>
      </c>
      <c r="CB113" s="976"/>
      <c r="CC113" s="976"/>
      <c r="CD113" s="976"/>
      <c r="CE113" s="976"/>
      <c r="CF113" s="970">
        <v>25.6</v>
      </c>
      <c r="CG113" s="971"/>
      <c r="CH113" s="971"/>
      <c r="CI113" s="971"/>
      <c r="CJ113" s="971"/>
      <c r="CK113" s="1001"/>
      <c r="CL113" s="1002"/>
      <c r="CM113" s="972" t="s">
        <v>450</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437</v>
      </c>
      <c r="DH113" s="1015"/>
      <c r="DI113" s="1015"/>
      <c r="DJ113" s="1015"/>
      <c r="DK113" s="1016"/>
      <c r="DL113" s="1017" t="s">
        <v>443</v>
      </c>
      <c r="DM113" s="1015"/>
      <c r="DN113" s="1015"/>
      <c r="DO113" s="1015"/>
      <c r="DP113" s="1016"/>
      <c r="DQ113" s="1017" t="s">
        <v>437</v>
      </c>
      <c r="DR113" s="1015"/>
      <c r="DS113" s="1015"/>
      <c r="DT113" s="1015"/>
      <c r="DU113" s="1016"/>
      <c r="DV113" s="1018" t="s">
        <v>437</v>
      </c>
      <c r="DW113" s="1019"/>
      <c r="DX113" s="1019"/>
      <c r="DY113" s="1019"/>
      <c r="DZ113" s="1020"/>
    </row>
    <row r="114" spans="1:130" s="247" customFormat="1" ht="26.25" customHeight="1" x14ac:dyDescent="0.15">
      <c r="A114" s="1010"/>
      <c r="B114" s="1011"/>
      <c r="C114" s="1006" t="s">
        <v>451</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81066</v>
      </c>
      <c r="AB114" s="1015"/>
      <c r="AC114" s="1015"/>
      <c r="AD114" s="1015"/>
      <c r="AE114" s="1016"/>
      <c r="AF114" s="1017">
        <v>85328</v>
      </c>
      <c r="AG114" s="1015"/>
      <c r="AH114" s="1015"/>
      <c r="AI114" s="1015"/>
      <c r="AJ114" s="1016"/>
      <c r="AK114" s="1017">
        <v>94863</v>
      </c>
      <c r="AL114" s="1015"/>
      <c r="AM114" s="1015"/>
      <c r="AN114" s="1015"/>
      <c r="AO114" s="1016"/>
      <c r="AP114" s="1018">
        <v>3.1</v>
      </c>
      <c r="AQ114" s="1019"/>
      <c r="AR114" s="1019"/>
      <c r="AS114" s="1019"/>
      <c r="AT114" s="1020"/>
      <c r="AU114" s="956"/>
      <c r="AV114" s="957"/>
      <c r="AW114" s="957"/>
      <c r="AX114" s="957"/>
      <c r="AY114" s="957"/>
      <c r="AZ114" s="1005" t="s">
        <v>452</v>
      </c>
      <c r="BA114" s="1006"/>
      <c r="BB114" s="1006"/>
      <c r="BC114" s="1006"/>
      <c r="BD114" s="1006"/>
      <c r="BE114" s="1006"/>
      <c r="BF114" s="1006"/>
      <c r="BG114" s="1006"/>
      <c r="BH114" s="1006"/>
      <c r="BI114" s="1006"/>
      <c r="BJ114" s="1006"/>
      <c r="BK114" s="1006"/>
      <c r="BL114" s="1006"/>
      <c r="BM114" s="1006"/>
      <c r="BN114" s="1006"/>
      <c r="BO114" s="1006"/>
      <c r="BP114" s="1007"/>
      <c r="BQ114" s="975">
        <v>685101</v>
      </c>
      <c r="BR114" s="976"/>
      <c r="BS114" s="976"/>
      <c r="BT114" s="976"/>
      <c r="BU114" s="976"/>
      <c r="BV114" s="976">
        <v>637836</v>
      </c>
      <c r="BW114" s="976"/>
      <c r="BX114" s="976"/>
      <c r="BY114" s="976"/>
      <c r="BZ114" s="976"/>
      <c r="CA114" s="976">
        <v>592934</v>
      </c>
      <c r="CB114" s="976"/>
      <c r="CC114" s="976"/>
      <c r="CD114" s="976"/>
      <c r="CE114" s="976"/>
      <c r="CF114" s="970">
        <v>19.399999999999999</v>
      </c>
      <c r="CG114" s="971"/>
      <c r="CH114" s="971"/>
      <c r="CI114" s="971"/>
      <c r="CJ114" s="971"/>
      <c r="CK114" s="1001"/>
      <c r="CL114" s="1002"/>
      <c r="CM114" s="972" t="s">
        <v>453</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437</v>
      </c>
      <c r="DH114" s="1015"/>
      <c r="DI114" s="1015"/>
      <c r="DJ114" s="1015"/>
      <c r="DK114" s="1016"/>
      <c r="DL114" s="1017" t="s">
        <v>439</v>
      </c>
      <c r="DM114" s="1015"/>
      <c r="DN114" s="1015"/>
      <c r="DO114" s="1015"/>
      <c r="DP114" s="1016"/>
      <c r="DQ114" s="1017" t="s">
        <v>443</v>
      </c>
      <c r="DR114" s="1015"/>
      <c r="DS114" s="1015"/>
      <c r="DT114" s="1015"/>
      <c r="DU114" s="1016"/>
      <c r="DV114" s="1018" t="s">
        <v>437</v>
      </c>
      <c r="DW114" s="1019"/>
      <c r="DX114" s="1019"/>
      <c r="DY114" s="1019"/>
      <c r="DZ114" s="1020"/>
    </row>
    <row r="115" spans="1:130" s="247" customFormat="1" ht="26.25" customHeight="1" x14ac:dyDescent="0.15">
      <c r="A115" s="1010"/>
      <c r="B115" s="1011"/>
      <c r="C115" s="1006" t="s">
        <v>454</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87896</v>
      </c>
      <c r="AB115" s="990"/>
      <c r="AC115" s="990"/>
      <c r="AD115" s="990"/>
      <c r="AE115" s="991"/>
      <c r="AF115" s="992">
        <v>34673</v>
      </c>
      <c r="AG115" s="990"/>
      <c r="AH115" s="990"/>
      <c r="AI115" s="990"/>
      <c r="AJ115" s="991"/>
      <c r="AK115" s="992" t="s">
        <v>439</v>
      </c>
      <c r="AL115" s="990"/>
      <c r="AM115" s="990"/>
      <c r="AN115" s="990"/>
      <c r="AO115" s="991"/>
      <c r="AP115" s="993" t="s">
        <v>437</v>
      </c>
      <c r="AQ115" s="994"/>
      <c r="AR115" s="994"/>
      <c r="AS115" s="994"/>
      <c r="AT115" s="995"/>
      <c r="AU115" s="956"/>
      <c r="AV115" s="957"/>
      <c r="AW115" s="957"/>
      <c r="AX115" s="957"/>
      <c r="AY115" s="957"/>
      <c r="AZ115" s="1005" t="s">
        <v>455</v>
      </c>
      <c r="BA115" s="1006"/>
      <c r="BB115" s="1006"/>
      <c r="BC115" s="1006"/>
      <c r="BD115" s="1006"/>
      <c r="BE115" s="1006"/>
      <c r="BF115" s="1006"/>
      <c r="BG115" s="1006"/>
      <c r="BH115" s="1006"/>
      <c r="BI115" s="1006"/>
      <c r="BJ115" s="1006"/>
      <c r="BK115" s="1006"/>
      <c r="BL115" s="1006"/>
      <c r="BM115" s="1006"/>
      <c r="BN115" s="1006"/>
      <c r="BO115" s="1006"/>
      <c r="BP115" s="1007"/>
      <c r="BQ115" s="975" t="s">
        <v>440</v>
      </c>
      <c r="BR115" s="976"/>
      <c r="BS115" s="976"/>
      <c r="BT115" s="976"/>
      <c r="BU115" s="976"/>
      <c r="BV115" s="976" t="s">
        <v>456</v>
      </c>
      <c r="BW115" s="976"/>
      <c r="BX115" s="976"/>
      <c r="BY115" s="976"/>
      <c r="BZ115" s="976"/>
      <c r="CA115" s="976" t="s">
        <v>437</v>
      </c>
      <c r="CB115" s="976"/>
      <c r="CC115" s="976"/>
      <c r="CD115" s="976"/>
      <c r="CE115" s="976"/>
      <c r="CF115" s="970" t="s">
        <v>439</v>
      </c>
      <c r="CG115" s="971"/>
      <c r="CH115" s="971"/>
      <c r="CI115" s="971"/>
      <c r="CJ115" s="971"/>
      <c r="CK115" s="1001"/>
      <c r="CL115" s="1002"/>
      <c r="CM115" s="1005" t="s">
        <v>457</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437</v>
      </c>
      <c r="DH115" s="1015"/>
      <c r="DI115" s="1015"/>
      <c r="DJ115" s="1015"/>
      <c r="DK115" s="1016"/>
      <c r="DL115" s="1017" t="s">
        <v>437</v>
      </c>
      <c r="DM115" s="1015"/>
      <c r="DN115" s="1015"/>
      <c r="DO115" s="1015"/>
      <c r="DP115" s="1016"/>
      <c r="DQ115" s="1017" t="s">
        <v>437</v>
      </c>
      <c r="DR115" s="1015"/>
      <c r="DS115" s="1015"/>
      <c r="DT115" s="1015"/>
      <c r="DU115" s="1016"/>
      <c r="DV115" s="1018" t="s">
        <v>436</v>
      </c>
      <c r="DW115" s="1019"/>
      <c r="DX115" s="1019"/>
      <c r="DY115" s="1019"/>
      <c r="DZ115" s="1020"/>
    </row>
    <row r="116" spans="1:130" s="247" customFormat="1" ht="26.25" customHeight="1" x14ac:dyDescent="0.15">
      <c r="A116" s="1012"/>
      <c r="B116" s="1013"/>
      <c r="C116" s="1021" t="s">
        <v>458</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439</v>
      </c>
      <c r="AB116" s="1015"/>
      <c r="AC116" s="1015"/>
      <c r="AD116" s="1015"/>
      <c r="AE116" s="1016"/>
      <c r="AF116" s="1017" t="s">
        <v>443</v>
      </c>
      <c r="AG116" s="1015"/>
      <c r="AH116" s="1015"/>
      <c r="AI116" s="1015"/>
      <c r="AJ116" s="1016"/>
      <c r="AK116" s="1017" t="s">
        <v>440</v>
      </c>
      <c r="AL116" s="1015"/>
      <c r="AM116" s="1015"/>
      <c r="AN116" s="1015"/>
      <c r="AO116" s="1016"/>
      <c r="AP116" s="1018" t="s">
        <v>439</v>
      </c>
      <c r="AQ116" s="1019"/>
      <c r="AR116" s="1019"/>
      <c r="AS116" s="1019"/>
      <c r="AT116" s="1020"/>
      <c r="AU116" s="956"/>
      <c r="AV116" s="957"/>
      <c r="AW116" s="957"/>
      <c r="AX116" s="957"/>
      <c r="AY116" s="957"/>
      <c r="AZ116" s="1023" t="s">
        <v>459</v>
      </c>
      <c r="BA116" s="1024"/>
      <c r="BB116" s="1024"/>
      <c r="BC116" s="1024"/>
      <c r="BD116" s="1024"/>
      <c r="BE116" s="1024"/>
      <c r="BF116" s="1024"/>
      <c r="BG116" s="1024"/>
      <c r="BH116" s="1024"/>
      <c r="BI116" s="1024"/>
      <c r="BJ116" s="1024"/>
      <c r="BK116" s="1024"/>
      <c r="BL116" s="1024"/>
      <c r="BM116" s="1024"/>
      <c r="BN116" s="1024"/>
      <c r="BO116" s="1024"/>
      <c r="BP116" s="1025"/>
      <c r="BQ116" s="975" t="s">
        <v>437</v>
      </c>
      <c r="BR116" s="976"/>
      <c r="BS116" s="976"/>
      <c r="BT116" s="976"/>
      <c r="BU116" s="976"/>
      <c r="BV116" s="976" t="s">
        <v>437</v>
      </c>
      <c r="BW116" s="976"/>
      <c r="BX116" s="976"/>
      <c r="BY116" s="976"/>
      <c r="BZ116" s="976"/>
      <c r="CA116" s="976" t="s">
        <v>437</v>
      </c>
      <c r="CB116" s="976"/>
      <c r="CC116" s="976"/>
      <c r="CD116" s="976"/>
      <c r="CE116" s="976"/>
      <c r="CF116" s="970" t="s">
        <v>440</v>
      </c>
      <c r="CG116" s="971"/>
      <c r="CH116" s="971"/>
      <c r="CI116" s="971"/>
      <c r="CJ116" s="971"/>
      <c r="CK116" s="1001"/>
      <c r="CL116" s="1002"/>
      <c r="CM116" s="972" t="s">
        <v>460</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v>2524</v>
      </c>
      <c r="DH116" s="1015"/>
      <c r="DI116" s="1015"/>
      <c r="DJ116" s="1015"/>
      <c r="DK116" s="1016"/>
      <c r="DL116" s="1017" t="s">
        <v>439</v>
      </c>
      <c r="DM116" s="1015"/>
      <c r="DN116" s="1015"/>
      <c r="DO116" s="1015"/>
      <c r="DP116" s="1016"/>
      <c r="DQ116" s="1017" t="s">
        <v>439</v>
      </c>
      <c r="DR116" s="1015"/>
      <c r="DS116" s="1015"/>
      <c r="DT116" s="1015"/>
      <c r="DU116" s="1016"/>
      <c r="DV116" s="1018" t="s">
        <v>440</v>
      </c>
      <c r="DW116" s="1019"/>
      <c r="DX116" s="1019"/>
      <c r="DY116" s="1019"/>
      <c r="DZ116" s="1020"/>
    </row>
    <row r="117" spans="1:130" s="247" customFormat="1" ht="26.25" customHeight="1" x14ac:dyDescent="0.15">
      <c r="A117" s="960" t="s">
        <v>185</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461</v>
      </c>
      <c r="Z117" s="942"/>
      <c r="AA117" s="1032">
        <v>733517</v>
      </c>
      <c r="AB117" s="1033"/>
      <c r="AC117" s="1033"/>
      <c r="AD117" s="1033"/>
      <c r="AE117" s="1034"/>
      <c r="AF117" s="1035">
        <v>677281</v>
      </c>
      <c r="AG117" s="1033"/>
      <c r="AH117" s="1033"/>
      <c r="AI117" s="1033"/>
      <c r="AJ117" s="1034"/>
      <c r="AK117" s="1035">
        <v>660578</v>
      </c>
      <c r="AL117" s="1033"/>
      <c r="AM117" s="1033"/>
      <c r="AN117" s="1033"/>
      <c r="AO117" s="1034"/>
      <c r="AP117" s="1036"/>
      <c r="AQ117" s="1037"/>
      <c r="AR117" s="1037"/>
      <c r="AS117" s="1037"/>
      <c r="AT117" s="1038"/>
      <c r="AU117" s="956"/>
      <c r="AV117" s="957"/>
      <c r="AW117" s="957"/>
      <c r="AX117" s="957"/>
      <c r="AY117" s="957"/>
      <c r="AZ117" s="1023" t="s">
        <v>462</v>
      </c>
      <c r="BA117" s="1024"/>
      <c r="BB117" s="1024"/>
      <c r="BC117" s="1024"/>
      <c r="BD117" s="1024"/>
      <c r="BE117" s="1024"/>
      <c r="BF117" s="1024"/>
      <c r="BG117" s="1024"/>
      <c r="BH117" s="1024"/>
      <c r="BI117" s="1024"/>
      <c r="BJ117" s="1024"/>
      <c r="BK117" s="1024"/>
      <c r="BL117" s="1024"/>
      <c r="BM117" s="1024"/>
      <c r="BN117" s="1024"/>
      <c r="BO117" s="1024"/>
      <c r="BP117" s="1025"/>
      <c r="BQ117" s="975" t="s">
        <v>440</v>
      </c>
      <c r="BR117" s="976"/>
      <c r="BS117" s="976"/>
      <c r="BT117" s="976"/>
      <c r="BU117" s="976"/>
      <c r="BV117" s="976" t="s">
        <v>440</v>
      </c>
      <c r="BW117" s="976"/>
      <c r="BX117" s="976"/>
      <c r="BY117" s="976"/>
      <c r="BZ117" s="976"/>
      <c r="CA117" s="976" t="s">
        <v>439</v>
      </c>
      <c r="CB117" s="976"/>
      <c r="CC117" s="976"/>
      <c r="CD117" s="976"/>
      <c r="CE117" s="976"/>
      <c r="CF117" s="970" t="s">
        <v>440</v>
      </c>
      <c r="CG117" s="971"/>
      <c r="CH117" s="971"/>
      <c r="CI117" s="971"/>
      <c r="CJ117" s="971"/>
      <c r="CK117" s="1001"/>
      <c r="CL117" s="1002"/>
      <c r="CM117" s="972" t="s">
        <v>463</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440</v>
      </c>
      <c r="DH117" s="1015"/>
      <c r="DI117" s="1015"/>
      <c r="DJ117" s="1015"/>
      <c r="DK117" s="1016"/>
      <c r="DL117" s="1017" t="s">
        <v>439</v>
      </c>
      <c r="DM117" s="1015"/>
      <c r="DN117" s="1015"/>
      <c r="DO117" s="1015"/>
      <c r="DP117" s="1016"/>
      <c r="DQ117" s="1017" t="s">
        <v>439</v>
      </c>
      <c r="DR117" s="1015"/>
      <c r="DS117" s="1015"/>
      <c r="DT117" s="1015"/>
      <c r="DU117" s="1016"/>
      <c r="DV117" s="1018" t="s">
        <v>439</v>
      </c>
      <c r="DW117" s="1019"/>
      <c r="DX117" s="1019"/>
      <c r="DY117" s="1019"/>
      <c r="DZ117" s="1020"/>
    </row>
    <row r="118" spans="1:130" s="247" customFormat="1" ht="26.25" customHeight="1" x14ac:dyDescent="0.15">
      <c r="A118" s="960" t="s">
        <v>431</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429</v>
      </c>
      <c r="AB118" s="941"/>
      <c r="AC118" s="941"/>
      <c r="AD118" s="941"/>
      <c r="AE118" s="942"/>
      <c r="AF118" s="940" t="s">
        <v>306</v>
      </c>
      <c r="AG118" s="941"/>
      <c r="AH118" s="941"/>
      <c r="AI118" s="941"/>
      <c r="AJ118" s="942"/>
      <c r="AK118" s="940" t="s">
        <v>305</v>
      </c>
      <c r="AL118" s="941"/>
      <c r="AM118" s="941"/>
      <c r="AN118" s="941"/>
      <c r="AO118" s="942"/>
      <c r="AP118" s="1027" t="s">
        <v>430</v>
      </c>
      <c r="AQ118" s="1028"/>
      <c r="AR118" s="1028"/>
      <c r="AS118" s="1028"/>
      <c r="AT118" s="1029"/>
      <c r="AU118" s="956"/>
      <c r="AV118" s="957"/>
      <c r="AW118" s="957"/>
      <c r="AX118" s="957"/>
      <c r="AY118" s="957"/>
      <c r="AZ118" s="1030" t="s">
        <v>464</v>
      </c>
      <c r="BA118" s="1021"/>
      <c r="BB118" s="1021"/>
      <c r="BC118" s="1021"/>
      <c r="BD118" s="1021"/>
      <c r="BE118" s="1021"/>
      <c r="BF118" s="1021"/>
      <c r="BG118" s="1021"/>
      <c r="BH118" s="1021"/>
      <c r="BI118" s="1021"/>
      <c r="BJ118" s="1021"/>
      <c r="BK118" s="1021"/>
      <c r="BL118" s="1021"/>
      <c r="BM118" s="1021"/>
      <c r="BN118" s="1021"/>
      <c r="BO118" s="1021"/>
      <c r="BP118" s="1022"/>
      <c r="BQ118" s="1053" t="s">
        <v>439</v>
      </c>
      <c r="BR118" s="1054"/>
      <c r="BS118" s="1054"/>
      <c r="BT118" s="1054"/>
      <c r="BU118" s="1054"/>
      <c r="BV118" s="1054" t="s">
        <v>465</v>
      </c>
      <c r="BW118" s="1054"/>
      <c r="BX118" s="1054"/>
      <c r="BY118" s="1054"/>
      <c r="BZ118" s="1054"/>
      <c r="CA118" s="1054" t="s">
        <v>439</v>
      </c>
      <c r="CB118" s="1054"/>
      <c r="CC118" s="1054"/>
      <c r="CD118" s="1054"/>
      <c r="CE118" s="1054"/>
      <c r="CF118" s="970" t="s">
        <v>439</v>
      </c>
      <c r="CG118" s="971"/>
      <c r="CH118" s="971"/>
      <c r="CI118" s="971"/>
      <c r="CJ118" s="971"/>
      <c r="CK118" s="1001"/>
      <c r="CL118" s="1002"/>
      <c r="CM118" s="972" t="s">
        <v>466</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439</v>
      </c>
      <c r="DH118" s="1015"/>
      <c r="DI118" s="1015"/>
      <c r="DJ118" s="1015"/>
      <c r="DK118" s="1016"/>
      <c r="DL118" s="1017" t="s">
        <v>439</v>
      </c>
      <c r="DM118" s="1015"/>
      <c r="DN118" s="1015"/>
      <c r="DO118" s="1015"/>
      <c r="DP118" s="1016"/>
      <c r="DQ118" s="1017" t="s">
        <v>439</v>
      </c>
      <c r="DR118" s="1015"/>
      <c r="DS118" s="1015"/>
      <c r="DT118" s="1015"/>
      <c r="DU118" s="1016"/>
      <c r="DV118" s="1018" t="s">
        <v>437</v>
      </c>
      <c r="DW118" s="1019"/>
      <c r="DX118" s="1019"/>
      <c r="DY118" s="1019"/>
      <c r="DZ118" s="1020"/>
    </row>
    <row r="119" spans="1:130" s="247" customFormat="1" ht="26.25" customHeight="1" x14ac:dyDescent="0.15">
      <c r="A119" s="1114" t="s">
        <v>434</v>
      </c>
      <c r="B119" s="1000"/>
      <c r="C119" s="979" t="s">
        <v>435</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439</v>
      </c>
      <c r="AB119" s="948"/>
      <c r="AC119" s="948"/>
      <c r="AD119" s="948"/>
      <c r="AE119" s="949"/>
      <c r="AF119" s="950" t="s">
        <v>437</v>
      </c>
      <c r="AG119" s="948"/>
      <c r="AH119" s="948"/>
      <c r="AI119" s="948"/>
      <c r="AJ119" s="949"/>
      <c r="AK119" s="950" t="s">
        <v>437</v>
      </c>
      <c r="AL119" s="948"/>
      <c r="AM119" s="948"/>
      <c r="AN119" s="948"/>
      <c r="AO119" s="949"/>
      <c r="AP119" s="951" t="s">
        <v>437</v>
      </c>
      <c r="AQ119" s="952"/>
      <c r="AR119" s="952"/>
      <c r="AS119" s="952"/>
      <c r="AT119" s="953"/>
      <c r="AU119" s="958"/>
      <c r="AV119" s="959"/>
      <c r="AW119" s="959"/>
      <c r="AX119" s="959"/>
      <c r="AY119" s="959"/>
      <c r="AZ119" s="278" t="s">
        <v>185</v>
      </c>
      <c r="BA119" s="278"/>
      <c r="BB119" s="278"/>
      <c r="BC119" s="278"/>
      <c r="BD119" s="278"/>
      <c r="BE119" s="278"/>
      <c r="BF119" s="278"/>
      <c r="BG119" s="278"/>
      <c r="BH119" s="278"/>
      <c r="BI119" s="278"/>
      <c r="BJ119" s="278"/>
      <c r="BK119" s="278"/>
      <c r="BL119" s="278"/>
      <c r="BM119" s="278"/>
      <c r="BN119" s="278"/>
      <c r="BO119" s="1031" t="s">
        <v>467</v>
      </c>
      <c r="BP119" s="1062"/>
      <c r="BQ119" s="1053">
        <v>7619590</v>
      </c>
      <c r="BR119" s="1054"/>
      <c r="BS119" s="1054"/>
      <c r="BT119" s="1054"/>
      <c r="BU119" s="1054"/>
      <c r="BV119" s="1054">
        <v>7317973</v>
      </c>
      <c r="BW119" s="1054"/>
      <c r="BX119" s="1054"/>
      <c r="BY119" s="1054"/>
      <c r="BZ119" s="1054"/>
      <c r="CA119" s="1054">
        <v>7308454</v>
      </c>
      <c r="CB119" s="1054"/>
      <c r="CC119" s="1054"/>
      <c r="CD119" s="1054"/>
      <c r="CE119" s="1054"/>
      <c r="CF119" s="1055"/>
      <c r="CG119" s="1056"/>
      <c r="CH119" s="1056"/>
      <c r="CI119" s="1056"/>
      <c r="CJ119" s="1057"/>
      <c r="CK119" s="1003"/>
      <c r="CL119" s="1004"/>
      <c r="CM119" s="1058" t="s">
        <v>468</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v>261840</v>
      </c>
      <c r="DH119" s="1040"/>
      <c r="DI119" s="1040"/>
      <c r="DJ119" s="1040"/>
      <c r="DK119" s="1041"/>
      <c r="DL119" s="1039">
        <v>235774</v>
      </c>
      <c r="DM119" s="1040"/>
      <c r="DN119" s="1040"/>
      <c r="DO119" s="1040"/>
      <c r="DP119" s="1041"/>
      <c r="DQ119" s="1039">
        <v>200960</v>
      </c>
      <c r="DR119" s="1040"/>
      <c r="DS119" s="1040"/>
      <c r="DT119" s="1040"/>
      <c r="DU119" s="1041"/>
      <c r="DV119" s="1042">
        <v>6.6</v>
      </c>
      <c r="DW119" s="1043"/>
      <c r="DX119" s="1043"/>
      <c r="DY119" s="1043"/>
      <c r="DZ119" s="1044"/>
    </row>
    <row r="120" spans="1:130" s="247" customFormat="1" ht="26.25" customHeight="1" x14ac:dyDescent="0.15">
      <c r="A120" s="1115"/>
      <c r="B120" s="1002"/>
      <c r="C120" s="972" t="s">
        <v>442</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437</v>
      </c>
      <c r="AB120" s="1015"/>
      <c r="AC120" s="1015"/>
      <c r="AD120" s="1015"/>
      <c r="AE120" s="1016"/>
      <c r="AF120" s="1017" t="s">
        <v>437</v>
      </c>
      <c r="AG120" s="1015"/>
      <c r="AH120" s="1015"/>
      <c r="AI120" s="1015"/>
      <c r="AJ120" s="1016"/>
      <c r="AK120" s="1017" t="s">
        <v>437</v>
      </c>
      <c r="AL120" s="1015"/>
      <c r="AM120" s="1015"/>
      <c r="AN120" s="1015"/>
      <c r="AO120" s="1016"/>
      <c r="AP120" s="1018" t="s">
        <v>439</v>
      </c>
      <c r="AQ120" s="1019"/>
      <c r="AR120" s="1019"/>
      <c r="AS120" s="1019"/>
      <c r="AT120" s="1020"/>
      <c r="AU120" s="1045" t="s">
        <v>469</v>
      </c>
      <c r="AV120" s="1046"/>
      <c r="AW120" s="1046"/>
      <c r="AX120" s="1046"/>
      <c r="AY120" s="1047"/>
      <c r="AZ120" s="996" t="s">
        <v>470</v>
      </c>
      <c r="BA120" s="945"/>
      <c r="BB120" s="945"/>
      <c r="BC120" s="945"/>
      <c r="BD120" s="945"/>
      <c r="BE120" s="945"/>
      <c r="BF120" s="945"/>
      <c r="BG120" s="945"/>
      <c r="BH120" s="945"/>
      <c r="BI120" s="945"/>
      <c r="BJ120" s="945"/>
      <c r="BK120" s="945"/>
      <c r="BL120" s="945"/>
      <c r="BM120" s="945"/>
      <c r="BN120" s="945"/>
      <c r="BO120" s="945"/>
      <c r="BP120" s="946"/>
      <c r="BQ120" s="982">
        <v>3009608</v>
      </c>
      <c r="BR120" s="983"/>
      <c r="BS120" s="983"/>
      <c r="BT120" s="983"/>
      <c r="BU120" s="983"/>
      <c r="BV120" s="983">
        <v>2932754</v>
      </c>
      <c r="BW120" s="983"/>
      <c r="BX120" s="983"/>
      <c r="BY120" s="983"/>
      <c r="BZ120" s="983"/>
      <c r="CA120" s="983">
        <v>2650666</v>
      </c>
      <c r="CB120" s="983"/>
      <c r="CC120" s="983"/>
      <c r="CD120" s="983"/>
      <c r="CE120" s="983"/>
      <c r="CF120" s="997">
        <v>86.6</v>
      </c>
      <c r="CG120" s="998"/>
      <c r="CH120" s="998"/>
      <c r="CI120" s="998"/>
      <c r="CJ120" s="998"/>
      <c r="CK120" s="1063" t="s">
        <v>471</v>
      </c>
      <c r="CL120" s="1064"/>
      <c r="CM120" s="1064"/>
      <c r="CN120" s="1064"/>
      <c r="CO120" s="1065"/>
      <c r="CP120" s="1071" t="s">
        <v>472</v>
      </c>
      <c r="CQ120" s="1072"/>
      <c r="CR120" s="1072"/>
      <c r="CS120" s="1072"/>
      <c r="CT120" s="1072"/>
      <c r="CU120" s="1072"/>
      <c r="CV120" s="1072"/>
      <c r="CW120" s="1072"/>
      <c r="CX120" s="1072"/>
      <c r="CY120" s="1072"/>
      <c r="CZ120" s="1072"/>
      <c r="DA120" s="1072"/>
      <c r="DB120" s="1072"/>
      <c r="DC120" s="1072"/>
      <c r="DD120" s="1072"/>
      <c r="DE120" s="1072"/>
      <c r="DF120" s="1073"/>
      <c r="DG120" s="982">
        <v>1326600</v>
      </c>
      <c r="DH120" s="983"/>
      <c r="DI120" s="983"/>
      <c r="DJ120" s="983"/>
      <c r="DK120" s="983"/>
      <c r="DL120" s="983">
        <v>1296067</v>
      </c>
      <c r="DM120" s="983"/>
      <c r="DN120" s="983"/>
      <c r="DO120" s="983"/>
      <c r="DP120" s="983"/>
      <c r="DQ120" s="983">
        <v>1261730</v>
      </c>
      <c r="DR120" s="983"/>
      <c r="DS120" s="983"/>
      <c r="DT120" s="983"/>
      <c r="DU120" s="983"/>
      <c r="DV120" s="984">
        <v>41.2</v>
      </c>
      <c r="DW120" s="984"/>
      <c r="DX120" s="984"/>
      <c r="DY120" s="984"/>
      <c r="DZ120" s="985"/>
    </row>
    <row r="121" spans="1:130" s="247" customFormat="1" ht="26.25" customHeight="1" x14ac:dyDescent="0.15">
      <c r="A121" s="1115"/>
      <c r="B121" s="1002"/>
      <c r="C121" s="1023" t="s">
        <v>473</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437</v>
      </c>
      <c r="AB121" s="1015"/>
      <c r="AC121" s="1015"/>
      <c r="AD121" s="1015"/>
      <c r="AE121" s="1016"/>
      <c r="AF121" s="1017" t="s">
        <v>440</v>
      </c>
      <c r="AG121" s="1015"/>
      <c r="AH121" s="1015"/>
      <c r="AI121" s="1015"/>
      <c r="AJ121" s="1016"/>
      <c r="AK121" s="1017" t="s">
        <v>439</v>
      </c>
      <c r="AL121" s="1015"/>
      <c r="AM121" s="1015"/>
      <c r="AN121" s="1015"/>
      <c r="AO121" s="1016"/>
      <c r="AP121" s="1018" t="s">
        <v>439</v>
      </c>
      <c r="AQ121" s="1019"/>
      <c r="AR121" s="1019"/>
      <c r="AS121" s="1019"/>
      <c r="AT121" s="1020"/>
      <c r="AU121" s="1048"/>
      <c r="AV121" s="1049"/>
      <c r="AW121" s="1049"/>
      <c r="AX121" s="1049"/>
      <c r="AY121" s="1050"/>
      <c r="AZ121" s="1005" t="s">
        <v>474</v>
      </c>
      <c r="BA121" s="1006"/>
      <c r="BB121" s="1006"/>
      <c r="BC121" s="1006"/>
      <c r="BD121" s="1006"/>
      <c r="BE121" s="1006"/>
      <c r="BF121" s="1006"/>
      <c r="BG121" s="1006"/>
      <c r="BH121" s="1006"/>
      <c r="BI121" s="1006"/>
      <c r="BJ121" s="1006"/>
      <c r="BK121" s="1006"/>
      <c r="BL121" s="1006"/>
      <c r="BM121" s="1006"/>
      <c r="BN121" s="1006"/>
      <c r="BO121" s="1006"/>
      <c r="BP121" s="1007"/>
      <c r="BQ121" s="975">
        <v>19800</v>
      </c>
      <c r="BR121" s="976"/>
      <c r="BS121" s="976"/>
      <c r="BT121" s="976"/>
      <c r="BU121" s="976"/>
      <c r="BV121" s="976">
        <v>11800</v>
      </c>
      <c r="BW121" s="976"/>
      <c r="BX121" s="976"/>
      <c r="BY121" s="976"/>
      <c r="BZ121" s="976"/>
      <c r="CA121" s="976">
        <v>10829</v>
      </c>
      <c r="CB121" s="976"/>
      <c r="CC121" s="976"/>
      <c r="CD121" s="976"/>
      <c r="CE121" s="976"/>
      <c r="CF121" s="970">
        <v>0.4</v>
      </c>
      <c r="CG121" s="971"/>
      <c r="CH121" s="971"/>
      <c r="CI121" s="971"/>
      <c r="CJ121" s="971"/>
      <c r="CK121" s="1066"/>
      <c r="CL121" s="1067"/>
      <c r="CM121" s="1067"/>
      <c r="CN121" s="1067"/>
      <c r="CO121" s="1068"/>
      <c r="CP121" s="1076" t="s">
        <v>475</v>
      </c>
      <c r="CQ121" s="1077"/>
      <c r="CR121" s="1077"/>
      <c r="CS121" s="1077"/>
      <c r="CT121" s="1077"/>
      <c r="CU121" s="1077"/>
      <c r="CV121" s="1077"/>
      <c r="CW121" s="1077"/>
      <c r="CX121" s="1077"/>
      <c r="CY121" s="1077"/>
      <c r="CZ121" s="1077"/>
      <c r="DA121" s="1077"/>
      <c r="DB121" s="1077"/>
      <c r="DC121" s="1077"/>
      <c r="DD121" s="1077"/>
      <c r="DE121" s="1077"/>
      <c r="DF121" s="1078"/>
      <c r="DG121" s="975">
        <v>16825</v>
      </c>
      <c r="DH121" s="976"/>
      <c r="DI121" s="976"/>
      <c r="DJ121" s="976"/>
      <c r="DK121" s="976"/>
      <c r="DL121" s="976">
        <v>14838</v>
      </c>
      <c r="DM121" s="976"/>
      <c r="DN121" s="976"/>
      <c r="DO121" s="976"/>
      <c r="DP121" s="976"/>
      <c r="DQ121" s="976">
        <v>11963</v>
      </c>
      <c r="DR121" s="976"/>
      <c r="DS121" s="976"/>
      <c r="DT121" s="976"/>
      <c r="DU121" s="976"/>
      <c r="DV121" s="977">
        <v>0.4</v>
      </c>
      <c r="DW121" s="977"/>
      <c r="DX121" s="977"/>
      <c r="DY121" s="977"/>
      <c r="DZ121" s="978"/>
    </row>
    <row r="122" spans="1:130" s="247" customFormat="1" ht="26.25" customHeight="1" x14ac:dyDescent="0.15">
      <c r="A122" s="1115"/>
      <c r="B122" s="1002"/>
      <c r="C122" s="972" t="s">
        <v>453</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439</v>
      </c>
      <c r="AB122" s="1015"/>
      <c r="AC122" s="1015"/>
      <c r="AD122" s="1015"/>
      <c r="AE122" s="1016"/>
      <c r="AF122" s="1017" t="s">
        <v>437</v>
      </c>
      <c r="AG122" s="1015"/>
      <c r="AH122" s="1015"/>
      <c r="AI122" s="1015"/>
      <c r="AJ122" s="1016"/>
      <c r="AK122" s="1017" t="s">
        <v>437</v>
      </c>
      <c r="AL122" s="1015"/>
      <c r="AM122" s="1015"/>
      <c r="AN122" s="1015"/>
      <c r="AO122" s="1016"/>
      <c r="AP122" s="1018" t="s">
        <v>437</v>
      </c>
      <c r="AQ122" s="1019"/>
      <c r="AR122" s="1019"/>
      <c r="AS122" s="1019"/>
      <c r="AT122" s="1020"/>
      <c r="AU122" s="1048"/>
      <c r="AV122" s="1049"/>
      <c r="AW122" s="1049"/>
      <c r="AX122" s="1049"/>
      <c r="AY122" s="1050"/>
      <c r="AZ122" s="1030" t="s">
        <v>476</v>
      </c>
      <c r="BA122" s="1021"/>
      <c r="BB122" s="1021"/>
      <c r="BC122" s="1021"/>
      <c r="BD122" s="1021"/>
      <c r="BE122" s="1021"/>
      <c r="BF122" s="1021"/>
      <c r="BG122" s="1021"/>
      <c r="BH122" s="1021"/>
      <c r="BI122" s="1021"/>
      <c r="BJ122" s="1021"/>
      <c r="BK122" s="1021"/>
      <c r="BL122" s="1021"/>
      <c r="BM122" s="1021"/>
      <c r="BN122" s="1021"/>
      <c r="BO122" s="1021"/>
      <c r="BP122" s="1022"/>
      <c r="BQ122" s="1053">
        <v>4363772</v>
      </c>
      <c r="BR122" s="1054"/>
      <c r="BS122" s="1054"/>
      <c r="BT122" s="1054"/>
      <c r="BU122" s="1054"/>
      <c r="BV122" s="1054">
        <v>4262878</v>
      </c>
      <c r="BW122" s="1054"/>
      <c r="BX122" s="1054"/>
      <c r="BY122" s="1054"/>
      <c r="BZ122" s="1054"/>
      <c r="CA122" s="1054">
        <v>4205740</v>
      </c>
      <c r="CB122" s="1054"/>
      <c r="CC122" s="1054"/>
      <c r="CD122" s="1054"/>
      <c r="CE122" s="1054"/>
      <c r="CF122" s="1074">
        <v>137.4</v>
      </c>
      <c r="CG122" s="1075"/>
      <c r="CH122" s="1075"/>
      <c r="CI122" s="1075"/>
      <c r="CJ122" s="1075"/>
      <c r="CK122" s="1066"/>
      <c r="CL122" s="1067"/>
      <c r="CM122" s="1067"/>
      <c r="CN122" s="1067"/>
      <c r="CO122" s="1068"/>
      <c r="CP122" s="1076" t="s">
        <v>477</v>
      </c>
      <c r="CQ122" s="1077"/>
      <c r="CR122" s="1077"/>
      <c r="CS122" s="1077"/>
      <c r="CT122" s="1077"/>
      <c r="CU122" s="1077"/>
      <c r="CV122" s="1077"/>
      <c r="CW122" s="1077"/>
      <c r="CX122" s="1077"/>
      <c r="CY122" s="1077"/>
      <c r="CZ122" s="1077"/>
      <c r="DA122" s="1077"/>
      <c r="DB122" s="1077"/>
      <c r="DC122" s="1077"/>
      <c r="DD122" s="1077"/>
      <c r="DE122" s="1077"/>
      <c r="DF122" s="1078"/>
      <c r="DG122" s="975" t="s">
        <v>436</v>
      </c>
      <c r="DH122" s="976"/>
      <c r="DI122" s="976"/>
      <c r="DJ122" s="976"/>
      <c r="DK122" s="976"/>
      <c r="DL122" s="976" t="s">
        <v>439</v>
      </c>
      <c r="DM122" s="976"/>
      <c r="DN122" s="976"/>
      <c r="DO122" s="976"/>
      <c r="DP122" s="976"/>
      <c r="DQ122" s="976" t="s">
        <v>436</v>
      </c>
      <c r="DR122" s="976"/>
      <c r="DS122" s="976"/>
      <c r="DT122" s="976"/>
      <c r="DU122" s="976"/>
      <c r="DV122" s="977" t="s">
        <v>436</v>
      </c>
      <c r="DW122" s="977"/>
      <c r="DX122" s="977"/>
      <c r="DY122" s="977"/>
      <c r="DZ122" s="978"/>
    </row>
    <row r="123" spans="1:130" s="247" customFormat="1" ht="26.25" customHeight="1" x14ac:dyDescent="0.15">
      <c r="A123" s="1115"/>
      <c r="B123" s="1002"/>
      <c r="C123" s="972" t="s">
        <v>460</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v>2550</v>
      </c>
      <c r="AB123" s="1015"/>
      <c r="AC123" s="1015"/>
      <c r="AD123" s="1015"/>
      <c r="AE123" s="1016"/>
      <c r="AF123" s="1017">
        <v>2524</v>
      </c>
      <c r="AG123" s="1015"/>
      <c r="AH123" s="1015"/>
      <c r="AI123" s="1015"/>
      <c r="AJ123" s="1016"/>
      <c r="AK123" s="1017" t="s">
        <v>437</v>
      </c>
      <c r="AL123" s="1015"/>
      <c r="AM123" s="1015"/>
      <c r="AN123" s="1015"/>
      <c r="AO123" s="1016"/>
      <c r="AP123" s="1018" t="s">
        <v>436</v>
      </c>
      <c r="AQ123" s="1019"/>
      <c r="AR123" s="1019"/>
      <c r="AS123" s="1019"/>
      <c r="AT123" s="1020"/>
      <c r="AU123" s="1051"/>
      <c r="AV123" s="1052"/>
      <c r="AW123" s="1052"/>
      <c r="AX123" s="1052"/>
      <c r="AY123" s="1052"/>
      <c r="AZ123" s="278" t="s">
        <v>185</v>
      </c>
      <c r="BA123" s="278"/>
      <c r="BB123" s="278"/>
      <c r="BC123" s="278"/>
      <c r="BD123" s="278"/>
      <c r="BE123" s="278"/>
      <c r="BF123" s="278"/>
      <c r="BG123" s="278"/>
      <c r="BH123" s="278"/>
      <c r="BI123" s="278"/>
      <c r="BJ123" s="278"/>
      <c r="BK123" s="278"/>
      <c r="BL123" s="278"/>
      <c r="BM123" s="278"/>
      <c r="BN123" s="278"/>
      <c r="BO123" s="1031" t="s">
        <v>478</v>
      </c>
      <c r="BP123" s="1062"/>
      <c r="BQ123" s="1121">
        <v>7393180</v>
      </c>
      <c r="BR123" s="1122"/>
      <c r="BS123" s="1122"/>
      <c r="BT123" s="1122"/>
      <c r="BU123" s="1122"/>
      <c r="BV123" s="1122">
        <v>7207432</v>
      </c>
      <c r="BW123" s="1122"/>
      <c r="BX123" s="1122"/>
      <c r="BY123" s="1122"/>
      <c r="BZ123" s="1122"/>
      <c r="CA123" s="1122">
        <v>6867235</v>
      </c>
      <c r="CB123" s="1122"/>
      <c r="CC123" s="1122"/>
      <c r="CD123" s="1122"/>
      <c r="CE123" s="1122"/>
      <c r="CF123" s="1055"/>
      <c r="CG123" s="1056"/>
      <c r="CH123" s="1056"/>
      <c r="CI123" s="1056"/>
      <c r="CJ123" s="1057"/>
      <c r="CK123" s="1066"/>
      <c r="CL123" s="1067"/>
      <c r="CM123" s="1067"/>
      <c r="CN123" s="1067"/>
      <c r="CO123" s="1068"/>
      <c r="CP123" s="1076" t="s">
        <v>479</v>
      </c>
      <c r="CQ123" s="1077"/>
      <c r="CR123" s="1077"/>
      <c r="CS123" s="1077"/>
      <c r="CT123" s="1077"/>
      <c r="CU123" s="1077"/>
      <c r="CV123" s="1077"/>
      <c r="CW123" s="1077"/>
      <c r="CX123" s="1077"/>
      <c r="CY123" s="1077"/>
      <c r="CZ123" s="1077"/>
      <c r="DA123" s="1077"/>
      <c r="DB123" s="1077"/>
      <c r="DC123" s="1077"/>
      <c r="DD123" s="1077"/>
      <c r="DE123" s="1077"/>
      <c r="DF123" s="1078"/>
      <c r="DG123" s="1014" t="s">
        <v>465</v>
      </c>
      <c r="DH123" s="1015"/>
      <c r="DI123" s="1015"/>
      <c r="DJ123" s="1015"/>
      <c r="DK123" s="1016"/>
      <c r="DL123" s="1017" t="s">
        <v>439</v>
      </c>
      <c r="DM123" s="1015"/>
      <c r="DN123" s="1015"/>
      <c r="DO123" s="1015"/>
      <c r="DP123" s="1016"/>
      <c r="DQ123" s="1017" t="s">
        <v>465</v>
      </c>
      <c r="DR123" s="1015"/>
      <c r="DS123" s="1015"/>
      <c r="DT123" s="1015"/>
      <c r="DU123" s="1016"/>
      <c r="DV123" s="1018" t="s">
        <v>465</v>
      </c>
      <c r="DW123" s="1019"/>
      <c r="DX123" s="1019"/>
      <c r="DY123" s="1019"/>
      <c r="DZ123" s="1020"/>
    </row>
    <row r="124" spans="1:130" s="247" customFormat="1" ht="26.25" customHeight="1" thickBot="1" x14ac:dyDescent="0.2">
      <c r="A124" s="1115"/>
      <c r="B124" s="1002"/>
      <c r="C124" s="972" t="s">
        <v>463</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465</v>
      </c>
      <c r="AB124" s="1015"/>
      <c r="AC124" s="1015"/>
      <c r="AD124" s="1015"/>
      <c r="AE124" s="1016"/>
      <c r="AF124" s="1017" t="s">
        <v>465</v>
      </c>
      <c r="AG124" s="1015"/>
      <c r="AH124" s="1015"/>
      <c r="AI124" s="1015"/>
      <c r="AJ124" s="1016"/>
      <c r="AK124" s="1017" t="s">
        <v>465</v>
      </c>
      <c r="AL124" s="1015"/>
      <c r="AM124" s="1015"/>
      <c r="AN124" s="1015"/>
      <c r="AO124" s="1016"/>
      <c r="AP124" s="1018" t="s">
        <v>465</v>
      </c>
      <c r="AQ124" s="1019"/>
      <c r="AR124" s="1019"/>
      <c r="AS124" s="1019"/>
      <c r="AT124" s="1020"/>
      <c r="AU124" s="1117" t="s">
        <v>480</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7.4</v>
      </c>
      <c r="BR124" s="1084"/>
      <c r="BS124" s="1084"/>
      <c r="BT124" s="1084"/>
      <c r="BU124" s="1084"/>
      <c r="BV124" s="1084">
        <v>3.6</v>
      </c>
      <c r="BW124" s="1084"/>
      <c r="BX124" s="1084"/>
      <c r="BY124" s="1084"/>
      <c r="BZ124" s="1084"/>
      <c r="CA124" s="1084">
        <v>14.4</v>
      </c>
      <c r="CB124" s="1084"/>
      <c r="CC124" s="1084"/>
      <c r="CD124" s="1084"/>
      <c r="CE124" s="1084"/>
      <c r="CF124" s="1085"/>
      <c r="CG124" s="1086"/>
      <c r="CH124" s="1086"/>
      <c r="CI124" s="1086"/>
      <c r="CJ124" s="1087"/>
      <c r="CK124" s="1069"/>
      <c r="CL124" s="1069"/>
      <c r="CM124" s="1069"/>
      <c r="CN124" s="1069"/>
      <c r="CO124" s="1070"/>
      <c r="CP124" s="1076" t="s">
        <v>481</v>
      </c>
      <c r="CQ124" s="1077"/>
      <c r="CR124" s="1077"/>
      <c r="CS124" s="1077"/>
      <c r="CT124" s="1077"/>
      <c r="CU124" s="1077"/>
      <c r="CV124" s="1077"/>
      <c r="CW124" s="1077"/>
      <c r="CX124" s="1077"/>
      <c r="CY124" s="1077"/>
      <c r="CZ124" s="1077"/>
      <c r="DA124" s="1077"/>
      <c r="DB124" s="1077"/>
      <c r="DC124" s="1077"/>
      <c r="DD124" s="1077"/>
      <c r="DE124" s="1077"/>
      <c r="DF124" s="1078"/>
      <c r="DG124" s="1061" t="s">
        <v>482</v>
      </c>
      <c r="DH124" s="1040"/>
      <c r="DI124" s="1040"/>
      <c r="DJ124" s="1040"/>
      <c r="DK124" s="1041"/>
      <c r="DL124" s="1039" t="s">
        <v>440</v>
      </c>
      <c r="DM124" s="1040"/>
      <c r="DN124" s="1040"/>
      <c r="DO124" s="1040"/>
      <c r="DP124" s="1041"/>
      <c r="DQ124" s="1039" t="s">
        <v>483</v>
      </c>
      <c r="DR124" s="1040"/>
      <c r="DS124" s="1040"/>
      <c r="DT124" s="1040"/>
      <c r="DU124" s="1041"/>
      <c r="DV124" s="1042" t="s">
        <v>443</v>
      </c>
      <c r="DW124" s="1043"/>
      <c r="DX124" s="1043"/>
      <c r="DY124" s="1043"/>
      <c r="DZ124" s="1044"/>
    </row>
    <row r="125" spans="1:130" s="247" customFormat="1" ht="26.25" customHeight="1" x14ac:dyDescent="0.15">
      <c r="A125" s="1115"/>
      <c r="B125" s="1002"/>
      <c r="C125" s="972" t="s">
        <v>466</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484</v>
      </c>
      <c r="AB125" s="1015"/>
      <c r="AC125" s="1015"/>
      <c r="AD125" s="1015"/>
      <c r="AE125" s="1016"/>
      <c r="AF125" s="1017" t="s">
        <v>440</v>
      </c>
      <c r="AG125" s="1015"/>
      <c r="AH125" s="1015"/>
      <c r="AI125" s="1015"/>
      <c r="AJ125" s="1016"/>
      <c r="AK125" s="1017" t="s">
        <v>440</v>
      </c>
      <c r="AL125" s="1015"/>
      <c r="AM125" s="1015"/>
      <c r="AN125" s="1015"/>
      <c r="AO125" s="1016"/>
      <c r="AP125" s="1018" t="s">
        <v>485</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486</v>
      </c>
      <c r="CL125" s="1064"/>
      <c r="CM125" s="1064"/>
      <c r="CN125" s="1064"/>
      <c r="CO125" s="1065"/>
      <c r="CP125" s="996" t="s">
        <v>487</v>
      </c>
      <c r="CQ125" s="945"/>
      <c r="CR125" s="945"/>
      <c r="CS125" s="945"/>
      <c r="CT125" s="945"/>
      <c r="CU125" s="945"/>
      <c r="CV125" s="945"/>
      <c r="CW125" s="945"/>
      <c r="CX125" s="945"/>
      <c r="CY125" s="945"/>
      <c r="CZ125" s="945"/>
      <c r="DA125" s="945"/>
      <c r="DB125" s="945"/>
      <c r="DC125" s="945"/>
      <c r="DD125" s="945"/>
      <c r="DE125" s="945"/>
      <c r="DF125" s="946"/>
      <c r="DG125" s="982" t="s">
        <v>443</v>
      </c>
      <c r="DH125" s="983"/>
      <c r="DI125" s="983"/>
      <c r="DJ125" s="983"/>
      <c r="DK125" s="983"/>
      <c r="DL125" s="983" t="s">
        <v>482</v>
      </c>
      <c r="DM125" s="983"/>
      <c r="DN125" s="983"/>
      <c r="DO125" s="983"/>
      <c r="DP125" s="983"/>
      <c r="DQ125" s="983" t="s">
        <v>482</v>
      </c>
      <c r="DR125" s="983"/>
      <c r="DS125" s="983"/>
      <c r="DT125" s="983"/>
      <c r="DU125" s="983"/>
      <c r="DV125" s="984" t="s">
        <v>443</v>
      </c>
      <c r="DW125" s="984"/>
      <c r="DX125" s="984"/>
      <c r="DY125" s="984"/>
      <c r="DZ125" s="985"/>
    </row>
    <row r="126" spans="1:130" s="247" customFormat="1" ht="26.25" customHeight="1" thickBot="1" x14ac:dyDescent="0.2">
      <c r="A126" s="1115"/>
      <c r="B126" s="1002"/>
      <c r="C126" s="972" t="s">
        <v>468</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v>85299</v>
      </c>
      <c r="AB126" s="1015"/>
      <c r="AC126" s="1015"/>
      <c r="AD126" s="1015"/>
      <c r="AE126" s="1016"/>
      <c r="AF126" s="1017">
        <v>32087</v>
      </c>
      <c r="AG126" s="1015"/>
      <c r="AH126" s="1015"/>
      <c r="AI126" s="1015"/>
      <c r="AJ126" s="1016"/>
      <c r="AK126" s="1017" t="s">
        <v>484</v>
      </c>
      <c r="AL126" s="1015"/>
      <c r="AM126" s="1015"/>
      <c r="AN126" s="1015"/>
      <c r="AO126" s="1016"/>
      <c r="AP126" s="1018" t="s">
        <v>440</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488</v>
      </c>
      <c r="CQ126" s="1006"/>
      <c r="CR126" s="1006"/>
      <c r="CS126" s="1006"/>
      <c r="CT126" s="1006"/>
      <c r="CU126" s="1006"/>
      <c r="CV126" s="1006"/>
      <c r="CW126" s="1006"/>
      <c r="CX126" s="1006"/>
      <c r="CY126" s="1006"/>
      <c r="CZ126" s="1006"/>
      <c r="DA126" s="1006"/>
      <c r="DB126" s="1006"/>
      <c r="DC126" s="1006"/>
      <c r="DD126" s="1006"/>
      <c r="DE126" s="1006"/>
      <c r="DF126" s="1007"/>
      <c r="DG126" s="975" t="s">
        <v>440</v>
      </c>
      <c r="DH126" s="976"/>
      <c r="DI126" s="976"/>
      <c r="DJ126" s="976"/>
      <c r="DK126" s="976"/>
      <c r="DL126" s="976" t="s">
        <v>482</v>
      </c>
      <c r="DM126" s="976"/>
      <c r="DN126" s="976"/>
      <c r="DO126" s="976"/>
      <c r="DP126" s="976"/>
      <c r="DQ126" s="976" t="s">
        <v>489</v>
      </c>
      <c r="DR126" s="976"/>
      <c r="DS126" s="976"/>
      <c r="DT126" s="976"/>
      <c r="DU126" s="976"/>
      <c r="DV126" s="977" t="s">
        <v>485</v>
      </c>
      <c r="DW126" s="977"/>
      <c r="DX126" s="977"/>
      <c r="DY126" s="977"/>
      <c r="DZ126" s="978"/>
    </row>
    <row r="127" spans="1:130" s="247" customFormat="1" ht="26.25" customHeight="1" x14ac:dyDescent="0.15">
      <c r="A127" s="1116"/>
      <c r="B127" s="1004"/>
      <c r="C127" s="1058" t="s">
        <v>490</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47</v>
      </c>
      <c r="AB127" s="1015"/>
      <c r="AC127" s="1015"/>
      <c r="AD127" s="1015"/>
      <c r="AE127" s="1016"/>
      <c r="AF127" s="1017">
        <v>62</v>
      </c>
      <c r="AG127" s="1015"/>
      <c r="AH127" s="1015"/>
      <c r="AI127" s="1015"/>
      <c r="AJ127" s="1016"/>
      <c r="AK127" s="1017" t="s">
        <v>491</v>
      </c>
      <c r="AL127" s="1015"/>
      <c r="AM127" s="1015"/>
      <c r="AN127" s="1015"/>
      <c r="AO127" s="1016"/>
      <c r="AP127" s="1018" t="s">
        <v>440</v>
      </c>
      <c r="AQ127" s="1019"/>
      <c r="AR127" s="1019"/>
      <c r="AS127" s="1019"/>
      <c r="AT127" s="1020"/>
      <c r="AU127" s="283"/>
      <c r="AV127" s="283"/>
      <c r="AW127" s="283"/>
      <c r="AX127" s="1088" t="s">
        <v>492</v>
      </c>
      <c r="AY127" s="1089"/>
      <c r="AZ127" s="1089"/>
      <c r="BA127" s="1089"/>
      <c r="BB127" s="1089"/>
      <c r="BC127" s="1089"/>
      <c r="BD127" s="1089"/>
      <c r="BE127" s="1090"/>
      <c r="BF127" s="1091" t="s">
        <v>493</v>
      </c>
      <c r="BG127" s="1089"/>
      <c r="BH127" s="1089"/>
      <c r="BI127" s="1089"/>
      <c r="BJ127" s="1089"/>
      <c r="BK127" s="1089"/>
      <c r="BL127" s="1090"/>
      <c r="BM127" s="1091" t="s">
        <v>494</v>
      </c>
      <c r="BN127" s="1089"/>
      <c r="BO127" s="1089"/>
      <c r="BP127" s="1089"/>
      <c r="BQ127" s="1089"/>
      <c r="BR127" s="1089"/>
      <c r="BS127" s="1090"/>
      <c r="BT127" s="1091" t="s">
        <v>495</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496</v>
      </c>
      <c r="CQ127" s="1006"/>
      <c r="CR127" s="1006"/>
      <c r="CS127" s="1006"/>
      <c r="CT127" s="1006"/>
      <c r="CU127" s="1006"/>
      <c r="CV127" s="1006"/>
      <c r="CW127" s="1006"/>
      <c r="CX127" s="1006"/>
      <c r="CY127" s="1006"/>
      <c r="CZ127" s="1006"/>
      <c r="DA127" s="1006"/>
      <c r="DB127" s="1006"/>
      <c r="DC127" s="1006"/>
      <c r="DD127" s="1006"/>
      <c r="DE127" s="1006"/>
      <c r="DF127" s="1007"/>
      <c r="DG127" s="975" t="s">
        <v>443</v>
      </c>
      <c r="DH127" s="976"/>
      <c r="DI127" s="976"/>
      <c r="DJ127" s="976"/>
      <c r="DK127" s="976"/>
      <c r="DL127" s="976" t="s">
        <v>483</v>
      </c>
      <c r="DM127" s="976"/>
      <c r="DN127" s="976"/>
      <c r="DO127" s="976"/>
      <c r="DP127" s="976"/>
      <c r="DQ127" s="976" t="s">
        <v>489</v>
      </c>
      <c r="DR127" s="976"/>
      <c r="DS127" s="976"/>
      <c r="DT127" s="976"/>
      <c r="DU127" s="976"/>
      <c r="DV127" s="977" t="s">
        <v>497</v>
      </c>
      <c r="DW127" s="977"/>
      <c r="DX127" s="977"/>
      <c r="DY127" s="977"/>
      <c r="DZ127" s="978"/>
    </row>
    <row r="128" spans="1:130" s="247" customFormat="1" ht="26.25" customHeight="1" thickBot="1" x14ac:dyDescent="0.2">
      <c r="A128" s="1099" t="s">
        <v>498</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499</v>
      </c>
      <c r="X128" s="1101"/>
      <c r="Y128" s="1101"/>
      <c r="Z128" s="1102"/>
      <c r="AA128" s="1103">
        <v>21472</v>
      </c>
      <c r="AB128" s="1104"/>
      <c r="AC128" s="1104"/>
      <c r="AD128" s="1104"/>
      <c r="AE128" s="1105"/>
      <c r="AF128" s="1106">
        <v>20250</v>
      </c>
      <c r="AG128" s="1104"/>
      <c r="AH128" s="1104"/>
      <c r="AI128" s="1104"/>
      <c r="AJ128" s="1105"/>
      <c r="AK128" s="1106">
        <v>15328</v>
      </c>
      <c r="AL128" s="1104"/>
      <c r="AM128" s="1104"/>
      <c r="AN128" s="1104"/>
      <c r="AO128" s="1105"/>
      <c r="AP128" s="1107"/>
      <c r="AQ128" s="1108"/>
      <c r="AR128" s="1108"/>
      <c r="AS128" s="1108"/>
      <c r="AT128" s="1109"/>
      <c r="AU128" s="283"/>
      <c r="AV128" s="283"/>
      <c r="AW128" s="283"/>
      <c r="AX128" s="944" t="s">
        <v>500</v>
      </c>
      <c r="AY128" s="945"/>
      <c r="AZ128" s="945"/>
      <c r="BA128" s="945"/>
      <c r="BB128" s="945"/>
      <c r="BC128" s="945"/>
      <c r="BD128" s="945"/>
      <c r="BE128" s="946"/>
      <c r="BF128" s="1110" t="s">
        <v>440</v>
      </c>
      <c r="BG128" s="1111"/>
      <c r="BH128" s="1111"/>
      <c r="BI128" s="1111"/>
      <c r="BJ128" s="1111"/>
      <c r="BK128" s="1111"/>
      <c r="BL128" s="1112"/>
      <c r="BM128" s="1110">
        <v>15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501</v>
      </c>
      <c r="CQ128" s="1093"/>
      <c r="CR128" s="1093"/>
      <c r="CS128" s="1093"/>
      <c r="CT128" s="1093"/>
      <c r="CU128" s="1093"/>
      <c r="CV128" s="1093"/>
      <c r="CW128" s="1093"/>
      <c r="CX128" s="1093"/>
      <c r="CY128" s="1093"/>
      <c r="CZ128" s="1093"/>
      <c r="DA128" s="1093"/>
      <c r="DB128" s="1093"/>
      <c r="DC128" s="1093"/>
      <c r="DD128" s="1093"/>
      <c r="DE128" s="1093"/>
      <c r="DF128" s="1094"/>
      <c r="DG128" s="1095" t="s">
        <v>502</v>
      </c>
      <c r="DH128" s="1096"/>
      <c r="DI128" s="1096"/>
      <c r="DJ128" s="1096"/>
      <c r="DK128" s="1096"/>
      <c r="DL128" s="1096" t="s">
        <v>443</v>
      </c>
      <c r="DM128" s="1096"/>
      <c r="DN128" s="1096"/>
      <c r="DO128" s="1096"/>
      <c r="DP128" s="1096"/>
      <c r="DQ128" s="1096" t="s">
        <v>440</v>
      </c>
      <c r="DR128" s="1096"/>
      <c r="DS128" s="1096"/>
      <c r="DT128" s="1096"/>
      <c r="DU128" s="1096"/>
      <c r="DV128" s="1097" t="s">
        <v>497</v>
      </c>
      <c r="DW128" s="1097"/>
      <c r="DX128" s="1097"/>
      <c r="DY128" s="1097"/>
      <c r="DZ128" s="1098"/>
    </row>
    <row r="129" spans="1:131" s="247" customFormat="1" ht="26.25" customHeight="1" x14ac:dyDescent="0.15">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503</v>
      </c>
      <c r="X129" s="1130"/>
      <c r="Y129" s="1130"/>
      <c r="Z129" s="1131"/>
      <c r="AA129" s="1014">
        <v>3409906</v>
      </c>
      <c r="AB129" s="1015"/>
      <c r="AC129" s="1015"/>
      <c r="AD129" s="1015"/>
      <c r="AE129" s="1016"/>
      <c r="AF129" s="1017">
        <v>3403467</v>
      </c>
      <c r="AG129" s="1015"/>
      <c r="AH129" s="1015"/>
      <c r="AI129" s="1015"/>
      <c r="AJ129" s="1016"/>
      <c r="AK129" s="1017">
        <v>3408575</v>
      </c>
      <c r="AL129" s="1015"/>
      <c r="AM129" s="1015"/>
      <c r="AN129" s="1015"/>
      <c r="AO129" s="1016"/>
      <c r="AP129" s="1132"/>
      <c r="AQ129" s="1133"/>
      <c r="AR129" s="1133"/>
      <c r="AS129" s="1133"/>
      <c r="AT129" s="1134"/>
      <c r="AU129" s="285"/>
      <c r="AV129" s="285"/>
      <c r="AW129" s="285"/>
      <c r="AX129" s="1123" t="s">
        <v>504</v>
      </c>
      <c r="AY129" s="1006"/>
      <c r="AZ129" s="1006"/>
      <c r="BA129" s="1006"/>
      <c r="BB129" s="1006"/>
      <c r="BC129" s="1006"/>
      <c r="BD129" s="1006"/>
      <c r="BE129" s="1007"/>
      <c r="BF129" s="1124" t="s">
        <v>443</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505</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506</v>
      </c>
      <c r="X130" s="1130"/>
      <c r="Y130" s="1130"/>
      <c r="Z130" s="1131"/>
      <c r="AA130" s="1014">
        <v>358886</v>
      </c>
      <c r="AB130" s="1015"/>
      <c r="AC130" s="1015"/>
      <c r="AD130" s="1015"/>
      <c r="AE130" s="1016"/>
      <c r="AF130" s="1017">
        <v>347344</v>
      </c>
      <c r="AG130" s="1015"/>
      <c r="AH130" s="1015"/>
      <c r="AI130" s="1015"/>
      <c r="AJ130" s="1016"/>
      <c r="AK130" s="1017">
        <v>348637</v>
      </c>
      <c r="AL130" s="1015"/>
      <c r="AM130" s="1015"/>
      <c r="AN130" s="1015"/>
      <c r="AO130" s="1016"/>
      <c r="AP130" s="1132"/>
      <c r="AQ130" s="1133"/>
      <c r="AR130" s="1133"/>
      <c r="AS130" s="1133"/>
      <c r="AT130" s="1134"/>
      <c r="AU130" s="285"/>
      <c r="AV130" s="285"/>
      <c r="AW130" s="285"/>
      <c r="AX130" s="1123" t="s">
        <v>507</v>
      </c>
      <c r="AY130" s="1006"/>
      <c r="AZ130" s="1006"/>
      <c r="BA130" s="1006"/>
      <c r="BB130" s="1006"/>
      <c r="BC130" s="1006"/>
      <c r="BD130" s="1006"/>
      <c r="BE130" s="1007"/>
      <c r="BF130" s="1160">
        <v>10.4</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508</v>
      </c>
      <c r="X131" s="1168"/>
      <c r="Y131" s="1168"/>
      <c r="Z131" s="1169"/>
      <c r="AA131" s="1061">
        <v>3051020</v>
      </c>
      <c r="AB131" s="1040"/>
      <c r="AC131" s="1040"/>
      <c r="AD131" s="1040"/>
      <c r="AE131" s="1041"/>
      <c r="AF131" s="1039">
        <v>3056123</v>
      </c>
      <c r="AG131" s="1040"/>
      <c r="AH131" s="1040"/>
      <c r="AI131" s="1040"/>
      <c r="AJ131" s="1041"/>
      <c r="AK131" s="1039">
        <v>3059938</v>
      </c>
      <c r="AL131" s="1040"/>
      <c r="AM131" s="1040"/>
      <c r="AN131" s="1040"/>
      <c r="AO131" s="1041"/>
      <c r="AP131" s="1170"/>
      <c r="AQ131" s="1171"/>
      <c r="AR131" s="1171"/>
      <c r="AS131" s="1171"/>
      <c r="AT131" s="1172"/>
      <c r="AU131" s="285"/>
      <c r="AV131" s="285"/>
      <c r="AW131" s="285"/>
      <c r="AX131" s="1142" t="s">
        <v>509</v>
      </c>
      <c r="AY131" s="1093"/>
      <c r="AZ131" s="1093"/>
      <c r="BA131" s="1093"/>
      <c r="BB131" s="1093"/>
      <c r="BC131" s="1093"/>
      <c r="BD131" s="1093"/>
      <c r="BE131" s="1094"/>
      <c r="BF131" s="1143">
        <v>14.4</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510</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511</v>
      </c>
      <c r="W132" s="1153"/>
      <c r="X132" s="1153"/>
      <c r="Y132" s="1153"/>
      <c r="Z132" s="1154"/>
      <c r="AA132" s="1155">
        <v>11.57511259</v>
      </c>
      <c r="AB132" s="1156"/>
      <c r="AC132" s="1156"/>
      <c r="AD132" s="1156"/>
      <c r="AE132" s="1157"/>
      <c r="AF132" s="1158">
        <v>10.133329059999999</v>
      </c>
      <c r="AG132" s="1156"/>
      <c r="AH132" s="1156"/>
      <c r="AI132" s="1156"/>
      <c r="AJ132" s="1157"/>
      <c r="AK132" s="1158">
        <v>9.6934316969999994</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512</v>
      </c>
      <c r="W133" s="1136"/>
      <c r="X133" s="1136"/>
      <c r="Y133" s="1136"/>
      <c r="Z133" s="1137"/>
      <c r="AA133" s="1138">
        <v>11.6</v>
      </c>
      <c r="AB133" s="1139"/>
      <c r="AC133" s="1139"/>
      <c r="AD133" s="1139"/>
      <c r="AE133" s="1140"/>
      <c r="AF133" s="1138">
        <v>11.4</v>
      </c>
      <c r="AG133" s="1139"/>
      <c r="AH133" s="1139"/>
      <c r="AI133" s="1139"/>
      <c r="AJ133" s="1140"/>
      <c r="AK133" s="1138">
        <v>10.4</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Om4bInQt3S5FEb+td57y6wbF0uvSBBhbnylUwXY+RYzEHocTywKj9/+2pdy47REsfgaApkXQyEFvlnxpKG/9uA==" saltValue="wjhHPbROdmd413D9OgZUj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W20" zoomScale="85" zoomScaleNormal="85" zoomScaleSheetLayoutView="85" workbookViewId="0">
      <selection activeCell="AY75" sqref="AY75"/>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2Kd5OfvSIXpEjhEkVGdBU4vc+i6ORNbDDqbM9ccF8TH3y5QoCeV0fpINf9SQB5ApMt6Wiz5xayGiNgqqvc68Kg==" saltValue="Gz8e9EzGYfbjUP/NwTmTz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22"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8A+sdDiAgQmTHV5645r+foujJpi5bPEa9eSoRIEu3w710DEdKAHBqEkPJOvYutkPlXHN6hs2b8oo2Ru87/vkmg==" saltValue="BBGnCgUG7KJmLk2ybD5PN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516</v>
      </c>
      <c r="AP7" s="304"/>
      <c r="AQ7" s="305" t="s">
        <v>517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518</v>
      </c>
      <c r="AQ8" s="311" t="s">
        <v>519</v>
      </c>
      <c r="AR8" s="312" t="s">
        <v>520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521</v>
      </c>
      <c r="AL9" s="1179"/>
      <c r="AM9" s="1179"/>
      <c r="AN9" s="1180"/>
      <c r="AO9" s="313">
        <v>980649</v>
      </c>
      <c r="AP9" s="313">
        <v>83580</v>
      </c>
      <c r="AQ9" s="314">
        <v>89061</v>
      </c>
      <c r="AR9" s="315">
        <v>-6.2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522</v>
      </c>
      <c r="AL10" s="1179"/>
      <c r="AM10" s="1179"/>
      <c r="AN10" s="1180"/>
      <c r="AO10" s="316">
        <v>190880</v>
      </c>
      <c r="AP10" s="316">
        <v>16269</v>
      </c>
      <c r="AQ10" s="317">
        <v>10104</v>
      </c>
      <c r="AR10" s="318">
        <v>61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523</v>
      </c>
      <c r="AL11" s="1179"/>
      <c r="AM11" s="1179"/>
      <c r="AN11" s="1180"/>
      <c r="AO11" s="316">
        <v>157736</v>
      </c>
      <c r="AP11" s="316">
        <v>13444</v>
      </c>
      <c r="AQ11" s="317">
        <v>14957</v>
      </c>
      <c r="AR11" s="318">
        <v>-10.1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524</v>
      </c>
      <c r="AL12" s="1179"/>
      <c r="AM12" s="1179"/>
      <c r="AN12" s="1180"/>
      <c r="AO12" s="316" t="s">
        <v>525</v>
      </c>
      <c r="AP12" s="316" t="s">
        <v>525</v>
      </c>
      <c r="AQ12" s="317">
        <v>435</v>
      </c>
      <c r="AR12" s="318" t="s">
        <v>525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526</v>
      </c>
      <c r="AL13" s="1179"/>
      <c r="AM13" s="1179"/>
      <c r="AN13" s="1180"/>
      <c r="AO13" s="316" t="s">
        <v>525</v>
      </c>
      <c r="AP13" s="316" t="s">
        <v>525</v>
      </c>
      <c r="AQ13" s="317" t="s">
        <v>525</v>
      </c>
      <c r="AR13" s="318" t="s">
        <v>525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527</v>
      </c>
      <c r="AL14" s="1179"/>
      <c r="AM14" s="1179"/>
      <c r="AN14" s="1180"/>
      <c r="AO14" s="316">
        <v>43550</v>
      </c>
      <c r="AP14" s="316">
        <v>3712</v>
      </c>
      <c r="AQ14" s="317">
        <v>4008</v>
      </c>
      <c r="AR14" s="318">
        <v>-7.4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528</v>
      </c>
      <c r="AL15" s="1179"/>
      <c r="AM15" s="1179"/>
      <c r="AN15" s="1180"/>
      <c r="AO15" s="316">
        <v>89296</v>
      </c>
      <c r="AP15" s="316">
        <v>7611</v>
      </c>
      <c r="AQ15" s="317">
        <v>2366</v>
      </c>
      <c r="AR15" s="318">
        <v>221.7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529</v>
      </c>
      <c r="AL16" s="1182"/>
      <c r="AM16" s="1182"/>
      <c r="AN16" s="1183"/>
      <c r="AO16" s="316">
        <v>-89457</v>
      </c>
      <c r="AP16" s="316">
        <v>-7624</v>
      </c>
      <c r="AQ16" s="317">
        <v>-7825</v>
      </c>
      <c r="AR16" s="318">
        <v>-2.6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185</v>
      </c>
      <c r="AL17" s="1182"/>
      <c r="AM17" s="1182"/>
      <c r="AN17" s="1183"/>
      <c r="AO17" s="316">
        <v>1372654</v>
      </c>
      <c r="AP17" s="316">
        <v>116991</v>
      </c>
      <c r="AQ17" s="317">
        <v>113106</v>
      </c>
      <c r="AR17" s="318">
        <v>3.4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531</v>
      </c>
      <c r="AP20" s="324" t="s">
        <v>532</v>
      </c>
      <c r="AQ20" s="325" t="s">
        <v>533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534</v>
      </c>
      <c r="AL21" s="1174"/>
      <c r="AM21" s="1174"/>
      <c r="AN21" s="1175"/>
      <c r="AO21" s="328">
        <v>9.8000000000000007</v>
      </c>
      <c r="AP21" s="329">
        <v>10.59</v>
      </c>
      <c r="AQ21" s="330">
        <v>-0.79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535</v>
      </c>
      <c r="AL22" s="1174"/>
      <c r="AM22" s="1174"/>
      <c r="AN22" s="1175"/>
      <c r="AO22" s="333">
        <v>99</v>
      </c>
      <c r="AP22" s="334">
        <v>96.5</v>
      </c>
      <c r="AQ22" s="335">
        <v>2.5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516</v>
      </c>
      <c r="AP30" s="304"/>
      <c r="AQ30" s="305" t="s">
        <v>517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518</v>
      </c>
      <c r="AQ31" s="311" t="s">
        <v>519</v>
      </c>
      <c r="AR31" s="312" t="s">
        <v>520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539</v>
      </c>
      <c r="AL32" s="1190"/>
      <c r="AM32" s="1190"/>
      <c r="AN32" s="1191"/>
      <c r="AO32" s="343">
        <v>423998</v>
      </c>
      <c r="AP32" s="343">
        <v>36137</v>
      </c>
      <c r="AQ32" s="344">
        <v>58419</v>
      </c>
      <c r="AR32" s="345">
        <v>-38.1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540</v>
      </c>
      <c r="AL33" s="1190"/>
      <c r="AM33" s="1190"/>
      <c r="AN33" s="1191"/>
      <c r="AO33" s="343" t="s">
        <v>525</v>
      </c>
      <c r="AP33" s="343" t="s">
        <v>525</v>
      </c>
      <c r="AQ33" s="344" t="s">
        <v>525</v>
      </c>
      <c r="AR33" s="345" t="s">
        <v>525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541</v>
      </c>
      <c r="AL34" s="1190"/>
      <c r="AM34" s="1190"/>
      <c r="AN34" s="1191"/>
      <c r="AO34" s="343" t="s">
        <v>525</v>
      </c>
      <c r="AP34" s="343" t="s">
        <v>525</v>
      </c>
      <c r="AQ34" s="344" t="s">
        <v>525</v>
      </c>
      <c r="AR34" s="345" t="s">
        <v>525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542</v>
      </c>
      <c r="AL35" s="1190"/>
      <c r="AM35" s="1190"/>
      <c r="AN35" s="1191"/>
      <c r="AO35" s="343">
        <v>141717</v>
      </c>
      <c r="AP35" s="343">
        <v>12078</v>
      </c>
      <c r="AQ35" s="344">
        <v>22315</v>
      </c>
      <c r="AR35" s="345">
        <v>-45.9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543</v>
      </c>
      <c r="AL36" s="1190"/>
      <c r="AM36" s="1190"/>
      <c r="AN36" s="1191"/>
      <c r="AO36" s="343">
        <v>94863</v>
      </c>
      <c r="AP36" s="343">
        <v>8085</v>
      </c>
      <c r="AQ36" s="344">
        <v>3809</v>
      </c>
      <c r="AR36" s="345">
        <v>112.3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544</v>
      </c>
      <c r="AL37" s="1190"/>
      <c r="AM37" s="1190"/>
      <c r="AN37" s="1191"/>
      <c r="AO37" s="343" t="s">
        <v>525</v>
      </c>
      <c r="AP37" s="343" t="s">
        <v>525</v>
      </c>
      <c r="AQ37" s="344">
        <v>857</v>
      </c>
      <c r="AR37" s="345" t="s">
        <v>525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545</v>
      </c>
      <c r="AL38" s="1193"/>
      <c r="AM38" s="1193"/>
      <c r="AN38" s="1194"/>
      <c r="AO38" s="346" t="s">
        <v>525</v>
      </c>
      <c r="AP38" s="346" t="s">
        <v>525</v>
      </c>
      <c r="AQ38" s="347">
        <v>5</v>
      </c>
      <c r="AR38" s="335" t="s">
        <v>525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546</v>
      </c>
      <c r="AL39" s="1193"/>
      <c r="AM39" s="1193"/>
      <c r="AN39" s="1194"/>
      <c r="AO39" s="343">
        <v>-15328</v>
      </c>
      <c r="AP39" s="343">
        <v>-1306</v>
      </c>
      <c r="AQ39" s="344">
        <v>-1465</v>
      </c>
      <c r="AR39" s="345">
        <v>-10.9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547</v>
      </c>
      <c r="AL40" s="1190"/>
      <c r="AM40" s="1190"/>
      <c r="AN40" s="1191"/>
      <c r="AO40" s="343">
        <v>-348637</v>
      </c>
      <c r="AP40" s="343">
        <v>-29714</v>
      </c>
      <c r="AQ40" s="344">
        <v>-56668</v>
      </c>
      <c r="AR40" s="345">
        <v>-47.6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297</v>
      </c>
      <c r="AL41" s="1196"/>
      <c r="AM41" s="1196"/>
      <c r="AN41" s="1197"/>
      <c r="AO41" s="343">
        <v>296613</v>
      </c>
      <c r="AP41" s="343">
        <v>25280</v>
      </c>
      <c r="AQ41" s="344">
        <v>27273</v>
      </c>
      <c r="AR41" s="345">
        <v>-7.3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516</v>
      </c>
      <c r="AN49" s="1186" t="s">
        <v>551</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552</v>
      </c>
      <c r="AO50" s="360" t="s">
        <v>553</v>
      </c>
      <c r="AP50" s="361" t="s">
        <v>554</v>
      </c>
      <c r="AQ50" s="362" t="s">
        <v>555</v>
      </c>
      <c r="AR50" s="363" t="s">
        <v>556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557</v>
      </c>
      <c r="AL51" s="356"/>
      <c r="AM51" s="364">
        <v>2696766</v>
      </c>
      <c r="AN51" s="365">
        <v>218309</v>
      </c>
      <c r="AO51" s="366">
        <v>86.1</v>
      </c>
      <c r="AP51" s="367">
        <v>106092</v>
      </c>
      <c r="AQ51" s="368">
        <v>-33.1</v>
      </c>
      <c r="AR51" s="369">
        <v>119.2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558</v>
      </c>
      <c r="AM52" s="372">
        <v>179178</v>
      </c>
      <c r="AN52" s="373">
        <v>14505</v>
      </c>
      <c r="AO52" s="374">
        <v>48.4</v>
      </c>
      <c r="AP52" s="375">
        <v>44299</v>
      </c>
      <c r="AQ52" s="376">
        <v>-8.5</v>
      </c>
      <c r="AR52" s="377">
        <v>56.9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559</v>
      </c>
      <c r="AL53" s="356"/>
      <c r="AM53" s="364">
        <v>1823235</v>
      </c>
      <c r="AN53" s="365">
        <v>149238</v>
      </c>
      <c r="AO53" s="366">
        <v>-31.6</v>
      </c>
      <c r="AP53" s="367">
        <v>78903</v>
      </c>
      <c r="AQ53" s="368">
        <v>-25.6</v>
      </c>
      <c r="AR53" s="369">
        <v>-6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558</v>
      </c>
      <c r="AM54" s="372">
        <v>456891</v>
      </c>
      <c r="AN54" s="373">
        <v>37398</v>
      </c>
      <c r="AO54" s="374">
        <v>157.80000000000001</v>
      </c>
      <c r="AP54" s="375">
        <v>49201</v>
      </c>
      <c r="AQ54" s="376">
        <v>11.1</v>
      </c>
      <c r="AR54" s="377">
        <v>146.69999999999999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560</v>
      </c>
      <c r="AL55" s="356"/>
      <c r="AM55" s="364">
        <v>649723</v>
      </c>
      <c r="AN55" s="365">
        <v>53745</v>
      </c>
      <c r="AO55" s="366">
        <v>-64</v>
      </c>
      <c r="AP55" s="367">
        <v>82993</v>
      </c>
      <c r="AQ55" s="368">
        <v>5.2</v>
      </c>
      <c r="AR55" s="369">
        <v>-69.2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558</v>
      </c>
      <c r="AM56" s="372">
        <v>363413</v>
      </c>
      <c r="AN56" s="373">
        <v>30061</v>
      </c>
      <c r="AO56" s="374">
        <v>-19.600000000000001</v>
      </c>
      <c r="AP56" s="375">
        <v>46787</v>
      </c>
      <c r="AQ56" s="376">
        <v>-4.9000000000000004</v>
      </c>
      <c r="AR56" s="377">
        <v>-14.7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561</v>
      </c>
      <c r="AL57" s="356"/>
      <c r="AM57" s="364">
        <v>538955</v>
      </c>
      <c r="AN57" s="365">
        <v>45108</v>
      </c>
      <c r="AO57" s="366">
        <v>-16.100000000000001</v>
      </c>
      <c r="AP57" s="367">
        <v>108252</v>
      </c>
      <c r="AQ57" s="368">
        <v>30.4</v>
      </c>
      <c r="AR57" s="369">
        <v>-46.5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558</v>
      </c>
      <c r="AM58" s="372">
        <v>243590</v>
      </c>
      <c r="AN58" s="373">
        <v>20388</v>
      </c>
      <c r="AO58" s="374">
        <v>-32.200000000000003</v>
      </c>
      <c r="AP58" s="375">
        <v>50321</v>
      </c>
      <c r="AQ58" s="376">
        <v>7.6</v>
      </c>
      <c r="AR58" s="377">
        <v>-39.799999999999997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562</v>
      </c>
      <c r="AL59" s="356"/>
      <c r="AM59" s="364">
        <v>1238712</v>
      </c>
      <c r="AN59" s="365">
        <v>105575</v>
      </c>
      <c r="AO59" s="366">
        <v>134</v>
      </c>
      <c r="AP59" s="367">
        <v>93492</v>
      </c>
      <c r="AQ59" s="368">
        <v>-13.6</v>
      </c>
      <c r="AR59" s="369">
        <v>147.6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558</v>
      </c>
      <c r="AM60" s="372">
        <v>895486</v>
      </c>
      <c r="AN60" s="373">
        <v>76322</v>
      </c>
      <c r="AO60" s="374">
        <v>274.3</v>
      </c>
      <c r="AP60" s="375">
        <v>53316</v>
      </c>
      <c r="AQ60" s="376">
        <v>6</v>
      </c>
      <c r="AR60" s="377">
        <v>268.3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563</v>
      </c>
      <c r="AL61" s="378"/>
      <c r="AM61" s="379">
        <v>1389478</v>
      </c>
      <c r="AN61" s="380">
        <v>114395</v>
      </c>
      <c r="AO61" s="381">
        <v>21.7</v>
      </c>
      <c r="AP61" s="382">
        <v>93946</v>
      </c>
      <c r="AQ61" s="383">
        <v>-7.3</v>
      </c>
      <c r="AR61" s="369">
        <v>29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558</v>
      </c>
      <c r="AM62" s="372">
        <v>427712</v>
      </c>
      <c r="AN62" s="373">
        <v>35735</v>
      </c>
      <c r="AO62" s="374">
        <v>85.7</v>
      </c>
      <c r="AP62" s="375">
        <v>48785</v>
      </c>
      <c r="AQ62" s="376">
        <v>2.2999999999999998</v>
      </c>
      <c r="AR62" s="377">
        <v>83.4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RK0b6dbBR+d/v0SRNEU86aUr1wrUBoi+68KxFYpPExyKJ3pB2qcBp+d9rXJOSlI4lYykcSW7y+afhF84cNBbuw==" saltValue="pkA5PfnPaav/lAX9mX9SS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M6" zoomScale="85" zoomScaleNormal="8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565</v>
      </c>
    </row>
    <row r="120" spans="125:125" ht="13.5" hidden="1" customHeight="1" x14ac:dyDescent="0.15"/>
    <row r="121" spans="125:125" ht="13.5" hidden="1" customHeight="1" x14ac:dyDescent="0.15">
      <c r="DU121" s="291"/>
    </row>
  </sheetData>
  <sheetProtection algorithmName="SHA-512" hashValue="ysVAjEh7Hjf29lBEpYTCxINmbyU4fNH/XmxD4yaLNsWRCywBcmTSWnuJESTXBR2NUvKATU0ZS5qF5S9uKWX4Xg==" saltValue="49lcwL/IYr7AHHv9eUAo8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28" zoomScale="85" zoomScaleNormal="8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566</v>
      </c>
    </row>
  </sheetData>
  <sheetProtection algorithmName="SHA-512" hashValue="w0fHTgmZJIGvMXVcgRWasAXw+De0wUQTfIFc4E9AJ8OJ6TP0+inckJE9TG8qjQTUdPK8qxnt8zmuCXk0v9Lg8w==" saltValue="a8iyxhLPzH/IdR3obt9T1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8"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198" t="s">
        <v>3</v>
      </c>
      <c r="D47" s="1198"/>
      <c r="E47" s="1199"/>
      <c r="F47" s="11">
        <v>26.04</v>
      </c>
      <c r="G47" s="12">
        <v>28.39</v>
      </c>
      <c r="H47" s="12">
        <v>27.69</v>
      </c>
      <c r="I47" s="12">
        <v>25.13</v>
      </c>
      <c r="J47" s="13">
        <v>24.84</v>
      </c>
    </row>
    <row r="48" spans="2:10" ht="57.75" customHeight="1" x14ac:dyDescent="0.15">
      <c r="B48" s="14"/>
      <c r="C48" s="1200" t="s">
        <v>4</v>
      </c>
      <c r="D48" s="1200"/>
      <c r="E48" s="1201"/>
      <c r="F48" s="15">
        <v>14.79</v>
      </c>
      <c r="G48" s="16">
        <v>8.89</v>
      </c>
      <c r="H48" s="16">
        <v>6.28</v>
      </c>
      <c r="I48" s="16">
        <v>7.94</v>
      </c>
      <c r="J48" s="17">
        <v>9.11</v>
      </c>
    </row>
    <row r="49" spans="2:10" ht="57.75" customHeight="1" thickBot="1" x14ac:dyDescent="0.2">
      <c r="B49" s="18"/>
      <c r="C49" s="1202" t="s">
        <v>5</v>
      </c>
      <c r="D49" s="1202"/>
      <c r="E49" s="1203"/>
      <c r="F49" s="19">
        <v>2.9</v>
      </c>
      <c r="G49" s="20" t="s">
        <v>572</v>
      </c>
      <c r="H49" s="20" t="s">
        <v>573</v>
      </c>
      <c r="I49" s="20" t="s">
        <v>574</v>
      </c>
      <c r="J49" s="21" t="s">
        <v>575</v>
      </c>
    </row>
    <row r="50" spans="2:10" ht="13.5" customHeight="1" x14ac:dyDescent="0.15"/>
  </sheetData>
  <sheetProtection algorithmName="SHA-512" hashValue="Qt4UJPtdWWiaVGIEO3jVQ50l2AafPG7OSXvs3udyjbrng43StBO6CAoITML0/HeVgmsIR9mZTZgVoYLbsMvcAQ==" saltValue="2XEyAnr0Jfr6krFJACNoA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B1"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10" t="s">
        <v>576</v>
      </c>
      <c r="D34" s="1210"/>
      <c r="E34" s="1211"/>
      <c r="F34" s="32">
        <v>8.9</v>
      </c>
      <c r="G34" s="33">
        <v>11.28</v>
      </c>
      <c r="H34" s="33">
        <v>11.62</v>
      </c>
      <c r="I34" s="33">
        <v>13.09</v>
      </c>
      <c r="J34" s="34">
        <v>15.9</v>
      </c>
      <c r="K34" s="22"/>
      <c r="L34" s="22"/>
      <c r="M34" s="22"/>
      <c r="N34" s="22"/>
      <c r="O34" s="22"/>
      <c r="P34" s="22"/>
    </row>
    <row r="35" spans="1:16" ht="39" customHeight="1" x14ac:dyDescent="0.15">
      <c r="A35" s="22"/>
      <c r="B35" s="35"/>
      <c r="C35" s="1204" t="s">
        <v>577</v>
      </c>
      <c r="D35" s="1205"/>
      <c r="E35" s="1206"/>
      <c r="F35" s="36">
        <v>14.78</v>
      </c>
      <c r="G35" s="37">
        <v>8.89</v>
      </c>
      <c r="H35" s="37">
        <v>6.28</v>
      </c>
      <c r="I35" s="37">
        <v>7.93</v>
      </c>
      <c r="J35" s="38">
        <v>10.96</v>
      </c>
      <c r="K35" s="22"/>
      <c r="L35" s="22"/>
      <c r="M35" s="22"/>
      <c r="N35" s="22"/>
      <c r="O35" s="22"/>
      <c r="P35" s="22"/>
    </row>
    <row r="36" spans="1:16" ht="39" customHeight="1" x14ac:dyDescent="0.15">
      <c r="A36" s="22"/>
      <c r="B36" s="35"/>
      <c r="C36" s="1204" t="s">
        <v>578</v>
      </c>
      <c r="D36" s="1205"/>
      <c r="E36" s="1206"/>
      <c r="F36" s="36">
        <v>2.29</v>
      </c>
      <c r="G36" s="37">
        <v>1.1000000000000001</v>
      </c>
      <c r="H36" s="37">
        <v>2.29</v>
      </c>
      <c r="I36" s="37">
        <v>1.65</v>
      </c>
      <c r="J36" s="38">
        <v>1.23</v>
      </c>
      <c r="K36" s="22"/>
      <c r="L36" s="22"/>
      <c r="M36" s="22"/>
      <c r="N36" s="22"/>
      <c r="O36" s="22"/>
      <c r="P36" s="22"/>
    </row>
    <row r="37" spans="1:16" ht="39" customHeight="1" x14ac:dyDescent="0.15">
      <c r="A37" s="22"/>
      <c r="B37" s="35"/>
      <c r="C37" s="1204" t="s">
        <v>579</v>
      </c>
      <c r="D37" s="1205"/>
      <c r="E37" s="1206"/>
      <c r="F37" s="36">
        <v>1.33</v>
      </c>
      <c r="G37" s="37">
        <v>1.52</v>
      </c>
      <c r="H37" s="37">
        <v>1.84</v>
      </c>
      <c r="I37" s="37">
        <v>2.19</v>
      </c>
      <c r="J37" s="38">
        <v>1.1100000000000001</v>
      </c>
      <c r="K37" s="22"/>
      <c r="L37" s="22"/>
      <c r="M37" s="22"/>
      <c r="N37" s="22"/>
      <c r="O37" s="22"/>
      <c r="P37" s="22"/>
    </row>
    <row r="38" spans="1:16" ht="39" customHeight="1" x14ac:dyDescent="0.15">
      <c r="A38" s="22"/>
      <c r="B38" s="35"/>
      <c r="C38" s="1204" t="s">
        <v>580</v>
      </c>
      <c r="D38" s="1205"/>
      <c r="E38" s="1206"/>
      <c r="F38" s="36">
        <v>0.24</v>
      </c>
      <c r="G38" s="37">
        <v>0.28000000000000003</v>
      </c>
      <c r="H38" s="37">
        <v>0.13</v>
      </c>
      <c r="I38" s="37">
        <v>0.14000000000000001</v>
      </c>
      <c r="J38" s="38">
        <v>0.12</v>
      </c>
      <c r="K38" s="22"/>
      <c r="L38" s="22"/>
      <c r="M38" s="22"/>
      <c r="N38" s="22"/>
      <c r="O38" s="22"/>
      <c r="P38" s="22"/>
    </row>
    <row r="39" spans="1:16" ht="39" customHeight="1" x14ac:dyDescent="0.15">
      <c r="A39" s="22"/>
      <c r="B39" s="35"/>
      <c r="C39" s="1204" t="s">
        <v>581</v>
      </c>
      <c r="D39" s="1205"/>
      <c r="E39" s="1206"/>
      <c r="F39" s="36">
        <v>0</v>
      </c>
      <c r="G39" s="37">
        <v>0</v>
      </c>
      <c r="H39" s="37">
        <v>0</v>
      </c>
      <c r="I39" s="37">
        <v>0.01</v>
      </c>
      <c r="J39" s="38">
        <v>0</v>
      </c>
      <c r="K39" s="22"/>
      <c r="L39" s="22"/>
      <c r="M39" s="22"/>
      <c r="N39" s="22"/>
      <c r="O39" s="22"/>
      <c r="P39" s="22"/>
    </row>
    <row r="40" spans="1:16" ht="39" customHeight="1" x14ac:dyDescent="0.15">
      <c r="A40" s="22"/>
      <c r="B40" s="35"/>
      <c r="C40" s="1204"/>
      <c r="D40" s="1205"/>
      <c r="E40" s="1206"/>
      <c r="F40" s="36"/>
      <c r="G40" s="37"/>
      <c r="H40" s="37"/>
      <c r="I40" s="37"/>
      <c r="J40" s="38"/>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582</v>
      </c>
      <c r="D42" s="1205"/>
      <c r="E42" s="1206"/>
      <c r="F42" s="36" t="s">
        <v>525</v>
      </c>
      <c r="G42" s="37" t="s">
        <v>525</v>
      </c>
      <c r="H42" s="37" t="s">
        <v>525</v>
      </c>
      <c r="I42" s="37" t="s">
        <v>525</v>
      </c>
      <c r="J42" s="38" t="s">
        <v>525</v>
      </c>
      <c r="K42" s="22"/>
      <c r="L42" s="22"/>
      <c r="M42" s="22"/>
      <c r="N42" s="22"/>
      <c r="O42" s="22"/>
      <c r="P42" s="22"/>
    </row>
    <row r="43" spans="1:16" ht="39" customHeight="1" thickBot="1" x14ac:dyDescent="0.2">
      <c r="A43" s="22"/>
      <c r="B43" s="40"/>
      <c r="C43" s="1207" t="s">
        <v>583</v>
      </c>
      <c r="D43" s="1208"/>
      <c r="E43" s="1209"/>
      <c r="F43" s="41" t="s">
        <v>525</v>
      </c>
      <c r="G43" s="42" t="s">
        <v>525</v>
      </c>
      <c r="H43" s="42" t="s">
        <v>525</v>
      </c>
      <c r="I43" s="42" t="s">
        <v>525</v>
      </c>
      <c r="J43" s="43" t="s">
        <v>525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wJ7TrD7aRUeN5YHJG0htV4oClL7HOPkx525TRItLvbZ37+w7cSSqp2Qa22jY8agW1zddDn8M62B0xzKYguDKw==" saltValue="oeM31KSJ/97jbcJ5QVEM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E7"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420</v>
      </c>
      <c r="L45" s="60">
        <v>430</v>
      </c>
      <c r="M45" s="60">
        <v>432</v>
      </c>
      <c r="N45" s="60">
        <v>416</v>
      </c>
      <c r="O45" s="61">
        <v>424</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525</v>
      </c>
      <c r="L46" s="64" t="s">
        <v>525</v>
      </c>
      <c r="M46" s="64" t="s">
        <v>525</v>
      </c>
      <c r="N46" s="64" t="s">
        <v>525</v>
      </c>
      <c r="O46" s="65" t="s">
        <v>525</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525</v>
      </c>
      <c r="L47" s="64" t="s">
        <v>525</v>
      </c>
      <c r="M47" s="64" t="s">
        <v>525</v>
      </c>
      <c r="N47" s="64" t="s">
        <v>525</v>
      </c>
      <c r="O47" s="65" t="s">
        <v>525</v>
      </c>
      <c r="P47" s="48"/>
      <c r="Q47" s="48"/>
      <c r="R47" s="48"/>
      <c r="S47" s="48"/>
      <c r="T47" s="48"/>
      <c r="U47" s="48"/>
    </row>
    <row r="48" spans="1:21" ht="30.75" customHeight="1" x14ac:dyDescent="0.15">
      <c r="A48" s="48"/>
      <c r="B48" s="1214"/>
      <c r="C48" s="1215"/>
      <c r="D48" s="62"/>
      <c r="E48" s="1220" t="s">
        <v>15</v>
      </c>
      <c r="F48" s="1220"/>
      <c r="G48" s="1220"/>
      <c r="H48" s="1220"/>
      <c r="I48" s="1220"/>
      <c r="J48" s="1221"/>
      <c r="K48" s="63">
        <v>124</v>
      </c>
      <c r="L48" s="64">
        <v>130</v>
      </c>
      <c r="M48" s="64">
        <v>132</v>
      </c>
      <c r="N48" s="64">
        <v>141</v>
      </c>
      <c r="O48" s="65">
        <v>142</v>
      </c>
      <c r="P48" s="48"/>
      <c r="Q48" s="48"/>
      <c r="R48" s="48"/>
      <c r="S48" s="48"/>
      <c r="T48" s="48"/>
      <c r="U48" s="48"/>
    </row>
    <row r="49" spans="1:21" ht="30.75" customHeight="1" x14ac:dyDescent="0.15">
      <c r="A49" s="48"/>
      <c r="B49" s="1214"/>
      <c r="C49" s="1215"/>
      <c r="D49" s="62"/>
      <c r="E49" s="1220" t="s">
        <v>16</v>
      </c>
      <c r="F49" s="1220"/>
      <c r="G49" s="1220"/>
      <c r="H49" s="1220"/>
      <c r="I49" s="1220"/>
      <c r="J49" s="1221"/>
      <c r="K49" s="63">
        <v>55</v>
      </c>
      <c r="L49" s="64">
        <v>69</v>
      </c>
      <c r="M49" s="64">
        <v>81</v>
      </c>
      <c r="N49" s="64">
        <v>85</v>
      </c>
      <c r="O49" s="65">
        <v>95</v>
      </c>
      <c r="P49" s="48"/>
      <c r="Q49" s="48"/>
      <c r="R49" s="48"/>
      <c r="S49" s="48"/>
      <c r="T49" s="48"/>
      <c r="U49" s="48"/>
    </row>
    <row r="50" spans="1:21" ht="30.75" customHeight="1" x14ac:dyDescent="0.15">
      <c r="A50" s="48"/>
      <c r="B50" s="1214"/>
      <c r="C50" s="1215"/>
      <c r="D50" s="62"/>
      <c r="E50" s="1220" t="s">
        <v>17</v>
      </c>
      <c r="F50" s="1220"/>
      <c r="G50" s="1220"/>
      <c r="H50" s="1220"/>
      <c r="I50" s="1220"/>
      <c r="J50" s="1221"/>
      <c r="K50" s="63">
        <v>104</v>
      </c>
      <c r="L50" s="64">
        <v>134</v>
      </c>
      <c r="M50" s="64">
        <v>88</v>
      </c>
      <c r="N50" s="64">
        <v>35</v>
      </c>
      <c r="O50" s="65" t="s">
        <v>525</v>
      </c>
      <c r="P50" s="48"/>
      <c r="Q50" s="48"/>
      <c r="R50" s="48"/>
      <c r="S50" s="48"/>
      <c r="T50" s="48"/>
      <c r="U50" s="48"/>
    </row>
    <row r="51" spans="1:21" ht="30.75" customHeight="1" x14ac:dyDescent="0.15">
      <c r="A51" s="48"/>
      <c r="B51" s="1216"/>
      <c r="C51" s="1217"/>
      <c r="D51" s="66"/>
      <c r="E51" s="1220" t="s">
        <v>18</v>
      </c>
      <c r="F51" s="1220"/>
      <c r="G51" s="1220"/>
      <c r="H51" s="1220"/>
      <c r="I51" s="1220"/>
      <c r="J51" s="1221"/>
      <c r="K51" s="63" t="s">
        <v>525</v>
      </c>
      <c r="L51" s="64" t="s">
        <v>525</v>
      </c>
      <c r="M51" s="64" t="s">
        <v>525</v>
      </c>
      <c r="N51" s="64" t="s">
        <v>525</v>
      </c>
      <c r="O51" s="65" t="s">
        <v>525</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358</v>
      </c>
      <c r="L52" s="64">
        <v>373</v>
      </c>
      <c r="M52" s="64">
        <v>380</v>
      </c>
      <c r="N52" s="64">
        <v>368</v>
      </c>
      <c r="O52" s="65">
        <v>364</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345</v>
      </c>
      <c r="L53" s="69">
        <v>390</v>
      </c>
      <c r="M53" s="69">
        <v>353</v>
      </c>
      <c r="N53" s="69">
        <v>309</v>
      </c>
      <c r="O53" s="70">
        <v>297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28" t="s">
        <v>25</v>
      </c>
      <c r="C57" s="1229"/>
      <c r="D57" s="1232" t="s">
        <v>26</v>
      </c>
      <c r="E57" s="1233"/>
      <c r="F57" s="1233"/>
      <c r="G57" s="1233"/>
      <c r="H57" s="1233"/>
      <c r="I57" s="1233"/>
      <c r="J57" s="1234"/>
      <c r="K57" s="83" t="s">
        <v>605</v>
      </c>
      <c r="L57" s="84" t="s">
        <v>525</v>
      </c>
      <c r="M57" s="84" t="s">
        <v>525</v>
      </c>
      <c r="N57" s="84" t="s">
        <v>525</v>
      </c>
      <c r="O57" s="85" t="s">
        <v>525</v>
      </c>
    </row>
    <row r="58" spans="1:21" ht="31.5" customHeight="1" thickBot="1" x14ac:dyDescent="0.2">
      <c r="B58" s="1230"/>
      <c r="C58" s="1231"/>
      <c r="D58" s="1235" t="s">
        <v>27</v>
      </c>
      <c r="E58" s="1236"/>
      <c r="F58" s="1236"/>
      <c r="G58" s="1236"/>
      <c r="H58" s="1236"/>
      <c r="I58" s="1236"/>
      <c r="J58" s="1237"/>
      <c r="K58" s="86" t="s">
        <v>525</v>
      </c>
      <c r="L58" s="87" t="s">
        <v>525</v>
      </c>
      <c r="M58" s="87" t="s">
        <v>525</v>
      </c>
      <c r="N58" s="87" t="s">
        <v>525</v>
      </c>
      <c r="O58" s="88" t="s">
        <v>525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GSKCD60es/6bfDkz8h15vAdrYs8T7gF3UW8r6ZoMefW8zLTLaWS8wLONUL0IBk3XT32afHVuK34f7pRmSrjlQ==" saltValue="P4x2GF2cxFuXNXjtfcJne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567</v>
      </c>
      <c r="J40" s="100" t="s">
        <v>568</v>
      </c>
      <c r="K40" s="100" t="s">
        <v>569</v>
      </c>
      <c r="L40" s="100" t="s">
        <v>570</v>
      </c>
      <c r="M40" s="101" t="s">
        <v>571</v>
      </c>
    </row>
    <row r="41" spans="2:13" ht="27.75" customHeight="1" x14ac:dyDescent="0.15">
      <c r="B41" s="1238" t="s">
        <v>30</v>
      </c>
      <c r="C41" s="1239"/>
      <c r="D41" s="102"/>
      <c r="E41" s="1244" t="s">
        <v>31</v>
      </c>
      <c r="F41" s="1244"/>
      <c r="G41" s="1244"/>
      <c r="H41" s="1245"/>
      <c r="I41" s="103">
        <v>4291</v>
      </c>
      <c r="J41" s="104">
        <v>4497</v>
      </c>
      <c r="K41" s="104">
        <v>4424</v>
      </c>
      <c r="L41" s="104">
        <v>4290</v>
      </c>
      <c r="M41" s="105">
        <v>4457</v>
      </c>
    </row>
    <row r="42" spans="2:13" ht="27.75" customHeight="1" x14ac:dyDescent="0.15">
      <c r="B42" s="1240"/>
      <c r="C42" s="1241"/>
      <c r="D42" s="106"/>
      <c r="E42" s="1246" t="s">
        <v>32</v>
      </c>
      <c r="F42" s="1246"/>
      <c r="G42" s="1246"/>
      <c r="H42" s="1247"/>
      <c r="I42" s="107">
        <v>388</v>
      </c>
      <c r="J42" s="108">
        <v>352</v>
      </c>
      <c r="K42" s="108">
        <v>264</v>
      </c>
      <c r="L42" s="108">
        <v>236</v>
      </c>
      <c r="M42" s="109">
        <v>201</v>
      </c>
    </row>
    <row r="43" spans="2:13" ht="27.75" customHeight="1" x14ac:dyDescent="0.15">
      <c r="B43" s="1240"/>
      <c r="C43" s="1241"/>
      <c r="D43" s="106"/>
      <c r="E43" s="1246" t="s">
        <v>33</v>
      </c>
      <c r="F43" s="1246"/>
      <c r="G43" s="1246"/>
      <c r="H43" s="1247"/>
      <c r="I43" s="107">
        <v>1305</v>
      </c>
      <c r="J43" s="108">
        <v>1370</v>
      </c>
      <c r="K43" s="108">
        <v>1343</v>
      </c>
      <c r="L43" s="108">
        <v>1311</v>
      </c>
      <c r="M43" s="109">
        <v>1274</v>
      </c>
    </row>
    <row r="44" spans="2:13" ht="27.75" customHeight="1" x14ac:dyDescent="0.15">
      <c r="B44" s="1240"/>
      <c r="C44" s="1241"/>
      <c r="D44" s="106"/>
      <c r="E44" s="1246" t="s">
        <v>34</v>
      </c>
      <c r="F44" s="1246"/>
      <c r="G44" s="1246"/>
      <c r="H44" s="1247"/>
      <c r="I44" s="107">
        <v>1019</v>
      </c>
      <c r="J44" s="108">
        <v>977</v>
      </c>
      <c r="K44" s="108">
        <v>903</v>
      </c>
      <c r="L44" s="108">
        <v>843</v>
      </c>
      <c r="M44" s="109">
        <v>784</v>
      </c>
    </row>
    <row r="45" spans="2:13" ht="27.75" customHeight="1" x14ac:dyDescent="0.15">
      <c r="B45" s="1240"/>
      <c r="C45" s="1241"/>
      <c r="D45" s="106"/>
      <c r="E45" s="1246" t="s">
        <v>35</v>
      </c>
      <c r="F45" s="1246"/>
      <c r="G45" s="1246"/>
      <c r="H45" s="1247"/>
      <c r="I45" s="107">
        <v>810</v>
      </c>
      <c r="J45" s="108">
        <v>740</v>
      </c>
      <c r="K45" s="108">
        <v>685</v>
      </c>
      <c r="L45" s="108">
        <v>638</v>
      </c>
      <c r="M45" s="109">
        <v>593</v>
      </c>
    </row>
    <row r="46" spans="2:13" ht="27.75" customHeight="1" x14ac:dyDescent="0.15">
      <c r="B46" s="1240"/>
      <c r="C46" s="1241"/>
      <c r="D46" s="110"/>
      <c r="E46" s="1246" t="s">
        <v>36</v>
      </c>
      <c r="F46" s="1246"/>
      <c r="G46" s="1246"/>
      <c r="H46" s="1247"/>
      <c r="I46" s="107" t="s">
        <v>525</v>
      </c>
      <c r="J46" s="108" t="s">
        <v>525</v>
      </c>
      <c r="K46" s="108" t="s">
        <v>525</v>
      </c>
      <c r="L46" s="108" t="s">
        <v>525</v>
      </c>
      <c r="M46" s="109" t="s">
        <v>525</v>
      </c>
    </row>
    <row r="47" spans="2:13" ht="27.75" customHeight="1" x14ac:dyDescent="0.15">
      <c r="B47" s="1240"/>
      <c r="C47" s="1241"/>
      <c r="D47" s="111"/>
      <c r="E47" s="1248" t="s">
        <v>37</v>
      </c>
      <c r="F47" s="1249"/>
      <c r="G47" s="1249"/>
      <c r="H47" s="1250"/>
      <c r="I47" s="107" t="s">
        <v>525</v>
      </c>
      <c r="J47" s="108" t="s">
        <v>525</v>
      </c>
      <c r="K47" s="108" t="s">
        <v>525</v>
      </c>
      <c r="L47" s="108" t="s">
        <v>525</v>
      </c>
      <c r="M47" s="109" t="s">
        <v>525</v>
      </c>
    </row>
    <row r="48" spans="2:13" ht="27.75" customHeight="1" x14ac:dyDescent="0.15">
      <c r="B48" s="1240"/>
      <c r="C48" s="1241"/>
      <c r="D48" s="106"/>
      <c r="E48" s="1246" t="s">
        <v>38</v>
      </c>
      <c r="F48" s="1246"/>
      <c r="G48" s="1246"/>
      <c r="H48" s="1247"/>
      <c r="I48" s="107" t="s">
        <v>525</v>
      </c>
      <c r="J48" s="108" t="s">
        <v>525</v>
      </c>
      <c r="K48" s="108" t="s">
        <v>525</v>
      </c>
      <c r="L48" s="108" t="s">
        <v>525</v>
      </c>
      <c r="M48" s="109" t="s">
        <v>525</v>
      </c>
    </row>
    <row r="49" spans="2:13" ht="27.75" customHeight="1" x14ac:dyDescent="0.15">
      <c r="B49" s="1242"/>
      <c r="C49" s="1243"/>
      <c r="D49" s="106"/>
      <c r="E49" s="1246" t="s">
        <v>39</v>
      </c>
      <c r="F49" s="1246"/>
      <c r="G49" s="1246"/>
      <c r="H49" s="1247"/>
      <c r="I49" s="107" t="s">
        <v>525</v>
      </c>
      <c r="J49" s="108" t="s">
        <v>525</v>
      </c>
      <c r="K49" s="108" t="s">
        <v>525</v>
      </c>
      <c r="L49" s="108" t="s">
        <v>525</v>
      </c>
      <c r="M49" s="109" t="s">
        <v>525</v>
      </c>
    </row>
    <row r="50" spans="2:13" ht="27.75" customHeight="1" x14ac:dyDescent="0.15">
      <c r="B50" s="1251" t="s">
        <v>40</v>
      </c>
      <c r="C50" s="1252"/>
      <c r="D50" s="112"/>
      <c r="E50" s="1246" t="s">
        <v>41</v>
      </c>
      <c r="F50" s="1246"/>
      <c r="G50" s="1246"/>
      <c r="H50" s="1247"/>
      <c r="I50" s="107">
        <v>2901</v>
      </c>
      <c r="J50" s="108">
        <v>3137</v>
      </c>
      <c r="K50" s="108">
        <v>3010</v>
      </c>
      <c r="L50" s="108">
        <v>2933</v>
      </c>
      <c r="M50" s="109">
        <v>2651</v>
      </c>
    </row>
    <row r="51" spans="2:13" ht="27.75" customHeight="1" x14ac:dyDescent="0.15">
      <c r="B51" s="1240"/>
      <c r="C51" s="1241"/>
      <c r="D51" s="106"/>
      <c r="E51" s="1246" t="s">
        <v>42</v>
      </c>
      <c r="F51" s="1246"/>
      <c r="G51" s="1246"/>
      <c r="H51" s="1247"/>
      <c r="I51" s="107">
        <v>54</v>
      </c>
      <c r="J51" s="108">
        <v>38</v>
      </c>
      <c r="K51" s="108">
        <v>20</v>
      </c>
      <c r="L51" s="108">
        <v>12</v>
      </c>
      <c r="M51" s="109">
        <v>11</v>
      </c>
    </row>
    <row r="52" spans="2:13" ht="27.75" customHeight="1" x14ac:dyDescent="0.15">
      <c r="B52" s="1242"/>
      <c r="C52" s="1243"/>
      <c r="D52" s="106"/>
      <c r="E52" s="1246" t="s">
        <v>43</v>
      </c>
      <c r="F52" s="1246"/>
      <c r="G52" s="1246"/>
      <c r="H52" s="1247"/>
      <c r="I52" s="107">
        <v>4356</v>
      </c>
      <c r="J52" s="108">
        <v>4445</v>
      </c>
      <c r="K52" s="108">
        <v>4364</v>
      </c>
      <c r="L52" s="108">
        <v>4263</v>
      </c>
      <c r="M52" s="109">
        <v>4206</v>
      </c>
    </row>
    <row r="53" spans="2:13" ht="27.75" customHeight="1" thickBot="1" x14ac:dyDescent="0.2">
      <c r="B53" s="1253" t="s">
        <v>44</v>
      </c>
      <c r="C53" s="1254"/>
      <c r="D53" s="113"/>
      <c r="E53" s="1255" t="s">
        <v>45</v>
      </c>
      <c r="F53" s="1255"/>
      <c r="G53" s="1255"/>
      <c r="H53" s="1256"/>
      <c r="I53" s="114">
        <v>502</v>
      </c>
      <c r="J53" s="115">
        <v>316</v>
      </c>
      <c r="K53" s="115">
        <v>226</v>
      </c>
      <c r="L53" s="115">
        <v>111</v>
      </c>
      <c r="M53" s="116">
        <v>441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6oNxqRYEOeeWqgm6QdYwfzdMqMwgdnRMTaj3wQK+0PD2YMlf1EILaBrU22hJaeYReFZrFszqIkaEn5mrQv+xA==" saltValue="3YxVlbNchVWzcxmgM4ep4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13" zoomScale="60" zoomScaleNormal="60" zoomScaleSheetLayoutView="100" workbookViewId="0">
      <selection activeCell="H58" sqref="H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569</v>
      </c>
      <c r="G54" s="125" t="s">
        <v>570</v>
      </c>
      <c r="H54" s="126" t="s">
        <v>571</v>
      </c>
    </row>
    <row r="55" spans="2:8" ht="52.5" customHeight="1" x14ac:dyDescent="0.15">
      <c r="B55" s="127"/>
      <c r="C55" s="1265" t="s">
        <v>48</v>
      </c>
      <c r="D55" s="1265"/>
      <c r="E55" s="1266"/>
      <c r="F55" s="128">
        <v>944</v>
      </c>
      <c r="G55" s="128">
        <v>855</v>
      </c>
      <c r="H55" s="129">
        <v>847</v>
      </c>
    </row>
    <row r="56" spans="2:8" ht="52.5" customHeight="1" x14ac:dyDescent="0.15">
      <c r="B56" s="130"/>
      <c r="C56" s="1267" t="s">
        <v>49</v>
      </c>
      <c r="D56" s="1267"/>
      <c r="E56" s="1268"/>
      <c r="F56" s="131">
        <v>134</v>
      </c>
      <c r="G56" s="131">
        <v>134</v>
      </c>
      <c r="H56" s="132">
        <v>134</v>
      </c>
    </row>
    <row r="57" spans="2:8" ht="53.25" customHeight="1" x14ac:dyDescent="0.15">
      <c r="B57" s="130"/>
      <c r="C57" s="1269" t="s">
        <v>50</v>
      </c>
      <c r="D57" s="1269"/>
      <c r="E57" s="1270"/>
      <c r="F57" s="133">
        <v>1860</v>
      </c>
      <c r="G57" s="133">
        <v>1766</v>
      </c>
      <c r="H57" s="134">
        <v>1330</v>
      </c>
    </row>
    <row r="58" spans="2:8" ht="45.75" customHeight="1" x14ac:dyDescent="0.15">
      <c r="B58" s="135"/>
      <c r="C58" s="1257" t="s">
        <v>606</v>
      </c>
      <c r="D58" s="1258"/>
      <c r="E58" s="1259"/>
      <c r="F58" s="136">
        <v>1007</v>
      </c>
      <c r="G58" s="136">
        <v>979</v>
      </c>
      <c r="H58" s="137">
        <v>650</v>
      </c>
    </row>
    <row r="59" spans="2:8" ht="45.75" customHeight="1" x14ac:dyDescent="0.15">
      <c r="B59" s="135"/>
      <c r="C59" s="1257" t="s">
        <v>607</v>
      </c>
      <c r="D59" s="1258"/>
      <c r="E59" s="1259"/>
      <c r="F59" s="136">
        <v>235</v>
      </c>
      <c r="G59" s="136">
        <v>233</v>
      </c>
      <c r="H59" s="137">
        <v>230</v>
      </c>
    </row>
    <row r="60" spans="2:8" ht="45.75" customHeight="1" x14ac:dyDescent="0.15">
      <c r="B60" s="135"/>
      <c r="C60" s="1257" t="s">
        <v>608</v>
      </c>
      <c r="D60" s="1258"/>
      <c r="E60" s="1259"/>
      <c r="F60" s="136">
        <v>125</v>
      </c>
      <c r="G60" s="136">
        <v>125</v>
      </c>
      <c r="H60" s="137">
        <v>125</v>
      </c>
    </row>
    <row r="61" spans="2:8" ht="45.75" customHeight="1" x14ac:dyDescent="0.15">
      <c r="B61" s="135"/>
      <c r="C61" s="1257" t="s">
        <v>610</v>
      </c>
      <c r="D61" s="1258"/>
      <c r="E61" s="1259"/>
      <c r="F61" s="136">
        <v>78</v>
      </c>
      <c r="G61" s="136">
        <v>71</v>
      </c>
      <c r="H61" s="137">
        <v>91</v>
      </c>
    </row>
    <row r="62" spans="2:8" ht="45.75" customHeight="1" thickBot="1" x14ac:dyDescent="0.2">
      <c r="B62" s="138"/>
      <c r="C62" s="1260" t="s">
        <v>609</v>
      </c>
      <c r="D62" s="1261"/>
      <c r="E62" s="1262"/>
      <c r="F62" s="139">
        <v>87</v>
      </c>
      <c r="G62" s="139">
        <v>87</v>
      </c>
      <c r="H62" s="140">
        <v>87</v>
      </c>
    </row>
    <row r="63" spans="2:8" ht="52.5" customHeight="1" thickBot="1" x14ac:dyDescent="0.2">
      <c r="B63" s="141"/>
      <c r="C63" s="1263" t="s">
        <v>51</v>
      </c>
      <c r="D63" s="1263"/>
      <c r="E63" s="1264"/>
      <c r="F63" s="142">
        <v>2938</v>
      </c>
      <c r="G63" s="142">
        <v>2755</v>
      </c>
      <c r="H63" s="143">
        <v>2310</v>
      </c>
    </row>
    <row r="64" spans="2:8" ht="15" customHeight="1" x14ac:dyDescent="0.15"/>
  </sheetData>
  <sheetProtection algorithmName="SHA-512" hashValue="X1Xk+AjhAPKFUUve5vYglxXdvcM57uXcEtMu3AeCf2E6/jAXVDIwWNUQiz5Mi3bedD1n2sgHtO4KMkUiM3HQ7A==" saltValue="7B1uynU2sPpfU71w3HLX2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F7F95-190F-4F69-8A57-54EF2612F7AF}">
  <sheetPr>
    <pageSetUpPr fitToPage="1"/>
  </sheetPr>
  <dimension ref="A1:WZM160"/>
  <sheetViews>
    <sheetView showGridLines="0" tabSelected="1" topLeftCell="Y1" zoomScaleNormal="100" zoomScaleSheetLayoutView="55" workbookViewId="0">
      <selection activeCell="CA64" sqref="CA64"/>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611</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611</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612</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613</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614</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615</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567</v>
      </c>
      <c r="BQ50" s="1305"/>
      <c r="BR50" s="1305"/>
      <c r="BS50" s="1305"/>
      <c r="BT50" s="1305"/>
      <c r="BU50" s="1305"/>
      <c r="BV50" s="1305"/>
      <c r="BW50" s="1305"/>
      <c r="BX50" s="1305" t="s">
        <v>568</v>
      </c>
      <c r="BY50" s="1305"/>
      <c r="BZ50" s="1305"/>
      <c r="CA50" s="1305"/>
      <c r="CB50" s="1305"/>
      <c r="CC50" s="1305"/>
      <c r="CD50" s="1305"/>
      <c r="CE50" s="1305"/>
      <c r="CF50" s="1305" t="s">
        <v>569</v>
      </c>
      <c r="CG50" s="1305"/>
      <c r="CH50" s="1305"/>
      <c r="CI50" s="1305"/>
      <c r="CJ50" s="1305"/>
      <c r="CK50" s="1305"/>
      <c r="CL50" s="1305"/>
      <c r="CM50" s="1305"/>
      <c r="CN50" s="1305" t="s">
        <v>570</v>
      </c>
      <c r="CO50" s="1305"/>
      <c r="CP50" s="1305"/>
      <c r="CQ50" s="1305"/>
      <c r="CR50" s="1305"/>
      <c r="CS50" s="1305"/>
      <c r="CT50" s="1305"/>
      <c r="CU50" s="1305"/>
      <c r="CV50" s="1305" t="s">
        <v>571</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616</v>
      </c>
      <c r="AO51" s="1309"/>
      <c r="AP51" s="1309"/>
      <c r="AQ51" s="1309"/>
      <c r="AR51" s="1309"/>
      <c r="AS51" s="1309"/>
      <c r="AT51" s="1309"/>
      <c r="AU51" s="1309"/>
      <c r="AV51" s="1309"/>
      <c r="AW51" s="1309"/>
      <c r="AX51" s="1309"/>
      <c r="AY51" s="1309"/>
      <c r="AZ51" s="1309"/>
      <c r="BA51" s="1309"/>
      <c r="BB51" s="1309" t="s">
        <v>617</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1">
        <v>10.1</v>
      </c>
      <c r="BY51" s="1311"/>
      <c r="BZ51" s="1311"/>
      <c r="CA51" s="1311"/>
      <c r="CB51" s="1311"/>
      <c r="CC51" s="1311"/>
      <c r="CD51" s="1311"/>
      <c r="CE51" s="1311"/>
      <c r="CF51" s="1311">
        <v>7.4</v>
      </c>
      <c r="CG51" s="1311"/>
      <c r="CH51" s="1311"/>
      <c r="CI51" s="1311"/>
      <c r="CJ51" s="1311"/>
      <c r="CK51" s="1311"/>
      <c r="CL51" s="1311"/>
      <c r="CM51" s="1311"/>
      <c r="CN51" s="1311">
        <v>3.6</v>
      </c>
      <c r="CO51" s="1311"/>
      <c r="CP51" s="1311"/>
      <c r="CQ51" s="1311"/>
      <c r="CR51" s="1311"/>
      <c r="CS51" s="1311"/>
      <c r="CT51" s="1311"/>
      <c r="CU51" s="1311"/>
      <c r="CV51" s="1311">
        <v>14.4</v>
      </c>
      <c r="CW51" s="1311"/>
      <c r="CX51" s="1311"/>
      <c r="CY51" s="1311"/>
      <c r="CZ51" s="1311"/>
      <c r="DA51" s="1311"/>
      <c r="DB51" s="1311"/>
      <c r="DC51" s="1311"/>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618</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1">
        <v>59</v>
      </c>
      <c r="BY53" s="1311"/>
      <c r="BZ53" s="1311"/>
      <c r="CA53" s="1311"/>
      <c r="CB53" s="1311"/>
      <c r="CC53" s="1311"/>
      <c r="CD53" s="1311"/>
      <c r="CE53" s="1311"/>
      <c r="CF53" s="1311">
        <v>58.2</v>
      </c>
      <c r="CG53" s="1311"/>
      <c r="CH53" s="1311"/>
      <c r="CI53" s="1311"/>
      <c r="CJ53" s="1311"/>
      <c r="CK53" s="1311"/>
      <c r="CL53" s="1311"/>
      <c r="CM53" s="1311"/>
      <c r="CN53" s="1311">
        <v>59.8</v>
      </c>
      <c r="CO53" s="1311"/>
      <c r="CP53" s="1311"/>
      <c r="CQ53" s="1311"/>
      <c r="CR53" s="1311"/>
      <c r="CS53" s="1311"/>
      <c r="CT53" s="1311"/>
      <c r="CU53" s="1311"/>
      <c r="CV53" s="1311">
        <v>61.7</v>
      </c>
      <c r="CW53" s="1311"/>
      <c r="CX53" s="1311"/>
      <c r="CY53" s="1311"/>
      <c r="CZ53" s="1311"/>
      <c r="DA53" s="1311"/>
      <c r="DB53" s="1311"/>
      <c r="DC53" s="1311"/>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1288"/>
      <c r="B55" s="1280"/>
      <c r="G55" s="1299"/>
      <c r="H55" s="1299"/>
      <c r="I55" s="1299"/>
      <c r="J55" s="1299"/>
      <c r="K55" s="1308"/>
      <c r="L55" s="1308"/>
      <c r="M55" s="1308"/>
      <c r="N55" s="1308"/>
      <c r="AN55" s="1305" t="s">
        <v>619</v>
      </c>
      <c r="AO55" s="1305"/>
      <c r="AP55" s="1305"/>
      <c r="AQ55" s="1305"/>
      <c r="AR55" s="1305"/>
      <c r="AS55" s="1305"/>
      <c r="AT55" s="1305"/>
      <c r="AU55" s="1305"/>
      <c r="AV55" s="1305"/>
      <c r="AW55" s="1305"/>
      <c r="AX55" s="1305"/>
      <c r="AY55" s="1305"/>
      <c r="AZ55" s="1305"/>
      <c r="BA55" s="1305"/>
      <c r="BB55" s="1309" t="s">
        <v>617</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1">
        <v>38.5</v>
      </c>
      <c r="BY55" s="1311"/>
      <c r="BZ55" s="1311"/>
      <c r="CA55" s="1311"/>
      <c r="CB55" s="1311"/>
      <c r="CC55" s="1311"/>
      <c r="CD55" s="1311"/>
      <c r="CE55" s="1311"/>
      <c r="CF55" s="1311">
        <v>32.799999999999997</v>
      </c>
      <c r="CG55" s="1311"/>
      <c r="CH55" s="1311"/>
      <c r="CI55" s="1311"/>
      <c r="CJ55" s="1311"/>
      <c r="CK55" s="1311"/>
      <c r="CL55" s="1311"/>
      <c r="CM55" s="1311"/>
      <c r="CN55" s="1311">
        <v>20.9</v>
      </c>
      <c r="CO55" s="1311"/>
      <c r="CP55" s="1311"/>
      <c r="CQ55" s="1311"/>
      <c r="CR55" s="1311"/>
      <c r="CS55" s="1311"/>
      <c r="CT55" s="1311"/>
      <c r="CU55" s="1311"/>
      <c r="CV55" s="1311">
        <v>21</v>
      </c>
      <c r="CW55" s="1311"/>
      <c r="CX55" s="1311"/>
      <c r="CY55" s="1311"/>
      <c r="CZ55" s="1311"/>
      <c r="DA55" s="1311"/>
      <c r="DB55" s="1311"/>
      <c r="DC55" s="1311"/>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618</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1">
        <v>57.6</v>
      </c>
      <c r="BY57" s="1311"/>
      <c r="BZ57" s="1311"/>
      <c r="CA57" s="1311"/>
      <c r="CB57" s="1311"/>
      <c r="CC57" s="1311"/>
      <c r="CD57" s="1311"/>
      <c r="CE57" s="1311"/>
      <c r="CF57" s="1311">
        <v>58.9</v>
      </c>
      <c r="CG57" s="1311"/>
      <c r="CH57" s="1311"/>
      <c r="CI57" s="1311"/>
      <c r="CJ57" s="1311"/>
      <c r="CK57" s="1311"/>
      <c r="CL57" s="1311"/>
      <c r="CM57" s="1311"/>
      <c r="CN57" s="1311">
        <v>60.5</v>
      </c>
      <c r="CO57" s="1311"/>
      <c r="CP57" s="1311"/>
      <c r="CQ57" s="1311"/>
      <c r="CR57" s="1311"/>
      <c r="CS57" s="1311"/>
      <c r="CT57" s="1311"/>
      <c r="CU57" s="1311"/>
      <c r="CV57" s="1311">
        <v>61.2</v>
      </c>
      <c r="CW57" s="1311"/>
      <c r="CX57" s="1311"/>
      <c r="CY57" s="1311"/>
      <c r="CZ57" s="1311"/>
      <c r="DA57" s="1311"/>
      <c r="DB57" s="1311"/>
      <c r="DC57" s="1311"/>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620</v>
      </c>
    </row>
    <row r="64" spans="1:109" x14ac:dyDescent="0.15">
      <c r="B64" s="1280"/>
      <c r="G64" s="1287"/>
      <c r="I64" s="1321"/>
      <c r="J64" s="1321"/>
      <c r="K64" s="1321"/>
      <c r="L64" s="1321"/>
      <c r="M64" s="1321"/>
      <c r="N64" s="1322"/>
      <c r="AM64" s="1287"/>
      <c r="AN64" s="1287" t="s">
        <v>613</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621</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6"/>
      <c r="I71" s="1327"/>
      <c r="J71" s="1324"/>
      <c r="K71" s="1324"/>
      <c r="L71" s="1325"/>
      <c r="M71" s="1324"/>
      <c r="N71" s="1325"/>
      <c r="AM71" s="1326"/>
      <c r="AN71" s="1273" t="s">
        <v>615</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567</v>
      </c>
      <c r="BQ72" s="1305"/>
      <c r="BR72" s="1305"/>
      <c r="BS72" s="1305"/>
      <c r="BT72" s="1305"/>
      <c r="BU72" s="1305"/>
      <c r="BV72" s="1305"/>
      <c r="BW72" s="1305"/>
      <c r="BX72" s="1305" t="s">
        <v>568</v>
      </c>
      <c r="BY72" s="1305"/>
      <c r="BZ72" s="1305"/>
      <c r="CA72" s="1305"/>
      <c r="CB72" s="1305"/>
      <c r="CC72" s="1305"/>
      <c r="CD72" s="1305"/>
      <c r="CE72" s="1305"/>
      <c r="CF72" s="1305" t="s">
        <v>569</v>
      </c>
      <c r="CG72" s="1305"/>
      <c r="CH72" s="1305"/>
      <c r="CI72" s="1305"/>
      <c r="CJ72" s="1305"/>
      <c r="CK72" s="1305"/>
      <c r="CL72" s="1305"/>
      <c r="CM72" s="1305"/>
      <c r="CN72" s="1305" t="s">
        <v>570</v>
      </c>
      <c r="CO72" s="1305"/>
      <c r="CP72" s="1305"/>
      <c r="CQ72" s="1305"/>
      <c r="CR72" s="1305"/>
      <c r="CS72" s="1305"/>
      <c r="CT72" s="1305"/>
      <c r="CU72" s="1305"/>
      <c r="CV72" s="1305" t="s">
        <v>571</v>
      </c>
      <c r="CW72" s="1305"/>
      <c r="CX72" s="1305"/>
      <c r="CY72" s="1305"/>
      <c r="CZ72" s="1305"/>
      <c r="DA72" s="1305"/>
      <c r="DB72" s="1305"/>
      <c r="DC72" s="1305"/>
    </row>
    <row r="73" spans="2:107" x14ac:dyDescent="0.15">
      <c r="B73" s="1280"/>
      <c r="G73" s="1306"/>
      <c r="H73" s="1306"/>
      <c r="I73" s="1306"/>
      <c r="J73" s="1306"/>
      <c r="K73" s="1328"/>
      <c r="L73" s="1328"/>
      <c r="M73" s="1328"/>
      <c r="N73" s="1328"/>
      <c r="AM73" s="1298"/>
      <c r="AN73" s="1309" t="s">
        <v>616</v>
      </c>
      <c r="AO73" s="1309"/>
      <c r="AP73" s="1309"/>
      <c r="AQ73" s="1309"/>
      <c r="AR73" s="1309"/>
      <c r="AS73" s="1309"/>
      <c r="AT73" s="1309"/>
      <c r="AU73" s="1309"/>
      <c r="AV73" s="1309"/>
      <c r="AW73" s="1309"/>
      <c r="AX73" s="1309"/>
      <c r="AY73" s="1309"/>
      <c r="AZ73" s="1309"/>
      <c r="BA73" s="1309"/>
      <c r="BB73" s="1309" t="s">
        <v>617</v>
      </c>
      <c r="BC73" s="1309"/>
      <c r="BD73" s="1309"/>
      <c r="BE73" s="1309"/>
      <c r="BF73" s="1309"/>
      <c r="BG73" s="1309"/>
      <c r="BH73" s="1309"/>
      <c r="BI73" s="1309"/>
      <c r="BJ73" s="1309"/>
      <c r="BK73" s="1309"/>
      <c r="BL73" s="1309"/>
      <c r="BM73" s="1309"/>
      <c r="BN73" s="1309"/>
      <c r="BO73" s="1309"/>
      <c r="BP73" s="1311">
        <v>15.7</v>
      </c>
      <c r="BQ73" s="1311"/>
      <c r="BR73" s="1311"/>
      <c r="BS73" s="1311"/>
      <c r="BT73" s="1311"/>
      <c r="BU73" s="1311"/>
      <c r="BV73" s="1311"/>
      <c r="BW73" s="1311"/>
      <c r="BX73" s="1311">
        <v>10.1</v>
      </c>
      <c r="BY73" s="1311"/>
      <c r="BZ73" s="1311"/>
      <c r="CA73" s="1311"/>
      <c r="CB73" s="1311"/>
      <c r="CC73" s="1311"/>
      <c r="CD73" s="1311"/>
      <c r="CE73" s="1311"/>
      <c r="CF73" s="1311">
        <v>7.4</v>
      </c>
      <c r="CG73" s="1311"/>
      <c r="CH73" s="1311"/>
      <c r="CI73" s="1311"/>
      <c r="CJ73" s="1311"/>
      <c r="CK73" s="1311"/>
      <c r="CL73" s="1311"/>
      <c r="CM73" s="1311"/>
      <c r="CN73" s="1311">
        <v>3.6</v>
      </c>
      <c r="CO73" s="1311"/>
      <c r="CP73" s="1311"/>
      <c r="CQ73" s="1311"/>
      <c r="CR73" s="1311"/>
      <c r="CS73" s="1311"/>
      <c r="CT73" s="1311"/>
      <c r="CU73" s="1311"/>
      <c r="CV73" s="1311">
        <v>14.4</v>
      </c>
      <c r="CW73" s="1311"/>
      <c r="CX73" s="1311"/>
      <c r="CY73" s="1311"/>
      <c r="CZ73" s="1311"/>
      <c r="DA73" s="1311"/>
      <c r="DB73" s="1311"/>
      <c r="DC73" s="1311"/>
    </row>
    <row r="74" spans="2:107" x14ac:dyDescent="0.15">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622</v>
      </c>
      <c r="BC75" s="1309"/>
      <c r="BD75" s="1309"/>
      <c r="BE75" s="1309"/>
      <c r="BF75" s="1309"/>
      <c r="BG75" s="1309"/>
      <c r="BH75" s="1309"/>
      <c r="BI75" s="1309"/>
      <c r="BJ75" s="1309"/>
      <c r="BK75" s="1309"/>
      <c r="BL75" s="1309"/>
      <c r="BM75" s="1309"/>
      <c r="BN75" s="1309"/>
      <c r="BO75" s="1309"/>
      <c r="BP75" s="1311">
        <v>10.4</v>
      </c>
      <c r="BQ75" s="1311"/>
      <c r="BR75" s="1311"/>
      <c r="BS75" s="1311"/>
      <c r="BT75" s="1311"/>
      <c r="BU75" s="1311"/>
      <c r="BV75" s="1311"/>
      <c r="BW75" s="1311"/>
      <c r="BX75" s="1311">
        <v>11</v>
      </c>
      <c r="BY75" s="1311"/>
      <c r="BZ75" s="1311"/>
      <c r="CA75" s="1311"/>
      <c r="CB75" s="1311"/>
      <c r="CC75" s="1311"/>
      <c r="CD75" s="1311"/>
      <c r="CE75" s="1311"/>
      <c r="CF75" s="1311">
        <v>11.6</v>
      </c>
      <c r="CG75" s="1311"/>
      <c r="CH75" s="1311"/>
      <c r="CI75" s="1311"/>
      <c r="CJ75" s="1311"/>
      <c r="CK75" s="1311"/>
      <c r="CL75" s="1311"/>
      <c r="CM75" s="1311"/>
      <c r="CN75" s="1311">
        <v>11.4</v>
      </c>
      <c r="CO75" s="1311"/>
      <c r="CP75" s="1311"/>
      <c r="CQ75" s="1311"/>
      <c r="CR75" s="1311"/>
      <c r="CS75" s="1311"/>
      <c r="CT75" s="1311"/>
      <c r="CU75" s="1311"/>
      <c r="CV75" s="1311">
        <v>10.4</v>
      </c>
      <c r="CW75" s="1311"/>
      <c r="CX75" s="1311"/>
      <c r="CY75" s="1311"/>
      <c r="CZ75" s="1311"/>
      <c r="DA75" s="1311"/>
      <c r="DB75" s="1311"/>
      <c r="DC75" s="1311"/>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1280"/>
      <c r="G77" s="1299"/>
      <c r="H77" s="1299"/>
      <c r="I77" s="1299"/>
      <c r="J77" s="1299"/>
      <c r="K77" s="1328"/>
      <c r="L77" s="1328"/>
      <c r="M77" s="1328"/>
      <c r="N77" s="1328"/>
      <c r="AN77" s="1305" t="s">
        <v>619</v>
      </c>
      <c r="AO77" s="1305"/>
      <c r="AP77" s="1305"/>
      <c r="AQ77" s="1305"/>
      <c r="AR77" s="1305"/>
      <c r="AS77" s="1305"/>
      <c r="AT77" s="1305"/>
      <c r="AU77" s="1305"/>
      <c r="AV77" s="1305"/>
      <c r="AW77" s="1305"/>
      <c r="AX77" s="1305"/>
      <c r="AY77" s="1305"/>
      <c r="AZ77" s="1305"/>
      <c r="BA77" s="1305"/>
      <c r="BB77" s="1309" t="s">
        <v>617</v>
      </c>
      <c r="BC77" s="1309"/>
      <c r="BD77" s="1309"/>
      <c r="BE77" s="1309"/>
      <c r="BF77" s="1309"/>
      <c r="BG77" s="1309"/>
      <c r="BH77" s="1309"/>
      <c r="BI77" s="1309"/>
      <c r="BJ77" s="1309"/>
      <c r="BK77" s="1309"/>
      <c r="BL77" s="1309"/>
      <c r="BM77" s="1309"/>
      <c r="BN77" s="1309"/>
      <c r="BO77" s="1309"/>
      <c r="BP77" s="1311">
        <v>20.2</v>
      </c>
      <c r="BQ77" s="1311"/>
      <c r="BR77" s="1311"/>
      <c r="BS77" s="1311"/>
      <c r="BT77" s="1311"/>
      <c r="BU77" s="1311"/>
      <c r="BV77" s="1311"/>
      <c r="BW77" s="1311"/>
      <c r="BX77" s="1311">
        <v>38.5</v>
      </c>
      <c r="BY77" s="1311"/>
      <c r="BZ77" s="1311"/>
      <c r="CA77" s="1311"/>
      <c r="CB77" s="1311"/>
      <c r="CC77" s="1311"/>
      <c r="CD77" s="1311"/>
      <c r="CE77" s="1311"/>
      <c r="CF77" s="1311">
        <v>32.799999999999997</v>
      </c>
      <c r="CG77" s="1311"/>
      <c r="CH77" s="1311"/>
      <c r="CI77" s="1311"/>
      <c r="CJ77" s="1311"/>
      <c r="CK77" s="1311"/>
      <c r="CL77" s="1311"/>
      <c r="CM77" s="1311"/>
      <c r="CN77" s="1311">
        <v>20.9</v>
      </c>
      <c r="CO77" s="1311"/>
      <c r="CP77" s="1311"/>
      <c r="CQ77" s="1311"/>
      <c r="CR77" s="1311"/>
      <c r="CS77" s="1311"/>
      <c r="CT77" s="1311"/>
      <c r="CU77" s="1311"/>
      <c r="CV77" s="1311">
        <v>21</v>
      </c>
      <c r="CW77" s="1311"/>
      <c r="CX77" s="1311"/>
      <c r="CY77" s="1311"/>
      <c r="CZ77" s="1311"/>
      <c r="DA77" s="1311"/>
      <c r="DB77" s="1311"/>
      <c r="DC77" s="1311"/>
    </row>
    <row r="78" spans="2:107" x14ac:dyDescent="0.15">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622</v>
      </c>
      <c r="BC79" s="1309"/>
      <c r="BD79" s="1309"/>
      <c r="BE79" s="1309"/>
      <c r="BF79" s="1309"/>
      <c r="BG79" s="1309"/>
      <c r="BH79" s="1309"/>
      <c r="BI79" s="1309"/>
      <c r="BJ79" s="1309"/>
      <c r="BK79" s="1309"/>
      <c r="BL79" s="1309"/>
      <c r="BM79" s="1309"/>
      <c r="BN79" s="1309"/>
      <c r="BO79" s="1309"/>
      <c r="BP79" s="1311">
        <v>9.3000000000000007</v>
      </c>
      <c r="BQ79" s="1311"/>
      <c r="BR79" s="1311"/>
      <c r="BS79" s="1311"/>
      <c r="BT79" s="1311"/>
      <c r="BU79" s="1311"/>
      <c r="BV79" s="1311"/>
      <c r="BW79" s="1311"/>
      <c r="BX79" s="1311">
        <v>9.1999999999999993</v>
      </c>
      <c r="BY79" s="1311"/>
      <c r="BZ79" s="1311"/>
      <c r="CA79" s="1311"/>
      <c r="CB79" s="1311"/>
      <c r="CC79" s="1311"/>
      <c r="CD79" s="1311"/>
      <c r="CE79" s="1311"/>
      <c r="CF79" s="1311">
        <v>9.1</v>
      </c>
      <c r="CG79" s="1311"/>
      <c r="CH79" s="1311"/>
      <c r="CI79" s="1311"/>
      <c r="CJ79" s="1311"/>
      <c r="CK79" s="1311"/>
      <c r="CL79" s="1311"/>
      <c r="CM79" s="1311"/>
      <c r="CN79" s="1311">
        <v>9.1</v>
      </c>
      <c r="CO79" s="1311"/>
      <c r="CP79" s="1311"/>
      <c r="CQ79" s="1311"/>
      <c r="CR79" s="1311"/>
      <c r="CS79" s="1311"/>
      <c r="CT79" s="1311"/>
      <c r="CU79" s="1311"/>
      <c r="CV79" s="1311">
        <v>9.1999999999999993</v>
      </c>
      <c r="CW79" s="1311"/>
      <c r="CX79" s="1311"/>
      <c r="CY79" s="1311"/>
      <c r="CZ79" s="1311"/>
      <c r="DA79" s="1311"/>
      <c r="DB79" s="1311"/>
      <c r="DC79" s="1311"/>
    </row>
    <row r="80" spans="2:107" x14ac:dyDescent="0.15">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1280"/>
    </row>
    <row r="82" spans="2:109" ht="17.25" x14ac:dyDescent="0.1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1"/>
      <c r="AQ87" s="1331"/>
      <c r="BC87" s="1331"/>
      <c r="BO87" s="1331"/>
      <c r="CA87" s="1331"/>
      <c r="CM87" s="1331"/>
      <c r="CY87" s="1331"/>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WPTkIpV6zgK2jA0RznyzIZb37aA2u43IgzL+uoBDWdCkjELqmCFstsH4AIEZ19I+Ra4/8aMY1AZIMeV+9sz5uA==" saltValue="QKEfoKTG7+oGZHZJ6BYH2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 header="0.39370078740157483" footer="0"/>
  <pageSetup paperSize="8" scale="7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CE84C-2529-4137-BC7F-864AE2C06D44}">
  <sheetPr>
    <pageSetUpPr fitToPage="1"/>
  </sheetPr>
  <dimension ref="A1:DR131"/>
  <sheetViews>
    <sheetView showGridLines="0" topLeftCell="A76" zoomScale="70" zoomScaleNormal="70" zoomScaleSheetLayoutView="70" workbookViewId="0">
      <selection activeCell="CA64" sqref="CA64"/>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sheetData>
  <sheetProtection algorithmName="SHA-512" hashValue="Wu+qVQHocnF0ghSOd9hgvhpUVePnJJnAdAc5r645ba3Y773gv5UH0uX8knWzhDwOUM1sgAsHBt0DaTMpJFKbJQ==" saltValue="5ZwmvapC+VoGXx1uyyrQkg=="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73271-953B-4A71-9476-3B65363813B6}">
  <sheetPr>
    <pageSetUpPr fitToPage="1"/>
  </sheetPr>
  <dimension ref="A1:DR131"/>
  <sheetViews>
    <sheetView showGridLines="0" topLeftCell="A79" zoomScale="70" zoomScaleNormal="70" zoomScaleSheetLayoutView="55" workbookViewId="0">
      <selection activeCell="CA64" sqref="CA64"/>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sheetData>
  <sheetProtection algorithmName="SHA-512" hashValue="V5Sjtw5FSPPsGGB0Ua59PmTksCIkTC/eUX6I8yH9h176m3qCWLbQRsyGOaZiJTV82a6OEVRCkDyrLt6Rml841g==" saltValue="K/zTM32tsEqAWJQUwzGWaQ=="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564</v>
      </c>
      <c r="G2" s="157"/>
      <c r="H2" s="158"/>
    </row>
    <row r="3" spans="1:8" x14ac:dyDescent="0.15">
      <c r="A3" s="154" t="s">
        <v>557</v>
      </c>
      <c r="B3" s="159"/>
      <c r="C3" s="160"/>
      <c r="D3" s="161">
        <v>218309</v>
      </c>
      <c r="E3" s="162"/>
      <c r="F3" s="163">
        <v>106092</v>
      </c>
      <c r="G3" s="164"/>
      <c r="H3" s="165"/>
    </row>
    <row r="4" spans="1:8" x14ac:dyDescent="0.15">
      <c r="A4" s="166"/>
      <c r="B4" s="167"/>
      <c r="C4" s="168"/>
      <c r="D4" s="169">
        <v>14505</v>
      </c>
      <c r="E4" s="170"/>
      <c r="F4" s="171">
        <v>44299</v>
      </c>
      <c r="G4" s="172"/>
      <c r="H4" s="173"/>
    </row>
    <row r="5" spans="1:8" x14ac:dyDescent="0.15">
      <c r="A5" s="154" t="s">
        <v>559</v>
      </c>
      <c r="B5" s="159"/>
      <c r="C5" s="160"/>
      <c r="D5" s="161">
        <v>149238</v>
      </c>
      <c r="E5" s="162"/>
      <c r="F5" s="163">
        <v>78903</v>
      </c>
      <c r="G5" s="164"/>
      <c r="H5" s="165"/>
    </row>
    <row r="6" spans="1:8" x14ac:dyDescent="0.15">
      <c r="A6" s="166"/>
      <c r="B6" s="167"/>
      <c r="C6" s="168"/>
      <c r="D6" s="169">
        <v>37398</v>
      </c>
      <c r="E6" s="170"/>
      <c r="F6" s="171">
        <v>49201</v>
      </c>
      <c r="G6" s="172"/>
      <c r="H6" s="173"/>
    </row>
    <row r="7" spans="1:8" x14ac:dyDescent="0.15">
      <c r="A7" s="154" t="s">
        <v>560</v>
      </c>
      <c r="B7" s="159"/>
      <c r="C7" s="160"/>
      <c r="D7" s="161">
        <v>53745</v>
      </c>
      <c r="E7" s="162"/>
      <c r="F7" s="163">
        <v>82993</v>
      </c>
      <c r="G7" s="164"/>
      <c r="H7" s="165"/>
    </row>
    <row r="8" spans="1:8" x14ac:dyDescent="0.15">
      <c r="A8" s="166"/>
      <c r="B8" s="167"/>
      <c r="C8" s="168"/>
      <c r="D8" s="169">
        <v>30061</v>
      </c>
      <c r="E8" s="170"/>
      <c r="F8" s="171">
        <v>46787</v>
      </c>
      <c r="G8" s="172"/>
      <c r="H8" s="173"/>
    </row>
    <row r="9" spans="1:8" x14ac:dyDescent="0.15">
      <c r="A9" s="154" t="s">
        <v>561</v>
      </c>
      <c r="B9" s="159"/>
      <c r="C9" s="160"/>
      <c r="D9" s="161">
        <v>45108</v>
      </c>
      <c r="E9" s="162"/>
      <c r="F9" s="163">
        <v>108252</v>
      </c>
      <c r="G9" s="164"/>
      <c r="H9" s="165"/>
    </row>
    <row r="10" spans="1:8" x14ac:dyDescent="0.15">
      <c r="A10" s="166"/>
      <c r="B10" s="167"/>
      <c r="C10" s="168"/>
      <c r="D10" s="169">
        <v>20388</v>
      </c>
      <c r="E10" s="170"/>
      <c r="F10" s="171">
        <v>50321</v>
      </c>
      <c r="G10" s="172"/>
      <c r="H10" s="173"/>
    </row>
    <row r="11" spans="1:8" x14ac:dyDescent="0.15">
      <c r="A11" s="154" t="s">
        <v>562</v>
      </c>
      <c r="B11" s="159"/>
      <c r="C11" s="160"/>
      <c r="D11" s="161">
        <v>105575</v>
      </c>
      <c r="E11" s="162"/>
      <c r="F11" s="163">
        <v>93492</v>
      </c>
      <c r="G11" s="164"/>
      <c r="H11" s="165"/>
    </row>
    <row r="12" spans="1:8" x14ac:dyDescent="0.15">
      <c r="A12" s="166"/>
      <c r="B12" s="167"/>
      <c r="C12" s="174"/>
      <c r="D12" s="169">
        <v>76322</v>
      </c>
      <c r="E12" s="170"/>
      <c r="F12" s="171">
        <v>53316</v>
      </c>
      <c r="G12" s="172"/>
      <c r="H12" s="173"/>
    </row>
    <row r="13" spans="1:8" x14ac:dyDescent="0.15">
      <c r="A13" s="154"/>
      <c r="B13" s="159"/>
      <c r="C13" s="175"/>
      <c r="D13" s="176">
        <v>114395</v>
      </c>
      <c r="E13" s="177"/>
      <c r="F13" s="178">
        <v>93946</v>
      </c>
      <c r="G13" s="179"/>
      <c r="H13" s="165"/>
    </row>
    <row r="14" spans="1:8" x14ac:dyDescent="0.15">
      <c r="A14" s="166"/>
      <c r="B14" s="167"/>
      <c r="C14" s="168"/>
      <c r="D14" s="169">
        <v>35735</v>
      </c>
      <c r="E14" s="170"/>
      <c r="F14" s="171">
        <v>48785</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14.79</v>
      </c>
      <c r="C19" s="180">
        <f>ROUND(VALUE(SUBSTITUTE(実質収支比率等に係る経年分析!G$48,"▲","-")),2)</f>
        <v>8.89</v>
      </c>
      <c r="D19" s="180">
        <f>ROUND(VALUE(SUBSTITUTE(実質収支比率等に係る経年分析!H$48,"▲","-")),2)</f>
        <v>6.28</v>
      </c>
      <c r="E19" s="180">
        <f>ROUND(VALUE(SUBSTITUTE(実質収支比率等に係る経年分析!I$48,"▲","-")),2)</f>
        <v>7.94</v>
      </c>
      <c r="F19" s="180">
        <f>ROUND(VALUE(SUBSTITUTE(実質収支比率等に係る経年分析!J$48,"▲","-")),2)</f>
        <v>9.11</v>
      </c>
    </row>
    <row r="20" spans="1:11" x14ac:dyDescent="0.15">
      <c r="A20" s="180" t="s">
        <v>55</v>
      </c>
      <c r="B20" s="180">
        <f>ROUND(VALUE(SUBSTITUTE(実質収支比率等に係る経年分析!F$47,"▲","-")),2)</f>
        <v>26.04</v>
      </c>
      <c r="C20" s="180">
        <f>ROUND(VALUE(SUBSTITUTE(実質収支比率等に係る経年分析!G$47,"▲","-")),2)</f>
        <v>28.39</v>
      </c>
      <c r="D20" s="180">
        <f>ROUND(VALUE(SUBSTITUTE(実質収支比率等に係る経年分析!H$47,"▲","-")),2)</f>
        <v>27.69</v>
      </c>
      <c r="E20" s="180">
        <f>ROUND(VALUE(SUBSTITUTE(実質収支比率等に係る経年分析!I$47,"▲","-")),2)</f>
        <v>25.13</v>
      </c>
      <c r="F20" s="180">
        <f>ROUND(VALUE(SUBSTITUTE(実質収支比率等に係る経年分析!J$47,"▲","-")),2)</f>
        <v>24.84</v>
      </c>
    </row>
    <row r="21" spans="1:11" x14ac:dyDescent="0.15">
      <c r="A21" s="180" t="s">
        <v>56</v>
      </c>
      <c r="B21" s="180">
        <f>IF(ISNUMBER(VALUE(SUBSTITUTE(実質収支比率等に係る経年分析!F$49,"▲","-"))),ROUND(VALUE(SUBSTITUTE(実質収支比率等に係る経年分析!F$49,"▲","-")),2),NA())</f>
        <v>2.9</v>
      </c>
      <c r="C21" s="180">
        <f>IF(ISNUMBER(VALUE(SUBSTITUTE(実質収支比率等に係る経年分析!G$49,"▲","-"))),ROUND(VALUE(SUBSTITUTE(実質収支比率等に係る経年分析!G$49,"▲","-")),2),NA())</f>
        <v>-11.92</v>
      </c>
      <c r="D21" s="180">
        <f>IF(ISNUMBER(VALUE(SUBSTITUTE(実質収支比率等に係る経年分析!H$49,"▲","-"))),ROUND(VALUE(SUBSTITUTE(実質収支比率等に係る経年分析!H$49,"▲","-")),2),NA())</f>
        <v>-8.61</v>
      </c>
      <c r="E21" s="180">
        <f>IF(ISNUMBER(VALUE(SUBSTITUTE(実質収支比率等に係る経年分析!I$49,"▲","-"))),ROUND(VALUE(SUBSTITUTE(実質収支比率等に係る経年分析!I$49,"▲","-")),2),NA())</f>
        <v>-4.2</v>
      </c>
      <c r="F21" s="180">
        <f>IF(ISNUMBER(VALUE(SUBSTITUTE(実質収支比率等に係る経年分析!J$49,"▲","-"))),ROUND(VALUE(SUBSTITUTE(実質収支比率等に係る経年分析!J$49,"▲","-")),2),NA())</f>
        <v>-3.18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0.28000000000000003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0.14000000000000001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0.12</v>
      </c>
    </row>
    <row r="33" spans="1:16" x14ac:dyDescent="0.15">
      <c r="A33" s="181" t="str">
        <f>IF(連結実質赤字比率に係る赤字・黒字の構成分析!C$37="",NA(),連結実質赤字比率に係る赤字・黒字の構成分析!C$37)</f>
        <v>介護保険特別会計（保険事業勘定）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1.33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1.52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1.84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2.19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1.1100000000000001</v>
      </c>
    </row>
    <row r="34" spans="1:16" x14ac:dyDescent="0.15">
      <c r="A34" s="181" t="str">
        <f>IF(連結実質赤字比率に係る赤字・黒字の構成分析!C$36="",NA(),連結実質赤字比率に係る赤字・黒字の構成分析!C$36)</f>
        <v>国民健康保険特別会計（事業勘定）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2.29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1.1000000000000001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2.29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1.65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1.23</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14.78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8.89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6.28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7.93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10.96</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11.28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11.62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13.09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15.9</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358</v>
      </c>
      <c r="E42" s="182"/>
      <c r="F42" s="182"/>
      <c r="G42" s="182">
        <f>'実質公債費比率（分子）の構造'!L$52</f>
        <v>373</v>
      </c>
      <c r="H42" s="182"/>
      <c r="I42" s="182"/>
      <c r="J42" s="182">
        <f>'実質公債費比率（分子）の構造'!M$52</f>
        <v>380</v>
      </c>
      <c r="K42" s="182"/>
      <c r="L42" s="182"/>
      <c r="M42" s="182">
        <f>'実質公債費比率（分子）の構造'!N$52</f>
        <v>368</v>
      </c>
      <c r="N42" s="182"/>
      <c r="O42" s="182"/>
      <c r="P42" s="182">
        <f>'実質公債費比率（分子）の構造'!O$52</f>
        <v>364</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104</v>
      </c>
      <c r="C44" s="182"/>
      <c r="D44" s="182"/>
      <c r="E44" s="182">
        <f>'実質公債費比率（分子）の構造'!L$50</f>
        <v>134</v>
      </c>
      <c r="F44" s="182"/>
      <c r="G44" s="182"/>
      <c r="H44" s="182">
        <f>'実質公債費比率（分子）の構造'!M$50</f>
        <v>88</v>
      </c>
      <c r="I44" s="182"/>
      <c r="J44" s="182"/>
      <c r="K44" s="182">
        <f>'実質公債費比率（分子）の構造'!N$50</f>
        <v>35</v>
      </c>
      <c r="L44" s="182"/>
      <c r="M44" s="182"/>
      <c r="N44" s="182" t="str">
        <f>'実質公債費比率（分子）の構造'!O$50</f>
        <v>-</v>
      </c>
      <c r="O44" s="182"/>
      <c r="P44" s="182"/>
    </row>
    <row r="45" spans="1:16" x14ac:dyDescent="0.15">
      <c r="A45" s="182" t="s">
        <v>66</v>
      </c>
      <c r="B45" s="182">
        <f>'実質公債費比率（分子）の構造'!K$49</f>
        <v>55</v>
      </c>
      <c r="C45" s="182"/>
      <c r="D45" s="182"/>
      <c r="E45" s="182">
        <f>'実質公債費比率（分子）の構造'!L$49</f>
        <v>69</v>
      </c>
      <c r="F45" s="182"/>
      <c r="G45" s="182"/>
      <c r="H45" s="182">
        <f>'実質公債費比率（分子）の構造'!M$49</f>
        <v>81</v>
      </c>
      <c r="I45" s="182"/>
      <c r="J45" s="182"/>
      <c r="K45" s="182">
        <f>'実質公債費比率（分子）の構造'!N$49</f>
        <v>85</v>
      </c>
      <c r="L45" s="182"/>
      <c r="M45" s="182"/>
      <c r="N45" s="182">
        <f>'実質公債費比率（分子）の構造'!O$49</f>
        <v>95</v>
      </c>
      <c r="O45" s="182"/>
      <c r="P45" s="182"/>
    </row>
    <row r="46" spans="1:16" x14ac:dyDescent="0.15">
      <c r="A46" s="182" t="s">
        <v>67</v>
      </c>
      <c r="B46" s="182">
        <f>'実質公債費比率（分子）の構造'!K$48</f>
        <v>124</v>
      </c>
      <c r="C46" s="182"/>
      <c r="D46" s="182"/>
      <c r="E46" s="182">
        <f>'実質公債費比率（分子）の構造'!L$48</f>
        <v>130</v>
      </c>
      <c r="F46" s="182"/>
      <c r="G46" s="182"/>
      <c r="H46" s="182">
        <f>'実質公債費比率（分子）の構造'!M$48</f>
        <v>132</v>
      </c>
      <c r="I46" s="182"/>
      <c r="J46" s="182"/>
      <c r="K46" s="182">
        <f>'実質公債費比率（分子）の構造'!N$48</f>
        <v>141</v>
      </c>
      <c r="L46" s="182"/>
      <c r="M46" s="182"/>
      <c r="N46" s="182">
        <f>'実質公債費比率（分子）の構造'!O$48</f>
        <v>142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420</v>
      </c>
      <c r="C49" s="182"/>
      <c r="D49" s="182"/>
      <c r="E49" s="182">
        <f>'実質公債費比率（分子）の構造'!L$45</f>
        <v>430</v>
      </c>
      <c r="F49" s="182"/>
      <c r="G49" s="182"/>
      <c r="H49" s="182">
        <f>'実質公債費比率（分子）の構造'!M$45</f>
        <v>432</v>
      </c>
      <c r="I49" s="182"/>
      <c r="J49" s="182"/>
      <c r="K49" s="182">
        <f>'実質公債費比率（分子）の構造'!N$45</f>
        <v>416</v>
      </c>
      <c r="L49" s="182"/>
      <c r="M49" s="182"/>
      <c r="N49" s="182">
        <f>'実質公債費比率（分子）の構造'!O$45</f>
        <v>424</v>
      </c>
      <c r="O49" s="182"/>
      <c r="P49" s="182"/>
    </row>
    <row r="50" spans="1:16" x14ac:dyDescent="0.15">
      <c r="A50" s="182" t="s">
        <v>71</v>
      </c>
      <c r="B50" s="182" t="e">
        <f>NA()</f>
        <v>#N/A</v>
      </c>
      <c r="C50" s="182">
        <f>IF(ISNUMBER('実質公債費比率（分子）の構造'!K$53),'実質公債費比率（分子）の構造'!K$53,NA())</f>
        <v>345</v>
      </c>
      <c r="D50" s="182" t="e">
        <f>NA()</f>
        <v>#N/A</v>
      </c>
      <c r="E50" s="182" t="e">
        <f>NA()</f>
        <v>#N/A</v>
      </c>
      <c r="F50" s="182">
        <f>IF(ISNUMBER('実質公債費比率（分子）の構造'!L$53),'実質公債費比率（分子）の構造'!L$53,NA())</f>
        <v>390</v>
      </c>
      <c r="G50" s="182" t="e">
        <f>NA()</f>
        <v>#N/A</v>
      </c>
      <c r="H50" s="182" t="e">
        <f>NA()</f>
        <v>#N/A</v>
      </c>
      <c r="I50" s="182">
        <f>IF(ISNUMBER('実質公債費比率（分子）の構造'!M$53),'実質公債費比率（分子）の構造'!M$53,NA())</f>
        <v>353</v>
      </c>
      <c r="J50" s="182" t="e">
        <f>NA()</f>
        <v>#N/A</v>
      </c>
      <c r="K50" s="182" t="e">
        <f>NA()</f>
        <v>#N/A</v>
      </c>
      <c r="L50" s="182">
        <f>IF(ISNUMBER('実質公債費比率（分子）の構造'!N$53),'実質公債費比率（分子）の構造'!N$53,NA())</f>
        <v>309</v>
      </c>
      <c r="M50" s="182" t="e">
        <f>NA()</f>
        <v>#N/A</v>
      </c>
      <c r="N50" s="182" t="e">
        <f>NA()</f>
        <v>#N/A</v>
      </c>
      <c r="O50" s="182">
        <f>IF(ISNUMBER('実質公債費比率（分子）の構造'!O$53),'実質公債費比率（分子）の構造'!O$53,NA())</f>
        <v>297</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4356</v>
      </c>
      <c r="E56" s="181"/>
      <c r="F56" s="181"/>
      <c r="G56" s="181">
        <f>'将来負担比率（分子）の構造'!J$52</f>
        <v>4445</v>
      </c>
      <c r="H56" s="181"/>
      <c r="I56" s="181"/>
      <c r="J56" s="181">
        <f>'将来負担比率（分子）の構造'!K$52</f>
        <v>4364</v>
      </c>
      <c r="K56" s="181"/>
      <c r="L56" s="181"/>
      <c r="M56" s="181">
        <f>'将来負担比率（分子）の構造'!L$52</f>
        <v>4263</v>
      </c>
      <c r="N56" s="181"/>
      <c r="O56" s="181"/>
      <c r="P56" s="181">
        <f>'将来負担比率（分子）の構造'!M$52</f>
        <v>4206</v>
      </c>
    </row>
    <row r="57" spans="1:16" x14ac:dyDescent="0.15">
      <c r="A57" s="181" t="s">
        <v>42</v>
      </c>
      <c r="B57" s="181"/>
      <c r="C57" s="181"/>
      <c r="D57" s="181">
        <f>'将来負担比率（分子）の構造'!I$51</f>
        <v>54</v>
      </c>
      <c r="E57" s="181"/>
      <c r="F57" s="181"/>
      <c r="G57" s="181">
        <f>'将来負担比率（分子）の構造'!J$51</f>
        <v>38</v>
      </c>
      <c r="H57" s="181"/>
      <c r="I57" s="181"/>
      <c r="J57" s="181">
        <f>'将来負担比率（分子）の構造'!K$51</f>
        <v>20</v>
      </c>
      <c r="K57" s="181"/>
      <c r="L57" s="181"/>
      <c r="M57" s="181">
        <f>'将来負担比率（分子）の構造'!L$51</f>
        <v>12</v>
      </c>
      <c r="N57" s="181"/>
      <c r="O57" s="181"/>
      <c r="P57" s="181">
        <f>'将来負担比率（分子）の構造'!M$51</f>
        <v>11</v>
      </c>
    </row>
    <row r="58" spans="1:16" x14ac:dyDescent="0.15">
      <c r="A58" s="181" t="s">
        <v>41</v>
      </c>
      <c r="B58" s="181"/>
      <c r="C58" s="181"/>
      <c r="D58" s="181">
        <f>'将来負担比率（分子）の構造'!I$50</f>
        <v>2901</v>
      </c>
      <c r="E58" s="181"/>
      <c r="F58" s="181"/>
      <c r="G58" s="181">
        <f>'将来負担比率（分子）の構造'!J$50</f>
        <v>3137</v>
      </c>
      <c r="H58" s="181"/>
      <c r="I58" s="181"/>
      <c r="J58" s="181">
        <f>'将来負担比率（分子）の構造'!K$50</f>
        <v>3010</v>
      </c>
      <c r="K58" s="181"/>
      <c r="L58" s="181"/>
      <c r="M58" s="181">
        <f>'将来負担比率（分子）の構造'!L$50</f>
        <v>2933</v>
      </c>
      <c r="N58" s="181"/>
      <c r="O58" s="181"/>
      <c r="P58" s="181">
        <f>'将来負担比率（分子）の構造'!M$50</f>
        <v>2651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810</v>
      </c>
      <c r="C62" s="181"/>
      <c r="D62" s="181"/>
      <c r="E62" s="181">
        <f>'将来負担比率（分子）の構造'!J$45</f>
        <v>740</v>
      </c>
      <c r="F62" s="181"/>
      <c r="G62" s="181"/>
      <c r="H62" s="181">
        <f>'将来負担比率（分子）の構造'!K$45</f>
        <v>685</v>
      </c>
      <c r="I62" s="181"/>
      <c r="J62" s="181"/>
      <c r="K62" s="181">
        <f>'将来負担比率（分子）の構造'!L$45</f>
        <v>638</v>
      </c>
      <c r="L62" s="181"/>
      <c r="M62" s="181"/>
      <c r="N62" s="181">
        <f>'将来負担比率（分子）の構造'!M$45</f>
        <v>593</v>
      </c>
      <c r="O62" s="181"/>
      <c r="P62" s="181"/>
    </row>
    <row r="63" spans="1:16" x14ac:dyDescent="0.15">
      <c r="A63" s="181" t="s">
        <v>34</v>
      </c>
      <c r="B63" s="181">
        <f>'将来負担比率（分子）の構造'!I$44</f>
        <v>1019</v>
      </c>
      <c r="C63" s="181"/>
      <c r="D63" s="181"/>
      <c r="E63" s="181">
        <f>'将来負担比率（分子）の構造'!J$44</f>
        <v>977</v>
      </c>
      <c r="F63" s="181"/>
      <c r="G63" s="181"/>
      <c r="H63" s="181">
        <f>'将来負担比率（分子）の構造'!K$44</f>
        <v>903</v>
      </c>
      <c r="I63" s="181"/>
      <c r="J63" s="181"/>
      <c r="K63" s="181">
        <f>'将来負担比率（分子）の構造'!L$44</f>
        <v>843</v>
      </c>
      <c r="L63" s="181"/>
      <c r="M63" s="181"/>
      <c r="N63" s="181">
        <f>'将来負担比率（分子）の構造'!M$44</f>
        <v>784</v>
      </c>
      <c r="O63" s="181"/>
      <c r="P63" s="181"/>
    </row>
    <row r="64" spans="1:16" x14ac:dyDescent="0.15">
      <c r="A64" s="181" t="s">
        <v>33</v>
      </c>
      <c r="B64" s="181">
        <f>'将来負担比率（分子）の構造'!I$43</f>
        <v>1305</v>
      </c>
      <c r="C64" s="181"/>
      <c r="D64" s="181"/>
      <c r="E64" s="181">
        <f>'将来負担比率（分子）の構造'!J$43</f>
        <v>1370</v>
      </c>
      <c r="F64" s="181"/>
      <c r="G64" s="181"/>
      <c r="H64" s="181">
        <f>'将来負担比率（分子）の構造'!K$43</f>
        <v>1343</v>
      </c>
      <c r="I64" s="181"/>
      <c r="J64" s="181"/>
      <c r="K64" s="181">
        <f>'将来負担比率（分子）の構造'!L$43</f>
        <v>1311</v>
      </c>
      <c r="L64" s="181"/>
      <c r="M64" s="181"/>
      <c r="N64" s="181">
        <f>'将来負担比率（分子）の構造'!M$43</f>
        <v>1274</v>
      </c>
      <c r="O64" s="181"/>
      <c r="P64" s="181"/>
    </row>
    <row r="65" spans="1:16" x14ac:dyDescent="0.15">
      <c r="A65" s="181" t="s">
        <v>32</v>
      </c>
      <c r="B65" s="181">
        <f>'将来負担比率（分子）の構造'!I$42</f>
        <v>388</v>
      </c>
      <c r="C65" s="181"/>
      <c r="D65" s="181"/>
      <c r="E65" s="181">
        <f>'将来負担比率（分子）の構造'!J$42</f>
        <v>352</v>
      </c>
      <c r="F65" s="181"/>
      <c r="G65" s="181"/>
      <c r="H65" s="181">
        <f>'将来負担比率（分子）の構造'!K$42</f>
        <v>264</v>
      </c>
      <c r="I65" s="181"/>
      <c r="J65" s="181"/>
      <c r="K65" s="181">
        <f>'将来負担比率（分子）の構造'!L$42</f>
        <v>236</v>
      </c>
      <c r="L65" s="181"/>
      <c r="M65" s="181"/>
      <c r="N65" s="181">
        <f>'将来負担比率（分子）の構造'!M$42</f>
        <v>201</v>
      </c>
      <c r="O65" s="181"/>
      <c r="P65" s="181"/>
    </row>
    <row r="66" spans="1:16" x14ac:dyDescent="0.15">
      <c r="A66" s="181" t="s">
        <v>31</v>
      </c>
      <c r="B66" s="181">
        <f>'将来負担比率（分子）の構造'!I$41</f>
        <v>4291</v>
      </c>
      <c r="C66" s="181"/>
      <c r="D66" s="181"/>
      <c r="E66" s="181">
        <f>'将来負担比率（分子）の構造'!J$41</f>
        <v>4497</v>
      </c>
      <c r="F66" s="181"/>
      <c r="G66" s="181"/>
      <c r="H66" s="181">
        <f>'将来負担比率（分子）の構造'!K$41</f>
        <v>4424</v>
      </c>
      <c r="I66" s="181"/>
      <c r="J66" s="181"/>
      <c r="K66" s="181">
        <f>'将来負担比率（分子）の構造'!L$41</f>
        <v>4290</v>
      </c>
      <c r="L66" s="181"/>
      <c r="M66" s="181"/>
      <c r="N66" s="181">
        <f>'将来負担比率（分子）の構造'!M$41</f>
        <v>4457</v>
      </c>
      <c r="O66" s="181"/>
      <c r="P66" s="181"/>
    </row>
    <row r="67" spans="1:16" x14ac:dyDescent="0.15">
      <c r="A67" s="181" t="s">
        <v>75</v>
      </c>
      <c r="B67" s="181" t="e">
        <f>NA()</f>
        <v>#N/A</v>
      </c>
      <c r="C67" s="181">
        <f>IF(ISNUMBER('将来負担比率（分子）の構造'!I$53), IF('将来負担比率（分子）の構造'!I$53 &lt; 0, 0, '将来負担比率（分子）の構造'!I$53), NA())</f>
        <v>502</v>
      </c>
      <c r="D67" s="181" t="e">
        <f>NA()</f>
        <v>#N/A</v>
      </c>
      <c r="E67" s="181" t="e">
        <f>NA()</f>
        <v>#N/A</v>
      </c>
      <c r="F67" s="181">
        <f>IF(ISNUMBER('将来負担比率（分子）の構造'!J$53), IF('将来負担比率（分子）の構造'!J$53 &lt; 0, 0, '将来負担比率（分子）の構造'!J$53), NA())</f>
        <v>316</v>
      </c>
      <c r="G67" s="181" t="e">
        <f>NA()</f>
        <v>#N/A</v>
      </c>
      <c r="H67" s="181" t="e">
        <f>NA()</f>
        <v>#N/A</v>
      </c>
      <c r="I67" s="181">
        <f>IF(ISNUMBER('将来負担比率（分子）の構造'!K$53), IF('将来負担比率（分子）の構造'!K$53 &lt; 0, 0, '将来負担比率（分子）の構造'!K$53), NA())</f>
        <v>226</v>
      </c>
      <c r="J67" s="181" t="e">
        <f>NA()</f>
        <v>#N/A</v>
      </c>
      <c r="K67" s="181" t="e">
        <f>NA()</f>
        <v>#N/A</v>
      </c>
      <c r="L67" s="181">
        <f>IF(ISNUMBER('将来負担比率（分子）の構造'!L$53), IF('将来負担比率（分子）の構造'!L$53 &lt; 0, 0, '将来負担比率（分子）の構造'!L$53), NA())</f>
        <v>111</v>
      </c>
      <c r="M67" s="181" t="e">
        <f>NA()</f>
        <v>#N/A</v>
      </c>
      <c r="N67" s="181" t="e">
        <f>NA()</f>
        <v>#N/A</v>
      </c>
      <c r="O67" s="181">
        <f>IF(ISNUMBER('将来負担比率（分子）の構造'!M$53), IF('将来負担比率（分子）の構造'!M$53 &lt; 0, 0, '将来負担比率（分子）の構造'!M$53), NA())</f>
        <v>441</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944</v>
      </c>
      <c r="C72" s="185">
        <f>基金残高に係る経年分析!G55</f>
        <v>855</v>
      </c>
      <c r="D72" s="185">
        <f>基金残高に係る経年分析!H55</f>
        <v>847</v>
      </c>
    </row>
    <row r="73" spans="1:16" x14ac:dyDescent="0.15">
      <c r="A73" s="184" t="s">
        <v>78</v>
      </c>
      <c r="B73" s="185">
        <f>基金残高に係る経年分析!F56</f>
        <v>134</v>
      </c>
      <c r="C73" s="185">
        <f>基金残高に係る経年分析!G56</f>
        <v>134</v>
      </c>
      <c r="D73" s="185">
        <f>基金残高に係る経年分析!H56</f>
        <v>134</v>
      </c>
    </row>
    <row r="74" spans="1:16" x14ac:dyDescent="0.15">
      <c r="A74" s="184" t="s">
        <v>79</v>
      </c>
      <c r="B74" s="185">
        <f>基金残高に係る経年分析!F57</f>
        <v>1860</v>
      </c>
      <c r="C74" s="185">
        <f>基金残高に係る経年分析!G57</f>
        <v>1766</v>
      </c>
      <c r="D74" s="185">
        <f>基金残高に係る経年分析!H57</f>
        <v>1330</v>
      </c>
    </row>
  </sheetData>
  <sheetProtection algorithmName="SHA-512" hashValue="224cmLC3s19i+tNpkCvmUIkF36Y/AKuQ/EusNWOtJ8NASCqw5bSXudPoBnFsrJFXeyY1w1dGDUHTuWCgl5k3Rg==" saltValue="+6M0Lal/WxzPRSuUa9fu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2021-03-08T00:01:36Z</cp:lastPrinted>
  <dcterms:created xsi:type="dcterms:W3CDTF">2021-02-05T01:18:02Z</dcterms:created>
  <dcterms:modified xsi:type="dcterms:W3CDTF">2021-09-17T01:28:08Z</dcterms:modified>
  <cp:category/>
</cp:coreProperties>
</file>