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100_総務課\04_総務課_財政G\財政担当\財政状況一覧表\令和元年度\"/>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<sst xmlns="http://schemas.openxmlformats.org/spreadsheetml/2006/main" count="1115" uniqueCount="622">
  <si>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</si>
  <si>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</si>
  <si>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</si>
  <si>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</si>
  <si>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</si>
  <si>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</si>
  <si>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</si>
  <si>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</si>
  <si>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</si>
  <si>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</si>
  <si>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</si>
  <si>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</si>
  <si>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</si>
  <si>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</si>
  <si>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</si>
  <si>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</si>
  <si>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</si>
  <si>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</si>
  <si>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</si>
  <si>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</si>
  <si>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</si>
  <si>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</si>
  <si>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</si>
  <si>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</si>
  <si>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</si>
  <si>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</si>
  <si>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</si>
  <si>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</si>
  <si>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</si>
  <si>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</si>
  <si>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</si>
  <si>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</si>
  <si>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</si>
  <si>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</si>
  <si>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</si>
  <si>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</si>
  <si>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</si>
  <si>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</si>
  <si>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</si>
  <si>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</si>
  <si>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</si>
  <si>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</si>
  <si>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</si>
  <si>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</si>
  <si>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</si>
  <si>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</si>
  <si>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</si>
  <si>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</si>
  <si>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</si>
  <si>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</si>
  <si>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</si>
  <si>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</si>
  <si>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</si>
  <si>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</si>
  <si>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</si>
  <si>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</si>
  <si>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</si>
  <si>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</si>
  <si>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</si>
  <si>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</si>
  <si>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</si>
  <si>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</si>
  <si>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</si>
  <si>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</si>
  <si>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</si>
  <si>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</si>
  <si>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</si>
  <si>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</si>
  <si>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</si>
  <si>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</si>
  <si>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</si>
  <si>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</si>
  <si>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</si>
  <si>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</si>
  <si>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</si>
  <si>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</si>
  <si>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</si>
  <si>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</si>
  <si>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</si>
  <si>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</si>
  <si>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</si>
  <si>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</si>
  <si>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</si>
  <si>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</si>
  <si>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</si>
  <si>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</si>
  <si>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</si>
  <si>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</si>
  <si>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</si>
  <si>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</si>
  <si>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</si>
  <si>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</si>
  <si>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</si>
  <si>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</si>
  <si>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</si>
  <si>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</si>
  <si>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</si>
  <si>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鏡石町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</si>
  <si>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</si>
  <si>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</si>
  <si>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</si>
  <si>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</si>
  <si>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</si>
  <si>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</si>
  <si>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</si>
  <si>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</si>
  <si>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</si>
  <si>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</si>
  <si>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</si>
  <si>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</si>
  <si>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</si>
  <si>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</si>
  <si>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</si>
  <si>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</si>
  <si>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</si>
  <si>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</si>
  <si>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</si>
  <si>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</si>
  <si>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</si>
  <si>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</si>
  <si>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</si>
  <si>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</si>
  <si>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</si>
  <si>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</si>
  <si>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</si>
  <si>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</si>
  <si>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</si>
  <si>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</si>
  <si>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</si>
  <si>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</si>
  <si>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</si>
  <si>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</si>
  <si>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</si>
  <si>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</si>
  <si>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</si>
  <si>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</si>
  <si>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</si>
  <si>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</si>
  <si>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</si>
  <si>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</si>
  <si>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</si>
  <si>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</si>
  <si>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</si>
  <si>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</si>
  <si>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</si>
  <si>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</si>
  <si>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</si>
  <si>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</si>
  <si>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</si>
  <si>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</si>
  <si>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</si>
  <si>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</si>
  <si>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</si>
  <si>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</si>
  <si>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</si>
  <si>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</si>
  <si>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</si>
  <si>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</si>
  <si>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</si>
  <si>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</si>
  <si>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</si>
  <si>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</si>
  <si>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</si>
  <si>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</si>
  <si>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</si>
  <si>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</si>
  <si>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</si>
  <si>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</si>
  <si>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</si>
  <si>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</si>
  <si>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</si>
  <si>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</si>
  <si>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</si>
  <si>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</si>
  <si>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</si>
  <si>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</si>
  <si>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</si>
  <si>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</si>
  <si>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</si>
  <si>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</si>
  <si>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</si>
  <si>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</si>
  <si>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</si>
  <si>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</si>
  <si>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</si>
  <si>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</si>
  <si>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</si>
  <si>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</si>
  <si>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</si>
  <si>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</si>
  <si>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</si>
  <si>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</si>
  <si>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</si>
  <si>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</si>
  <si>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</si>
  <si>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</si>
  <si>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</si>
  <si>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</si>
  <si>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</si>
  <si>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</si>
  <si>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</si>
  <si>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</si>
  <si>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</si>
  <si>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</si>
  <si>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</si>
  <si>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</si>
  <si>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</si>
  <si>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</si>
  <si>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</si>
  <si>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</si>
  <si>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</si>
  <si>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</si>
  <si>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</si>
  <si>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</si>
  <si>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</si>
  <si>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</si>
  <si>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</si>
  <si>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福島県鏡石町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</si>
  <si>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</si>
  <si>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</si>
  <si>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</si>
  <si>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</si>
  <si>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</si>
  <si>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</si>
  <si>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</si>
  <si>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</si>
  <si>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</si>
  <si>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</si>
  <si>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</si>
  <si>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</si>
  <si>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</si>
  <si>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</si>
  <si>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</si>
  <si>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</si>
  <si>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</si>
  <si>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</si>
  <si>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</si>
  <si>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</si>
  <si>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</si>
  <si>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</si>
  <si>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</si>
  <si>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</si>
  <si>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</si>
  <si>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</si>
  <si>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</si>
  <si>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</si>
  <si>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</si>
  <si>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</si>
  <si>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</si>
  <si>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</si>
  <si>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</si>
  <si>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</si>
  <si>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</si>
  <si>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</si>
  <si>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</si>
  <si>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</si>
  <si>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</si>
  <si>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</si>
  <si>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</si>
  <si>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</si>
  <si>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</si>
  <si>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</si>
  <si>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</si>
  <si>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</si>
  <si>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</si>
  <si>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</si>
  <si>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</si>
  <si>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</si>
  <si>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</si>
  <si>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</si>
  <si>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</si>
  <si>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</si>
  <si>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</si>
  <si>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</si>
  <si>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</si>
  <si>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</si>
  <si>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</si>
  <si>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</si>
  <si>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</si>
  <si>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</si>
  <si>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</si>
  <si>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</si>
  <si>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</si>
  <si>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</si>
  <si>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</si>
  <si>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</si>
  <si>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</si>
  <si>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</si>
  <si>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</si>
  <si>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</si>
  <si>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</si>
  <si>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</si>
  <si>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</si>
  <si>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</si>
  <si>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</si>
  <si>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</si>
  <si>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</si>
  <si>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</si>
  <si>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</si>
  <si>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</si>
  <si>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</si>
  <si>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</si>
  <si>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</si>
  <si>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</si>
  <si>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</si>
  <si>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</si>
  <si>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</si>
  <si>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</si>
  <si>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</si>
  <si>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</si>
  <si>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</si>
  <si>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</si>
  <si>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</si>
  <si>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</si>
  <si>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</si>
  <si>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</si>
  <si>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</si>
  <si>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</si>
  <si>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</si>
  <si>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</si>
  <si>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</si>
  <si>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</si>
  <si>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</si>
  <si>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</si>
  <si>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</si>
  <si>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</si>
  <si>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</si>
  <si>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</si>
  <si>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</si>
  <si>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</si>
  <si>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</si>
  <si>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</si>
  <si>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</si>
  <si>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</si>
  <si>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</si>
  <si>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</si>
  <si>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</si>
  <si>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</si>
  <si>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</si>
  <si>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</si>
  <si>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</si>
  <si>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</si>
  <si>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</si>
  <si>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</si>
  <si>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</si>
  <si>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</si>
  <si>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</si>
  <si>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</si>
  <si>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</si>
  <si>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</si>
  <si>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</si>
  <si>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</si>
  <si>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</si>
  <si>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</si>
  <si>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</si>
  <si>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</si>
  <si>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</si>
  <si>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</si>
  <si>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</si>
  <si>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</si>
  <si>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</si>
  <si>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</si>
  <si>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</si>
  <si>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</si>
  <si>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</si>
  <si>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</si>
  <si>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</si>
  <si>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</si>
  <si>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</si>
  <si>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</si>
  <si>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</si>
  <si>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福島県鏡石町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</si>
  <si>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</si>
  <si>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</si>
  <si>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</si>
  <si>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</si>
  <si>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</si>
  <si>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</si>
  <si>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</si>
  <si>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</si>
  <si>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</si>
  <si>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</si>
  <si>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</si>
  <si>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</si>
  <si>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</si>
  <si>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</si>
  <si>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</si>
  <si>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</si>
  <si>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</si>
  <si>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</si>
  <si>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</si>
  <si>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</si>
  <si>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</si>
  <si>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鏡石駅東第１土地区画整理事業特別会計</t>
    <phoneticPr fontId="5"/>
  </si>
  <si>
    <t>育英資金貸付費特別会計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</si>
  <si>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</si>
  <si>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</si>
  <si>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</si>
  <si>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</si>
  <si>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</si>
  <si>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</si>
  <si>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</si>
  <si>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</si>
  <si>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</si>
  <si>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</si>
  <si>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</si>
  <si>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</si>
  <si>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</si>
  <si>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</si>
  <si>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</si>
  <si>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</si>
  <si>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上水道事業会計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</si>
  <si>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</si>
  <si>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</si>
  <si>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</si>
  <si>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</si>
  <si>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</si>
  <si>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工業団地事業特別会計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</si>
  <si>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</si>
  <si>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</si>
  <si>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</si>
  <si>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</si>
  <si>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</si>
  <si>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</si>
  <si>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</si>
  <si>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</si>
  <si>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</si>
  <si>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</si>
  <si>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</si>
  <si>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</si>
  <si>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</si>
  <si>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</si>
  <si>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</si>
  <si>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</si>
  <si>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</si>
  <si>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</si>
  <si>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</si>
  <si>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</si>
  <si>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</si>
  <si>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</si>
  <si>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</si>
  <si>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</si>
  <si>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</si>
  <si>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</si>
  <si>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</si>
  <si>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</si>
  <si>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</si>
  <si>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</si>
  <si>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</si>
  <si>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</si>
  <si>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</si>
  <si>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</si>
  <si>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</si>
  <si>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</si>
  <si>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</si>
  <si>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</si>
  <si>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</si>
  <si>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</si>
  <si>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</si>
  <si>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</si>
  <si>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</si>
  <si>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</si>
  <si>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</si>
  <si>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</si>
  <si>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</si>
  <si>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</si>
  <si>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</si>
  <si>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</si>
  <si>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</si>
  <si>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</si>
  <si>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</si>
  <si>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</si>
  <si>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</si>
  <si>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</si>
  <si>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</si>
  <si>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</si>
  <si>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</si>
  <si>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</si>
  <si>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</si>
  <si>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</si>
  <si>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</si>
  <si>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</si>
  <si>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</si>
  <si>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</si>
  <si>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</si>
  <si>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</si>
  <si>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</si>
  <si>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</si>
  <si>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</si>
  <si>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</si>
  <si>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</si>
  <si>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</si>
  <si>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</si>
  <si>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</si>
  <si>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</si>
  <si>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</si>
  <si>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</si>
  <si>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</si>
  <si>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</si>
  <si>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</si>
  <si>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</si>
  <si>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</si>
  <si>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</si>
  <si>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</si>
  <si>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</si>
  <si>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</si>
  <si>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</si>
  <si>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</si>
  <si>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</si>
  <si>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</si>
  <si>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</si>
  <si>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</si>
  <si>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</si>
  <si>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</si>
  <si>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</si>
  <si>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</si>
  <si>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</si>
  <si>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</si>
  <si>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</si>
  <si>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</si>
  <si>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</si>
  <si>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</si>
  <si>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</si>
  <si>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</si>
  <si>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</si>
  <si>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</si>
  <si>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</si>
  <si>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</si>
  <si>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</si>
  <si>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</si>
  <si>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</si>
  <si>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</si>
  <si>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</si>
  <si>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</si>
  <si>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</si>
  <si>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</si>
  <si>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</si>
  <si>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</si>
  <si>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</si>
  <si>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</si>
  <si>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</si>
  <si>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</si>
  <si>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</si>
  <si>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</si>
  <si>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</si>
  <si>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</si>
  <si>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</si>
  <si>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</si>
  <si>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</si>
  <si>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</si>
  <si>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</si>
  <si>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</si>
  <si>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</si>
  <si>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</si>
  <si>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</si>
  <si>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</si>
  <si>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</si>
  <si>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</si>
  <si>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</si>
  <si>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</si>
  <si>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</si>
  <si>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</si>
  <si>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</si>
  <si>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</si>
  <si>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</si>
  <si>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</si>
  <si>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</si>
  <si>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</si>
  <si>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3.34</t>
  </si>
  <si>
    <t>工業団地事業特別会計</t>
  </si>
  <si>
    <t>上水道事業会計</t>
  </si>
  <si>
    <t>一般会計</t>
  </si>
  <si>
    <t>国民健康保険特別会計</t>
  </si>
  <si>
    <t>介護保険特別会計</t>
  </si>
  <si>
    <t>公共下水道事業特別会計</t>
  </si>
  <si>
    <t>農業集落排水事業特別会計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</si>
  <si>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</si>
  <si>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</si>
  <si>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</si>
  <si>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</si>
  <si>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</si>
  <si>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</si>
  <si>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</si>
  <si>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</si>
  <si>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</si>
  <si>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須賀川地方広域消防組合</t>
    <rPh sb="0" eb="3">
      <t>スカガワ</t>
    </rPh>
    <rPh sb="3" eb="5">
      <t>チホウ</t>
    </rPh>
    <rPh sb="5" eb="7">
      <t>コウイキ</t>
    </rPh>
    <rPh sb="7" eb="9">
      <t>ショウボウ</t>
    </rPh>
    <rPh sb="9" eb="11">
      <t>クミアイ</t>
    </rPh>
    <phoneticPr fontId="22"/>
  </si>
  <si>
    <t>須賀川地方保健環境組合</t>
    <rPh sb="0" eb="3">
      <t>スカガワ</t>
    </rPh>
    <rPh sb="3" eb="5">
      <t>チホウ</t>
    </rPh>
    <rPh sb="5" eb="7">
      <t>ホケン</t>
    </rPh>
    <rPh sb="7" eb="9">
      <t>カンキョウ</t>
    </rPh>
    <rPh sb="9" eb="11">
      <t>クミアイ</t>
    </rPh>
    <phoneticPr fontId="22"/>
  </si>
  <si>
    <t>公立岩瀬病院企業団</t>
    <rPh sb="0" eb="2">
      <t>コウリツ</t>
    </rPh>
    <rPh sb="2" eb="4">
      <t>イワセ</t>
    </rPh>
    <rPh sb="4" eb="6">
      <t>ビョウイン</t>
    </rPh>
    <rPh sb="6" eb="8">
      <t>キギョウ</t>
    </rPh>
    <rPh sb="8" eb="9">
      <t>ダン</t>
    </rPh>
    <phoneticPr fontId="2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</si>
  <si>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</si>
  <si>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</si>
  <si>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</si>
  <si>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</si>
  <si>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2"/>
  </si>
  <si>
    <t>福島県後期高齢者医療連合（一般会計）</t>
    <rPh sb="0" eb="3">
      <t>フクシマケン</t>
    </rPh>
    <rPh sb="3" eb="5">
      <t>コウキ</t>
    </rPh>
    <rPh sb="5" eb="8">
      <t>コウレイシャ</t>
    </rPh>
    <rPh sb="8" eb="10">
      <t>イリョウ</t>
    </rPh>
    <rPh sb="10" eb="12">
      <t>レンゴウ</t>
    </rPh>
    <rPh sb="13" eb="15">
      <t>イッパン</t>
    </rPh>
    <rPh sb="15" eb="17">
      <t>カイケイ</t>
    </rPh>
    <phoneticPr fontId="22"/>
  </si>
  <si>
    <t>福島県後期高齢者医療連合（後期高齢者特別会計）</t>
    <rPh sb="0" eb="3">
      <t>フクシマケン</t>
    </rPh>
    <rPh sb="3" eb="5">
      <t>コウキ</t>
    </rPh>
    <rPh sb="5" eb="8">
      <t>コウレイシャ</t>
    </rPh>
    <rPh sb="8" eb="10">
      <t>イリョウ</t>
    </rPh>
    <rPh sb="10" eb="12">
      <t>レンゴウ</t>
    </rPh>
    <rPh sb="13" eb="15">
      <t>コウキ</t>
    </rPh>
    <rPh sb="15" eb="18">
      <t>コウレイシャ</t>
    </rPh>
    <rPh sb="18" eb="20">
      <t>トクベツ</t>
    </rPh>
    <rPh sb="20" eb="22">
      <t>カイケイ</t>
    </rPh>
    <phoneticPr fontId="22"/>
  </si>
  <si>
    <t>-</t>
    <phoneticPr fontId="2"/>
  </si>
  <si>
    <t>-</t>
    <phoneticPr fontId="2"/>
  </si>
  <si>
    <t>-</t>
    <phoneticPr fontId="2"/>
  </si>
  <si>
    <t>-</t>
    <phoneticPr fontId="2"/>
  </si>
  <si>
    <t>-</t>
    <phoneticPr fontId="2"/>
  </si>
  <si>
    <t>-</t>
    <phoneticPr fontId="2"/>
  </si>
  <si>
    <t>-</t>
    <phoneticPr fontId="2"/>
  </si>
  <si>
    <t>-</t>
    <phoneticPr fontId="2"/>
  </si>
  <si>
    <t>-</t>
    <phoneticPr fontId="2"/>
  </si>
  <si>
    <t>役場庁舎新築事業基金</t>
    <rPh sb="0" eb="2">
      <t>ヤクバ</t>
    </rPh>
    <rPh sb="2" eb="4">
      <t>チョウシャ</t>
    </rPh>
    <rPh sb="4" eb="6">
      <t>シンチク</t>
    </rPh>
    <rPh sb="6" eb="8">
      <t>ジギョウ</t>
    </rPh>
    <rPh sb="8" eb="10">
      <t>キキン</t>
    </rPh>
    <phoneticPr fontId="2"/>
  </si>
  <si>
    <t>福祉基金</t>
  </si>
  <si>
    <t>文教施設維持整備基金</t>
  </si>
  <si>
    <t>牧場の朝スポーツ文化振興基金</t>
  </si>
  <si>
    <t>定住促進住宅等維持整備基金</t>
    <rPh sb="0" eb="2">
      <t>テイジュウ</t>
    </rPh>
    <rPh sb="2" eb="4">
      <t>ソクシン</t>
    </rPh>
    <rPh sb="4" eb="6">
      <t>ジュウタク</t>
    </rPh>
    <rPh sb="6" eb="7">
      <t>トウ</t>
    </rPh>
    <rPh sb="7" eb="9">
      <t>イジ</t>
    </rPh>
    <rPh sb="9" eb="11">
      <t>セイビ</t>
    </rPh>
    <rPh sb="11" eb="13">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</si>
  <si>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</si>
  <si>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</si>
  <si>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</si>
  <si>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</si>
  <si>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</si>
  <si>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</si>
  <si>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</si>
  <si>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</si>
  <si>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</si>
  <si>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</si>
  <si>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</si>
  <si>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地方債残高の減少、財政調整基金残高の増加により、将来負担比率は類似団体を下回ることとなった。また、実質公債費比率についても、既住債の元利償還金の償還額のピークが過ぎたことにより元利償還金が減少したこと、債務負担行為額が減少したこと等により類似団体を下回ることとなった。
</t>
    <rPh sb="37" eb="39">
      <t>シタマワ</t>
    </rPh>
    <rPh sb="125" eb="127">
      <t>シタマワ</t>
    </rPh>
    <phoneticPr fontId="5"/>
  </si>
  <si>
    <t>　将来負担比率は類似団体を下回ったものの、有形固定資産減価償却率は類似団体よりも高くなっている。今後、老朽化した施設の更新等が必要となり、施設の更新には地方債の発行が不可避であるため、公共施設等総合管理計画及び個別計画に基づいて計画的に対策を行っていく。</t>
    <rPh sb="13" eb="15">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</si>
</sst>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38"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xmlns:c16r2="http://schemas.microsoft.com/office/drawing/2015/06/chart">
            <c:ext xmlns:c16="http://schemas.microsoft.com/office/drawing/2014/chart" uri="{C3380CC4-5D6E-409C-BE32-E72D297353CC}">
              <c16:uniqueId val="{00000000-05C7-4CAE-A8DD-A0254A3591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69055</c:v>
                </c:pt>
                <c:pt idx="1">
                  <c:v>54699</c:v>
                </c:pt>
                <c:pt idx="2">
                  <c:v>78004</c:v>
                </c:pt>
                <c:pt idx="3">
                  <c:v>47027</c:v>
                </c:pt>
                <c:pt idx="4">
                  <c:v>35316</c:v>
                </c:pt>
              </c:numCache>
            </c:numRef>
          </c:val>
          <c:smooth val="0"/>
          <c:extLst xmlns:c16r2="http://schemas.microsoft.com/office/drawing/2015/06/chart">
            <c:ext xmlns:c16="http://schemas.microsoft.com/office/drawing/2014/chart" uri="{C3380CC4-5D6E-409C-BE32-E72D297353CC}">
              <c16:uniqueId val="{00000001-05C7-4CAE-A8DD-A0254A359130}"/>
            </c:ext>
          </c:extLst>
        </c:ser>
        <c:dLbls>
          <c:showLegendKey val="0"/>
          <c:showVal val="0"/>
          <c:showCatName val="0"/>
          <c:showSerName val="0"/>
          <c:showPercent val="0"/>
          <c:showBubbleSize val="0"/>
        </c:dLbls>
        <c:marker val="1"/>
        <c:smooth val="0"/>
        <c:axId val="330157880"/>
        <c:axId val="158037856"/>
      </c:lineChart>
      <c:catAx>
        <c:axId val="330157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037856"/>
        <c:crosses val="autoZero"/>
        <c:auto val="1"/>
        <c:lblAlgn val="ctr"/>
        <c:lblOffset val="100"/>
        <c:tickLblSkip val="1"/>
        <c:tickMarkSkip val="1"/>
        <c:noMultiLvlLbl val="0"/>
      </c:catAx>
      <c:valAx>
        <c:axId val="1580378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0157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2.85</c:v>
                </c:pt>
                <c:pt idx="1">
                  <c:v>3.36</c:v>
                </c:pt>
                <c:pt idx="2">
                  <c:v>3.02</c:v>
                </c:pt>
                <c:pt idx="3">
                  <c:v>2.57</c:v>
                </c:pt>
                <c:pt idx="4">
                  <c:v>5.82</c:v>
                </c:pt>
              </c:numCache>
            </c:numRef>
          </c:val>
          <c:extLst xmlns:c16r2="http://schemas.microsoft.com/office/drawing/2015/06/chart">
            <c:ext xmlns:c16="http://schemas.microsoft.com/office/drawing/2014/chart" uri="{C3380CC4-5D6E-409C-BE32-E72D297353CC}">
              <c16:uniqueId val="{00000000-E8EB-4959-8F38-C18F6E248C1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21.36</c:v>
                </c:pt>
                <c:pt idx="1">
                  <c:v>23.49</c:v>
                </c:pt>
                <c:pt idx="2">
                  <c:v>24.15</c:v>
                </c:pt>
                <c:pt idx="3">
                  <c:v>28.57</c:v>
                </c:pt>
                <c:pt idx="4">
                  <c:v>46.99</c:v>
                </c:pt>
              </c:numCache>
            </c:numRef>
          </c:val>
          <c:extLst xmlns:c16r2="http://schemas.microsoft.com/office/drawing/2015/06/chart">
            <c:ext xmlns:c16="http://schemas.microsoft.com/office/drawing/2014/chart" uri="{C3380CC4-5D6E-409C-BE32-E72D297353CC}">
              <c16:uniqueId val="{00000001-E8EB-4959-8F38-C18F6E248C17}"/>
            </c:ext>
          </c:extLst>
        </c:ser>
        <c:dLbls>
          <c:showLegendKey val="0"/>
          <c:showVal val="0"/>
          <c:showCatName val="0"/>
          <c:showSerName val="0"/>
          <c:showPercent val="0"/>
          <c:showBubbleSize val="0"/>
        </c:dLbls>
        <c:gapWidth val="250"/>
        <c:overlap val="100"/>
        <c:axId val="397269320"/>
        <c:axId val="397269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-3.34</c:v>
                </c:pt>
                <c:pt idx="1">
                  <c:v>2.38</c:v>
                </c:pt>
                <c:pt idx="2">
                  <c:v>0.32</c:v>
                </c:pt>
                <c:pt idx="3">
                  <c:v>3.71</c:v>
                </c:pt>
                <c:pt idx="4">
                  <c:v>21.25</c:v>
                </c:pt>
              </c:numCache>
            </c:numRef>
          </c:val>
          <c:smooth val="0"/>
          <c:extLst xmlns:c16r2="http://schemas.microsoft.com/office/drawing/2015/06/chart">
            <c:ext xmlns:c16="http://schemas.microsoft.com/office/drawing/2014/chart" uri="{C3380CC4-5D6E-409C-BE32-E72D297353CC}">
              <c16:uniqueId val="{00000002-E8EB-4959-8F38-C18F6E248C17}"/>
            </c:ext>
          </c:extLst>
        </c:ser>
        <c:dLbls>
          <c:showLegendKey val="0"/>
          <c:showVal val="0"/>
          <c:showCatName val="0"/>
          <c:showSerName val="0"/>
          <c:showPercent val="0"/>
          <c:showBubbleSize val="0"/>
        </c:dLbls>
        <c:marker val="1"/>
        <c:smooth val="0"/>
        <c:axId val="397269320"/>
        <c:axId val="397269704"/>
      </c:lineChart>
      <c:catAx>
        <c:axId val="397269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7269704"/>
        <c:crosses val="autoZero"/>
        <c:auto val="1"/>
        <c:lblAlgn val="ctr"/>
        <c:lblOffset val="100"/>
        <c:tickLblSkip val="1"/>
        <c:tickMarkSkip val="1"/>
        <c:noMultiLvlLbl val="0"/>
      </c:catAx>
      <c:valAx>
        <c:axId val="397269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7269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0.03</c:v>
                </c:pt>
                <c:pt idx="2">
                  <c:v>#N/A</c:v>
                </c:pt>
                <c:pt idx="3">
                  <c:v>0.02</c:v>
                </c:pt>
                <c:pt idx="4">
                  <c:v>#N/A</c:v>
                </c:pt>
                <c:pt idx="5">
                  <c:v>0.01</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0-9927-4E5A-870F-8997334F992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927-4E5A-870F-8997334F992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0.05</c:v>
                </c:pt>
                <c:pt idx="2">
                  <c:v>#N/A</c:v>
                </c:pt>
                <c:pt idx="3">
                  <c:v>0</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2-9927-4E5A-870F-8997334F9926}"/>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9927-4E5A-870F-8997334F9926}"/>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0.12</c:v>
                </c:pt>
                <c:pt idx="2">
                  <c:v>#N/A</c:v>
                </c:pt>
                <c:pt idx="3">
                  <c:v>0.1</c:v>
                </c:pt>
                <c:pt idx="4">
                  <c:v>#N/A</c:v>
                </c:pt>
                <c:pt idx="5">
                  <c:v>0.08</c:v>
                </c:pt>
                <c:pt idx="6">
                  <c:v>#N/A</c:v>
                </c:pt>
                <c:pt idx="7">
                  <c:v>0.08</c:v>
                </c:pt>
                <c:pt idx="8">
                  <c:v>#N/A</c:v>
                </c:pt>
                <c:pt idx="9">
                  <c:v>0.09</c:v>
                </c:pt>
              </c:numCache>
            </c:numRef>
          </c:val>
          <c:extLst xmlns:c16r2="http://schemas.microsoft.com/office/drawing/2015/06/chart">
            <c:ext xmlns:c16="http://schemas.microsoft.com/office/drawing/2014/chart" uri="{C3380CC4-5D6E-409C-BE32-E72D297353CC}">
              <c16:uniqueId val="{00000004-9927-4E5A-870F-8997334F992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0.11</c:v>
                </c:pt>
                <c:pt idx="2">
                  <c:v>#N/A</c:v>
                </c:pt>
                <c:pt idx="3">
                  <c:v>0.5</c:v>
                </c:pt>
                <c:pt idx="4">
                  <c:v>#N/A</c:v>
                </c:pt>
                <c:pt idx="5">
                  <c:v>0.44</c:v>
                </c:pt>
                <c:pt idx="6">
                  <c:v>#N/A</c:v>
                </c:pt>
                <c:pt idx="7">
                  <c:v>0.68</c:v>
                </c:pt>
                <c:pt idx="8">
                  <c:v>#N/A</c:v>
                </c:pt>
                <c:pt idx="9">
                  <c:v>0.21</c:v>
                </c:pt>
              </c:numCache>
            </c:numRef>
          </c:val>
          <c:extLst xmlns:c16r2="http://schemas.microsoft.com/office/drawing/2015/06/chart">
            <c:ext xmlns:c16="http://schemas.microsoft.com/office/drawing/2014/chart" uri="{C3380CC4-5D6E-409C-BE32-E72D297353CC}">
              <c16:uniqueId val="{00000005-9927-4E5A-870F-8997334F992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3.25</c:v>
                </c:pt>
                <c:pt idx="2">
                  <c:v>#N/A</c:v>
                </c:pt>
                <c:pt idx="3">
                  <c:v>2.15</c:v>
                </c:pt>
                <c:pt idx="4">
                  <c:v>#N/A</c:v>
                </c:pt>
                <c:pt idx="5">
                  <c:v>3.12</c:v>
                </c:pt>
                <c:pt idx="6">
                  <c:v>#N/A</c:v>
                </c:pt>
                <c:pt idx="7">
                  <c:v>4.47</c:v>
                </c:pt>
                <c:pt idx="8">
                  <c:v>#N/A</c:v>
                </c:pt>
                <c:pt idx="9">
                  <c:v>4.3</c:v>
                </c:pt>
              </c:numCache>
            </c:numRef>
          </c:val>
          <c:extLst xmlns:c16r2="http://schemas.microsoft.com/office/drawing/2015/06/chart">
            <c:ext xmlns:c16="http://schemas.microsoft.com/office/drawing/2014/chart" uri="{C3380CC4-5D6E-409C-BE32-E72D297353CC}">
              <c16:uniqueId val="{00000006-9927-4E5A-870F-8997334F992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2.81</c:v>
                </c:pt>
                <c:pt idx="2">
                  <c:v>#N/A</c:v>
                </c:pt>
                <c:pt idx="3">
                  <c:v>3.25</c:v>
                </c:pt>
                <c:pt idx="4">
                  <c:v>#N/A</c:v>
                </c:pt>
                <c:pt idx="5">
                  <c:v>3.01</c:v>
                </c:pt>
                <c:pt idx="6">
                  <c:v>#N/A</c:v>
                </c:pt>
                <c:pt idx="7">
                  <c:v>2.5299999999999998</c:v>
                </c:pt>
                <c:pt idx="8">
                  <c:v>#N/A</c:v>
                </c:pt>
                <c:pt idx="9">
                  <c:v>5.79</c:v>
                </c:pt>
              </c:numCache>
            </c:numRef>
          </c:val>
          <c:extLst xmlns:c16r2="http://schemas.microsoft.com/office/drawing/2015/06/chart">
            <c:ext xmlns:c16="http://schemas.microsoft.com/office/drawing/2014/chart" uri="{C3380CC4-5D6E-409C-BE32-E72D297353CC}">
              <c16:uniqueId val="{00000007-9927-4E5A-870F-8997334F9926}"/>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11.74</c:v>
                </c:pt>
                <c:pt idx="2">
                  <c:v>#N/A</c:v>
                </c:pt>
                <c:pt idx="3">
                  <c:v>13.46</c:v>
                </c:pt>
                <c:pt idx="4">
                  <c:v>#N/A</c:v>
                </c:pt>
                <c:pt idx="5">
                  <c:v>15.36</c:v>
                </c:pt>
                <c:pt idx="6">
                  <c:v>#N/A</c:v>
                </c:pt>
                <c:pt idx="7">
                  <c:v>17.38</c:v>
                </c:pt>
                <c:pt idx="8">
                  <c:v>#N/A</c:v>
                </c:pt>
                <c:pt idx="9">
                  <c:v>18.72</c:v>
                </c:pt>
              </c:numCache>
            </c:numRef>
          </c:val>
          <c:extLst xmlns:c16r2="http://schemas.microsoft.com/office/drawing/2015/06/chart">
            <c:ext xmlns:c16="http://schemas.microsoft.com/office/drawing/2014/chart" uri="{C3380CC4-5D6E-409C-BE32-E72D297353CC}">
              <c16:uniqueId val="{00000008-9927-4E5A-870F-8997334F9926}"/>
            </c:ext>
          </c:extLst>
        </c:ser>
        <c:ser>
          <c:idx val="9"/>
          <c:order val="9"/>
          <c:tx>
            <c:strRef>
              <c:f>データシート!$A$36</c:f>
              <c:strCache>
                <c:ptCount val="1"/>
                <c:pt idx="0">
                  <c:v>工業団地事業特別会計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28.09</c:v>
                </c:pt>
                <c:pt idx="2">
                  <c:v>#N/A</c:v>
                </c:pt>
                <c:pt idx="3">
                  <c:v>28.22</c:v>
                </c:pt>
                <c:pt idx="4">
                  <c:v>#N/A</c:v>
                </c:pt>
                <c:pt idx="5">
                  <c:v>32.24</c:v>
                </c:pt>
                <c:pt idx="6">
                  <c:v>#N/A</c:v>
                </c:pt>
                <c:pt idx="7">
                  <c:v>25.09</c:v>
                </c:pt>
                <c:pt idx="8">
                  <c:v>#N/A</c:v>
                </c:pt>
                <c:pt idx="9">
                  <c:v>28.35</c:v>
                </c:pt>
              </c:numCache>
            </c:numRef>
          </c:val>
          <c:extLst xmlns:c16r2="http://schemas.microsoft.com/office/drawing/2015/06/chart">
            <c:ext xmlns:c16="http://schemas.microsoft.com/office/drawing/2014/chart" uri="{C3380CC4-5D6E-409C-BE32-E72D297353CC}">
              <c16:uniqueId val="{00000009-9927-4E5A-870F-8997334F9926}"/>
            </c:ext>
          </c:extLst>
        </c:ser>
        <c:dLbls>
          <c:showLegendKey val="0"/>
          <c:showVal val="0"/>
          <c:showCatName val="0"/>
          <c:showSerName val="0"/>
          <c:showPercent val="0"/>
          <c:showBubbleSize val="0"/>
        </c:dLbls>
        <c:gapWidth val="150"/>
        <c:overlap val="100"/>
        <c:axId val="521581416"/>
        <c:axId val="521580632"/>
      </c:barChart>
      <c:catAx>
        <c:axId val="521581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1580632"/>
        <c:crosses val="autoZero"/>
        <c:auto val="1"/>
        <c:lblAlgn val="ctr"/>
        <c:lblOffset val="100"/>
        <c:tickLblSkip val="1"/>
        <c:tickMarkSkip val="1"/>
        <c:noMultiLvlLbl val="0"/>
      </c:catAx>
      <c:valAx>
        <c:axId val="521580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1581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428</c:v>
                </c:pt>
                <c:pt idx="5">
                  <c:v>452</c:v>
                </c:pt>
                <c:pt idx="8">
                  <c:v>441</c:v>
                </c:pt>
                <c:pt idx="11">
                  <c:v>423</c:v>
                </c:pt>
                <c:pt idx="14">
                  <c:v>426</c:v>
                </c:pt>
              </c:numCache>
            </c:numRef>
          </c:val>
          <c:extLst xmlns:c16r2="http://schemas.microsoft.com/office/drawing/2015/06/chart">
            <c:ext xmlns:c16="http://schemas.microsoft.com/office/drawing/2014/chart" uri="{C3380CC4-5D6E-409C-BE32-E72D297353CC}">
              <c16:uniqueId val="{00000000-DB6D-447D-9140-2F446C3F7E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B6D-447D-9140-2F446C3F7E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105</c:v>
                </c:pt>
                <c:pt idx="3">
                  <c:v>88</c:v>
                </c:pt>
                <c:pt idx="6">
                  <c:v>78</c:v>
                </c:pt>
                <c:pt idx="9">
                  <c:v>72</c:v>
                </c:pt>
                <c:pt idx="12">
                  <c:v>71</c:v>
                </c:pt>
              </c:numCache>
            </c:numRef>
          </c:val>
          <c:extLst xmlns:c16r2="http://schemas.microsoft.com/office/drawing/2015/06/chart">
            <c:ext xmlns:c16="http://schemas.microsoft.com/office/drawing/2014/chart" uri="{C3380CC4-5D6E-409C-BE32-E72D297353CC}">
              <c16:uniqueId val="{00000002-DB6D-447D-9140-2F446C3F7E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c:v>
                </c:pt>
                <c:pt idx="3">
                  <c:v>4</c:v>
                </c:pt>
                <c:pt idx="6">
                  <c:v>2</c:v>
                </c:pt>
                <c:pt idx="9">
                  <c:v>5</c:v>
                </c:pt>
                <c:pt idx="12">
                  <c:v>9</c:v>
                </c:pt>
              </c:numCache>
            </c:numRef>
          </c:val>
          <c:extLst xmlns:c16r2="http://schemas.microsoft.com/office/drawing/2015/06/chart">
            <c:ext xmlns:c16="http://schemas.microsoft.com/office/drawing/2014/chart" uri="{C3380CC4-5D6E-409C-BE32-E72D297353CC}">
              <c16:uniqueId val="{00000003-DB6D-447D-9140-2F446C3F7E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122</c:v>
                </c:pt>
                <c:pt idx="3">
                  <c:v>124</c:v>
                </c:pt>
                <c:pt idx="6">
                  <c:v>177</c:v>
                </c:pt>
                <c:pt idx="9">
                  <c:v>166</c:v>
                </c:pt>
                <c:pt idx="12">
                  <c:v>176</c:v>
                </c:pt>
              </c:numCache>
            </c:numRef>
          </c:val>
          <c:extLst xmlns:c16r2="http://schemas.microsoft.com/office/drawing/2015/06/chart">
            <c:ext xmlns:c16="http://schemas.microsoft.com/office/drawing/2014/chart" uri="{C3380CC4-5D6E-409C-BE32-E72D297353CC}">
              <c16:uniqueId val="{00000004-DB6D-447D-9140-2F446C3F7E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B6D-447D-9140-2F446C3F7E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B6D-447D-9140-2F446C3F7E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503</c:v>
                </c:pt>
                <c:pt idx="3">
                  <c:v>485</c:v>
                </c:pt>
                <c:pt idx="6">
                  <c:v>450</c:v>
                </c:pt>
                <c:pt idx="9">
                  <c:v>405</c:v>
                </c:pt>
                <c:pt idx="12">
                  <c:v>406</c:v>
                </c:pt>
              </c:numCache>
            </c:numRef>
          </c:val>
          <c:extLst xmlns:c16r2="http://schemas.microsoft.com/office/drawing/2015/06/chart">
            <c:ext xmlns:c16="http://schemas.microsoft.com/office/drawing/2014/chart" uri="{C3380CC4-5D6E-409C-BE32-E72D297353CC}">
              <c16:uniqueId val="{00000007-DB6D-447D-9140-2F446C3F7E23}"/>
            </c:ext>
          </c:extLst>
        </c:ser>
        <c:dLbls>
          <c:showLegendKey val="0"/>
          <c:showVal val="0"/>
          <c:showCatName val="0"/>
          <c:showSerName val="0"/>
          <c:showPercent val="0"/>
          <c:showBubbleSize val="0"/>
        </c:dLbls>
        <c:gapWidth val="100"/>
        <c:overlap val="100"/>
        <c:axId val="521582200"/>
        <c:axId val="521581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305</c:v>
                </c:pt>
                <c:pt idx="2">
                  <c:v>#N/A</c:v>
                </c:pt>
                <c:pt idx="3">
                  <c:v>#N/A</c:v>
                </c:pt>
                <c:pt idx="4">
                  <c:v>249</c:v>
                </c:pt>
                <c:pt idx="5">
                  <c:v>#N/A</c:v>
                </c:pt>
                <c:pt idx="6">
                  <c:v>#N/A</c:v>
                </c:pt>
                <c:pt idx="7">
                  <c:v>266</c:v>
                </c:pt>
                <c:pt idx="8">
                  <c:v>#N/A</c:v>
                </c:pt>
                <c:pt idx="9">
                  <c:v>#N/A</c:v>
                </c:pt>
                <c:pt idx="10">
                  <c:v>225</c:v>
                </c:pt>
                <c:pt idx="11">
                  <c:v>#N/A</c:v>
                </c:pt>
                <c:pt idx="12">
                  <c:v>#N/A</c:v>
                </c:pt>
                <c:pt idx="13">
                  <c:v>236</c:v>
                </c:pt>
                <c:pt idx="14">
                  <c:v>#N/A</c:v>
                </c:pt>
              </c:numCache>
            </c:numRef>
          </c:val>
          <c:smooth val="0"/>
          <c:extLst xmlns:c16r2="http://schemas.microsoft.com/office/drawing/2015/06/chart">
            <c:ext xmlns:c16="http://schemas.microsoft.com/office/drawing/2014/chart" uri="{C3380CC4-5D6E-409C-BE32-E72D297353CC}">
              <c16:uniqueId val="{00000008-DB6D-447D-9140-2F446C3F7E23}"/>
            </c:ext>
          </c:extLst>
        </c:ser>
        <c:dLbls>
          <c:showLegendKey val="0"/>
          <c:showVal val="0"/>
          <c:showCatName val="0"/>
          <c:showSerName val="0"/>
          <c:showPercent val="0"/>
          <c:showBubbleSize val="0"/>
        </c:dLbls>
        <c:marker val="1"/>
        <c:smooth val="0"/>
        <c:axId val="521582200"/>
        <c:axId val="521581808"/>
      </c:lineChart>
      <c:catAx>
        <c:axId val="521582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1581808"/>
        <c:crosses val="autoZero"/>
        <c:auto val="1"/>
        <c:lblAlgn val="ctr"/>
        <c:lblOffset val="100"/>
        <c:tickLblSkip val="1"/>
        <c:tickMarkSkip val="1"/>
        <c:noMultiLvlLbl val="0"/>
      </c:catAx>
      <c:valAx>
        <c:axId val="521581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1582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5693</c:v>
                </c:pt>
                <c:pt idx="5">
                  <c:v>5631</c:v>
                </c:pt>
                <c:pt idx="8">
                  <c:v>5552</c:v>
                </c:pt>
                <c:pt idx="11">
                  <c:v>5550</c:v>
                </c:pt>
                <c:pt idx="14">
                  <c:v>5574</c:v>
                </c:pt>
              </c:numCache>
            </c:numRef>
          </c:val>
          <c:extLst xmlns:c16r2="http://schemas.microsoft.com/office/drawing/2015/06/chart">
            <c:ext xmlns:c16="http://schemas.microsoft.com/office/drawing/2014/chart" uri="{C3380CC4-5D6E-409C-BE32-E72D297353CC}">
              <c16:uniqueId val="{00000000-8A8B-4BB3-B6DE-E4D101B2E7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148</c:v>
                </c:pt>
                <c:pt idx="5">
                  <c:v>139</c:v>
                </c:pt>
                <c:pt idx="8">
                  <c:v>169</c:v>
                </c:pt>
                <c:pt idx="11">
                  <c:v>189</c:v>
                </c:pt>
                <c:pt idx="14">
                  <c:v>236</c:v>
                </c:pt>
              </c:numCache>
            </c:numRef>
          </c:val>
          <c:extLst xmlns:c16r2="http://schemas.microsoft.com/office/drawing/2015/06/chart">
            <c:ext xmlns:c16="http://schemas.microsoft.com/office/drawing/2014/chart" uri="{C3380CC4-5D6E-409C-BE32-E72D297353CC}">
              <c16:uniqueId val="{00000001-8A8B-4BB3-B6DE-E4D101B2E7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2321</c:v>
                </c:pt>
                <c:pt idx="5">
                  <c:v>2431</c:v>
                </c:pt>
                <c:pt idx="8">
                  <c:v>2471</c:v>
                </c:pt>
                <c:pt idx="11">
                  <c:v>2697</c:v>
                </c:pt>
                <c:pt idx="14">
                  <c:v>3366</c:v>
                </c:pt>
              </c:numCache>
            </c:numRef>
          </c:val>
          <c:extLst xmlns:c16r2="http://schemas.microsoft.com/office/drawing/2015/06/chart">
            <c:ext xmlns:c16="http://schemas.microsoft.com/office/drawing/2014/chart" uri="{C3380CC4-5D6E-409C-BE32-E72D297353CC}">
              <c16:uniqueId val="{00000002-8A8B-4BB3-B6DE-E4D101B2E7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A8B-4BB3-B6DE-E4D101B2E7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A8B-4BB3-B6DE-E4D101B2E7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A8B-4BB3-B6DE-E4D101B2E7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458</c:v>
                </c:pt>
                <c:pt idx="3">
                  <c:v>467</c:v>
                </c:pt>
                <c:pt idx="6">
                  <c:v>429</c:v>
                </c:pt>
                <c:pt idx="9">
                  <c:v>396</c:v>
                </c:pt>
                <c:pt idx="12">
                  <c:v>322</c:v>
                </c:pt>
              </c:numCache>
            </c:numRef>
          </c:val>
          <c:extLst xmlns:c16r2="http://schemas.microsoft.com/office/drawing/2015/06/chart">
            <c:ext xmlns:c16="http://schemas.microsoft.com/office/drawing/2014/chart" uri="{C3380CC4-5D6E-409C-BE32-E72D297353CC}">
              <c16:uniqueId val="{00000006-8A8B-4BB3-B6DE-E4D101B2E7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69</c:v>
                </c:pt>
                <c:pt idx="3">
                  <c:v>102</c:v>
                </c:pt>
                <c:pt idx="6">
                  <c:v>124</c:v>
                </c:pt>
                <c:pt idx="9">
                  <c:v>289</c:v>
                </c:pt>
                <c:pt idx="12">
                  <c:v>322</c:v>
                </c:pt>
              </c:numCache>
            </c:numRef>
          </c:val>
          <c:extLst xmlns:c16r2="http://schemas.microsoft.com/office/drawing/2015/06/chart">
            <c:ext xmlns:c16="http://schemas.microsoft.com/office/drawing/2014/chart" uri="{C3380CC4-5D6E-409C-BE32-E72D297353CC}">
              <c16:uniqueId val="{00000007-8A8B-4BB3-B6DE-E4D101B2E7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2318</c:v>
                </c:pt>
                <c:pt idx="3">
                  <c:v>2392</c:v>
                </c:pt>
                <c:pt idx="6">
                  <c:v>2662</c:v>
                </c:pt>
                <c:pt idx="9">
                  <c:v>2863</c:v>
                </c:pt>
                <c:pt idx="12">
                  <c:v>3062</c:v>
                </c:pt>
              </c:numCache>
            </c:numRef>
          </c:val>
          <c:extLst xmlns:c16r2="http://schemas.microsoft.com/office/drawing/2015/06/chart">
            <c:ext xmlns:c16="http://schemas.microsoft.com/office/drawing/2014/chart" uri="{C3380CC4-5D6E-409C-BE32-E72D297353CC}">
              <c16:uniqueId val="{00000008-8A8B-4BB3-B6DE-E4D101B2E7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944</c:v>
                </c:pt>
                <c:pt idx="3">
                  <c:v>757</c:v>
                </c:pt>
                <c:pt idx="6">
                  <c:v>708</c:v>
                </c:pt>
                <c:pt idx="9">
                  <c:v>664</c:v>
                </c:pt>
                <c:pt idx="12">
                  <c:v>580</c:v>
                </c:pt>
              </c:numCache>
            </c:numRef>
          </c:val>
          <c:extLst xmlns:c16r2="http://schemas.microsoft.com/office/drawing/2015/06/chart">
            <c:ext xmlns:c16="http://schemas.microsoft.com/office/drawing/2014/chart" uri="{C3380CC4-5D6E-409C-BE32-E72D297353CC}">
              <c16:uniqueId val="{00000009-8A8B-4BB3-B6DE-E4D101B2E7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5168</c:v>
                </c:pt>
                <c:pt idx="3">
                  <c:v>5265</c:v>
                </c:pt>
                <c:pt idx="6">
                  <c:v>5401</c:v>
                </c:pt>
                <c:pt idx="9">
                  <c:v>5470</c:v>
                </c:pt>
                <c:pt idx="12">
                  <c:v>5453</c:v>
                </c:pt>
              </c:numCache>
            </c:numRef>
          </c:val>
          <c:extLst xmlns:c16r2="http://schemas.microsoft.com/office/drawing/2015/06/chart">
            <c:ext xmlns:c16="http://schemas.microsoft.com/office/drawing/2014/chart" uri="{C3380CC4-5D6E-409C-BE32-E72D297353CC}">
              <c16:uniqueId val="{0000000A-8A8B-4BB3-B6DE-E4D101B2E7DE}"/>
            </c:ext>
          </c:extLst>
        </c:ser>
        <c:dLbls>
          <c:showLegendKey val="0"/>
          <c:showVal val="0"/>
          <c:showCatName val="0"/>
          <c:showSerName val="0"/>
          <c:showPercent val="0"/>
          <c:showBubbleSize val="0"/>
        </c:dLbls>
        <c:gapWidth val="100"/>
        <c:overlap val="100"/>
        <c:axId val="521582984"/>
        <c:axId val="521583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795</c:v>
                </c:pt>
                <c:pt idx="2">
                  <c:v>#N/A</c:v>
                </c:pt>
                <c:pt idx="3">
                  <c:v>#N/A</c:v>
                </c:pt>
                <c:pt idx="4">
                  <c:v>781</c:v>
                </c:pt>
                <c:pt idx="5">
                  <c:v>#N/A</c:v>
                </c:pt>
                <c:pt idx="6">
                  <c:v>#N/A</c:v>
                </c:pt>
                <c:pt idx="7">
                  <c:v>1131</c:v>
                </c:pt>
                <c:pt idx="8">
                  <c:v>#N/A</c:v>
                </c:pt>
                <c:pt idx="9">
                  <c:v>#N/A</c:v>
                </c:pt>
                <c:pt idx="10">
                  <c:v>1244</c:v>
                </c:pt>
                <c:pt idx="11">
                  <c:v>#N/A</c:v>
                </c:pt>
                <c:pt idx="12">
                  <c:v>#N/A</c:v>
                </c:pt>
                <c:pt idx="13">
                  <c:v>563</c:v>
                </c:pt>
                <c:pt idx="14">
                  <c:v>#N/A</c:v>
                </c:pt>
              </c:numCache>
            </c:numRef>
          </c:val>
          <c:smooth val="0"/>
          <c:extLst xmlns:c16r2="http://schemas.microsoft.com/office/drawing/2015/06/chart">
            <c:ext xmlns:c16="http://schemas.microsoft.com/office/drawing/2014/chart" uri="{C3380CC4-5D6E-409C-BE32-E72D297353CC}">
              <c16:uniqueId val="{0000000B-8A8B-4BB3-B6DE-E4D101B2E7DE}"/>
            </c:ext>
          </c:extLst>
        </c:ser>
        <c:dLbls>
          <c:showLegendKey val="0"/>
          <c:showVal val="0"/>
          <c:showCatName val="0"/>
          <c:showSerName val="0"/>
          <c:showPercent val="0"/>
          <c:showBubbleSize val="0"/>
        </c:dLbls>
        <c:marker val="1"/>
        <c:smooth val="0"/>
        <c:axId val="521582984"/>
        <c:axId val="521583376"/>
      </c:lineChart>
      <c:catAx>
        <c:axId val="521582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1583376"/>
        <c:crosses val="autoZero"/>
        <c:auto val="1"/>
        <c:lblAlgn val="ctr"/>
        <c:lblOffset val="100"/>
        <c:tickLblSkip val="1"/>
        <c:tickMarkSkip val="1"/>
        <c:noMultiLvlLbl val="0"/>
      </c:catAx>
      <c:valAx>
        <c:axId val="521583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1582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794</c:v>
                </c:pt>
                <c:pt idx="1">
                  <c:v>931</c:v>
                </c:pt>
                <c:pt idx="2">
                  <c:v>1511</c:v>
                </c:pt>
              </c:numCache>
            </c:numRef>
          </c:val>
          <c:extLst xmlns:c16r2="http://schemas.microsoft.com/office/drawing/2015/06/chart">
            <c:ext xmlns:c16="http://schemas.microsoft.com/office/drawing/2014/chart" uri="{C3380CC4-5D6E-409C-BE32-E72D297353CC}">
              <c16:uniqueId val="{00000000-3969-490D-94C5-5D2BE0123D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41</c:v>
                </c:pt>
                <c:pt idx="1">
                  <c:v>41</c:v>
                </c:pt>
                <c:pt idx="2">
                  <c:v>1</c:v>
                </c:pt>
              </c:numCache>
            </c:numRef>
          </c:val>
          <c:extLst xmlns:c16r2="http://schemas.microsoft.com/office/drawing/2015/06/chart">
            <c:ext xmlns:c16="http://schemas.microsoft.com/office/drawing/2014/chart" uri="{C3380CC4-5D6E-409C-BE32-E72D297353CC}">
              <c16:uniqueId val="{00000001-3969-490D-94C5-5D2BE0123D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1435</c:v>
                </c:pt>
                <c:pt idx="1">
                  <c:v>1471</c:v>
                </c:pt>
                <c:pt idx="2">
                  <c:v>1514</c:v>
                </c:pt>
              </c:numCache>
            </c:numRef>
          </c:val>
          <c:extLst xmlns:c16r2="http://schemas.microsoft.com/office/drawing/2015/06/chart">
            <c:ext xmlns:c16="http://schemas.microsoft.com/office/drawing/2014/chart" uri="{C3380CC4-5D6E-409C-BE32-E72D297353CC}">
              <c16:uniqueId val="{00000002-3969-490D-94C5-5D2BE0123DB6}"/>
            </c:ext>
          </c:extLst>
        </c:ser>
        <c:dLbls>
          <c:showLegendKey val="0"/>
          <c:showVal val="0"/>
          <c:showCatName val="0"/>
          <c:showSerName val="0"/>
          <c:showPercent val="0"/>
          <c:showBubbleSize val="0"/>
        </c:dLbls>
        <c:gapWidth val="120"/>
        <c:overlap val="100"/>
        <c:axId val="521584160"/>
        <c:axId val="521992040"/>
      </c:barChart>
      <c:catAx>
        <c:axId val="521584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1992040"/>
        <c:crosses val="autoZero"/>
        <c:auto val="1"/>
        <c:lblAlgn val="ctr"/>
        <c:lblOffset val="100"/>
        <c:tickLblSkip val="1"/>
        <c:tickMarkSkip val="1"/>
        <c:noMultiLvlLbl val="0"/>
      </c:catAx>
      <c:valAx>
        <c:axId val="5219920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1584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CD0-4B2A-93A8-B9165F4511E6}"/>
                </c:ext>
                <c:ext xmlns:c15="http://schemas.microsoft.com/office/drawing/2012/chart" uri="{CE6537A1-D6FC-4f65-9D91-7224C49458BB}">
                  <c15:layout/>
                  <c15:dlblFieldTable>
                    <c15:dlblFTEntry>
                      <c15:txfldGUID>{1F649793-E419-4D8E-B035-9B0BE5242DAC}</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CD0-4B2A-93A8-B9165F4511E6}"/>
                </c:ext>
                <c:ext xmlns:c15="http://schemas.microsoft.com/office/drawing/2012/chart" uri="{CE6537A1-D6FC-4f65-9D91-7224C49458BB}">
                  <c15:dlblFieldTable>
                    <c15:dlblFTEntry>
                      <c15:txfldGUID>{5720007D-BB38-446E-8D5D-6A03324BB60F}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CD0-4B2A-93A8-B9165F4511E6}"/>
                </c:ext>
                <c:ext xmlns:c15="http://schemas.microsoft.com/office/drawing/2012/chart" uri="{CE6537A1-D6FC-4f65-9D91-7224C49458BB}">
                  <c15:dlblFieldTable>
                    <c15:dlblFTEntry>
                      <c15:txfldGUID>{3A898383-A30E-49B8-8E87-02011B3DA052}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CD0-4B2A-93A8-B9165F4511E6}"/>
                </c:ext>
                <c:ext xmlns:c15="http://schemas.microsoft.com/office/drawing/2012/chart" uri="{CE6537A1-D6FC-4f65-9D91-7224C49458BB}">
                  <c15:dlblFieldTable>
                    <c15:dlblFTEntry>
                      <c15:txfldGUID>{EED2CF36-B54F-4277-A287-6E9F33214F26}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CD0-4B2A-93A8-B9165F4511E6}"/>
                </c:ext>
                <c:ext xmlns:c15="http://schemas.microsoft.com/office/drawing/2012/chart" uri="{CE6537A1-D6FC-4f65-9D91-7224C49458BB}">
                  <c15:dlblFieldTable>
                    <c15:dlblFTEntry>
                      <c15:txfldGUID>{18433544-1AB8-434A-A1C5-830B70DE1504}</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CD0-4B2A-93A8-B9165F4511E6}"/>
                </c:ext>
                <c:ext xmlns:c15="http://schemas.microsoft.com/office/drawing/2012/chart" uri="{CE6537A1-D6FC-4f65-9D91-7224C49458BB}">
                  <c15:layout/>
                  <c15:dlblFieldTable>
                    <c15:dlblFTEntry>
                      <c15:txfldGUID>{626E0480-A6E6-4744-89C8-2D57AAFCF1C5}</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CD0-4B2A-93A8-B9165F4511E6}"/>
                </c:ext>
                <c:ext xmlns:c15="http://schemas.microsoft.com/office/drawing/2012/chart" uri="{CE6537A1-D6FC-4f65-9D91-7224C49458BB}">
                  <c15:layout/>
                  <c15:dlblFieldTable>
                    <c15:dlblFTEntry>
                      <c15:txfldGUID>{1BB1F215-B401-4133-B987-D4548CD44CF9}</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CD0-4B2A-93A8-B9165F4511E6}"/>
                </c:ext>
                <c:ext xmlns:c15="http://schemas.microsoft.com/office/drawing/2012/chart" uri="{CE6537A1-D6FC-4f65-9D91-7224C49458BB}">
                  <c15:layout/>
                  <c15:dlblFieldTable>
                    <c15:dlblFTEntry>
                      <c15:txfldGUID>{C5241B15-6C05-47EC-90E6-3A6DE721A972}</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CD0-4B2A-93A8-B9165F4511E6}"/>
                </c:ext>
                <c:ext xmlns:c15="http://schemas.microsoft.com/office/drawing/2012/chart" uri="{CE6537A1-D6FC-4f65-9D91-7224C49458BB}">
                  <c15:layout/>
                  <c15:dlblFieldTable>
                    <c15:dlblFTEntry>
                      <c15:txfldGUID>{95B0C59C-7E87-4EB2-8CF6-5DDDAC4470F1}</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63.5</c:v>
                </c:pt>
                <c:pt idx="8">
                  <c:v>61.8</c:v>
                </c:pt>
                <c:pt idx="16">
                  <c:v>63.3</c:v>
                </c:pt>
                <c:pt idx="24">
                  <c:v>65</c:v>
                </c:pt>
                <c:pt idx="32">
                  <c:v>67</c:v>
                </c:pt>
              </c:numCache>
            </c:numRef>
          </c:xVal>
          <c:yVal>
            <c:numRef>
              <c:f>公会計指標分析・財政指標組合せ分析表!$BP$51:$DC$51</c:f>
              <c:numCache>
                <c:formatCode>#,##0.0;"▲ "#,##0.0</c:formatCode>
                <c:ptCount val="40"/>
                <c:pt idx="0">
                  <c:v>27.2</c:v>
                </c:pt>
                <c:pt idx="8">
                  <c:v>27.3</c:v>
                </c:pt>
                <c:pt idx="16">
                  <c:v>39.4</c:v>
                </c:pt>
                <c:pt idx="24">
                  <c:v>43.7</c:v>
                </c:pt>
                <c:pt idx="32">
                  <c:v>20.100000000000001</c:v>
                </c:pt>
              </c:numCache>
            </c:numRef>
          </c:yVal>
          <c:smooth val="0"/>
          <c:extLst xmlns:c16r2="http://schemas.microsoft.com/office/drawing/2015/06/chart">
            <c:ext xmlns:c16="http://schemas.microsoft.com/office/drawing/2014/chart" uri="{C3380CC4-5D6E-409C-BE32-E72D297353CC}">
              <c16:uniqueId val="{00000009-8CD0-4B2A-93A8-B9165F4511E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CD0-4B2A-93A8-B9165F4511E6}"/>
                </c:ext>
                <c:ext xmlns:c15="http://schemas.microsoft.com/office/drawing/2012/chart" uri="{CE6537A1-D6FC-4f65-9D91-7224C49458BB}">
                  <c15:layout/>
                  <c15:dlblFieldTable>
                    <c15:dlblFTEntry>
                      <c15:txfldGUID>{1E07817A-E009-4904-8CAA-C40C5330300D}</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CD0-4B2A-93A8-B9165F4511E6}"/>
                </c:ext>
                <c:ext xmlns:c15="http://schemas.microsoft.com/office/drawing/2012/chart" uri="{CE6537A1-D6FC-4f65-9D91-7224C49458BB}">
                  <c15:dlblFieldTable>
                    <c15:dlblFTEntry>
                      <c15:txfldGUID>{D22F2A7A-BA73-43C9-8A46-D3123F5C85F9}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CD0-4B2A-93A8-B9165F4511E6}"/>
                </c:ext>
                <c:ext xmlns:c15="http://schemas.microsoft.com/office/drawing/2012/chart" uri="{CE6537A1-D6FC-4f65-9D91-7224C49458BB}">
                  <c15:dlblFieldTable>
                    <c15:dlblFTEntry>
                      <c15:txfldGUID>{E78F2EF4-4DE6-4C4D-9D3E-61E9107D9B13}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CD0-4B2A-93A8-B9165F4511E6}"/>
                </c:ext>
                <c:ext xmlns:c15="http://schemas.microsoft.com/office/drawing/2012/chart" uri="{CE6537A1-D6FC-4f65-9D91-7224C49458BB}">
                  <c15:dlblFieldTable>
                    <c15:dlblFTEntry>
                      <c15:txfldGUID>{FBC50F4F-6380-4138-89F4-AC4026FDDC4F}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CD0-4B2A-93A8-B9165F4511E6}"/>
                </c:ext>
                <c:ext xmlns:c15="http://schemas.microsoft.com/office/drawing/2012/chart" uri="{CE6537A1-D6FC-4f65-9D91-7224C49458BB}">
                  <c15:dlblFieldTable>
                    <c15:dlblFTEntry>
                      <c15:txfldGUID>{1C9B7309-F91A-400A-9B1B-7CE1E5F6F588}</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CD0-4B2A-93A8-B9165F4511E6}"/>
                </c:ext>
                <c:ext xmlns:c15="http://schemas.microsoft.com/office/drawing/2012/chart" uri="{CE6537A1-D6FC-4f65-9D91-7224C49458BB}">
                  <c15:layout/>
                  <c15:dlblFieldTable>
                    <c15:dlblFTEntry>
                      <c15:txfldGUID>{1F27D0B0-A2F7-49FF-BACD-EEC0EE38066E}</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CD0-4B2A-93A8-B9165F4511E6}"/>
                </c:ext>
                <c:ext xmlns:c15="http://schemas.microsoft.com/office/drawing/2012/chart" uri="{CE6537A1-D6FC-4f65-9D91-7224C49458BB}">
                  <c15:layout/>
                  <c15:dlblFieldTable>
                    <c15:dlblFTEntry>
                      <c15:txfldGUID>{4B7D669D-0D52-45B9-9244-BAFF9B8D4193}</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CD0-4B2A-93A8-B9165F4511E6}"/>
                </c:ext>
                <c:ext xmlns:c15="http://schemas.microsoft.com/office/drawing/2012/chart" uri="{CE6537A1-D6FC-4f65-9D91-7224C49458BB}">
                  <c15:layout/>
                  <c15:dlblFieldTable>
                    <c15:dlblFTEntry>
                      <c15:txfldGUID>{47371D40-464C-4E76-B63F-58A748BE7417}</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CD0-4B2A-93A8-B9165F4511E6}"/>
                </c:ext>
                <c:ext xmlns:c15="http://schemas.microsoft.com/office/drawing/2012/chart" uri="{CE6537A1-D6FC-4f65-9D91-7224C49458BB}">
                  <c15:layout/>
                  <c15:dlblFieldTable>
                    <c15:dlblFTEntry>
                      <c15:txfldGUID>{B9B066FC-6C20-47E8-A8DA-468652F7B751}</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57.6</c:v>
                </c:pt>
                <c:pt idx="16">
                  <c:v>58.9</c:v>
                </c:pt>
                <c:pt idx="24">
                  <c:v>60.5</c:v>
                </c:pt>
                <c:pt idx="32">
                  <c:v>61.2</c:v>
                </c:pt>
              </c:numCache>
            </c:numRef>
          </c:xVal>
          <c:yVal>
            <c:numRef>
              <c:f>公会計指標分析・財政指標組合せ分析表!$BP$55:$DC$55</c:f>
              <c:numCache>
                <c:formatCode>#,##0.0;"▲ "#,##0.0</c:formatCode>
                <c:ptCount val="40"/>
                <c:pt idx="0">
                  <c:v>20.2</c:v>
                </c:pt>
                <c:pt idx="8">
                  <c:v>38.5</c:v>
                </c:pt>
                <c:pt idx="16">
                  <c:v>32.799999999999997</c:v>
                </c:pt>
                <c:pt idx="24">
                  <c:v>20.9</c:v>
                </c:pt>
                <c:pt idx="32">
                  <c:v>21</c:v>
                </c:pt>
              </c:numCache>
            </c:numRef>
          </c:yVal>
          <c:smooth val="0"/>
          <c:extLst xmlns:c16r2="http://schemas.microsoft.com/office/drawing/2015/06/chart">
            <c:ext xmlns:c16="http://schemas.microsoft.com/office/drawing/2014/chart" uri="{C3380CC4-5D6E-409C-BE32-E72D297353CC}">
              <c16:uniqueId val="{00000013-8CD0-4B2A-93A8-B9165F4511E6}"/>
            </c:ext>
          </c:extLst>
        </c:ser>
        <c:dLbls>
          <c:showLegendKey val="0"/>
          <c:showVal val="1"/>
          <c:showCatName val="0"/>
          <c:showSerName val="0"/>
          <c:showPercent val="0"/>
          <c:showBubbleSize val="0"/>
        </c:dLbls>
        <c:axId val="521992824"/>
        <c:axId val="521987336"/>
      </c:scatterChart>
      <c:valAx>
        <c:axId val="521992824"/>
        <c:scaling>
          <c:orientation val="minMax"/>
          <c:max val="68"/>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1987336"/>
        <c:crosses val="autoZero"/>
        <c:crossBetween val="midCat"/>
      </c:valAx>
      <c:valAx>
        <c:axId val="521987336"/>
        <c:scaling>
          <c:orientation val="minMax"/>
          <c:max val="48"/>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1992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A52-4AF8-929F-0CCC873C9AAF}"/>
                </c:ext>
                <c:ext xmlns:c15="http://schemas.microsoft.com/office/drawing/2012/chart" uri="{CE6537A1-D6FC-4f65-9D91-7224C49458BB}">
                  <c15:layout/>
                  <c15:dlblFieldTable>
                    <c15:dlblFTEntry>
                      <c15:txfldGUID>{CD7521D5-571F-44CF-B568-4C1E1F260D16}</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A52-4AF8-929F-0CCC873C9AAF}"/>
                </c:ext>
                <c:ext xmlns:c15="http://schemas.microsoft.com/office/drawing/2012/chart" uri="{CE6537A1-D6FC-4f65-9D91-7224C49458BB}">
                  <c15:dlblFieldTable>
                    <c15:dlblFTEntry>
                      <c15:txfldGUID>{0E98200B-E9C8-43DA-A52E-7356164AE754}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A52-4AF8-929F-0CCC873C9AAF}"/>
                </c:ext>
                <c:ext xmlns:c15="http://schemas.microsoft.com/office/drawing/2012/chart" uri="{CE6537A1-D6FC-4f65-9D91-7224C49458BB}">
                  <c15:dlblFieldTable>
                    <c15:dlblFTEntry>
                      <c15:txfldGUID>{FB86534E-AB59-4688-A588-B7D8C5A106CC}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A52-4AF8-929F-0CCC873C9AAF}"/>
                </c:ext>
                <c:ext xmlns:c15="http://schemas.microsoft.com/office/drawing/2012/chart" uri="{CE6537A1-D6FC-4f65-9D91-7224C49458BB}">
                  <c15:dlblFieldTable>
                    <c15:dlblFTEntry>
                      <c15:txfldGUID>{29B0092A-5A23-46FD-AAC4-A864D96A62AB}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A52-4AF8-929F-0CCC873C9AAF}"/>
                </c:ext>
                <c:ext xmlns:c15="http://schemas.microsoft.com/office/drawing/2012/chart" uri="{CE6537A1-D6FC-4f65-9D91-7224C49458BB}">
                  <c15:dlblFieldTable>
                    <c15:dlblFTEntry>
                      <c15:txfldGUID>{416B9CC9-10C3-4200-AE9B-9BCFB4E87EE9}</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A52-4AF8-929F-0CCC873C9AAF}"/>
                </c:ext>
                <c:ext xmlns:c15="http://schemas.microsoft.com/office/drawing/2012/chart" uri="{CE6537A1-D6FC-4f65-9D91-7224C49458BB}">
                  <c15:layout/>
                  <c15:dlblFieldTable>
                    <c15:dlblFTEntry>
                      <c15:txfldGUID>{7311F69D-9704-4DFD-8C32-B8D8AB318570}</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A52-4AF8-929F-0CCC873C9AAF}"/>
                </c:ext>
                <c:ext xmlns:c15="http://schemas.microsoft.com/office/drawing/2012/chart" uri="{CE6537A1-D6FC-4f65-9D91-7224C49458BB}">
                  <c15:layout/>
                  <c15:dlblFieldTable>
                    <c15:dlblFTEntry>
                      <c15:txfldGUID>{5AB38617-6914-4192-BF4E-80F1CD57E7CE}</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A52-4AF8-929F-0CCC873C9AAF}"/>
                </c:ext>
                <c:ext xmlns:c15="http://schemas.microsoft.com/office/drawing/2012/chart" uri="{CE6537A1-D6FC-4f65-9D91-7224C49458BB}">
                  <c15:layout/>
                  <c15:dlblFieldTable>
                    <c15:dlblFTEntry>
                      <c15:txfldGUID>{99E85943-F3D1-43E3-BC0B-F5DFDCB80498}</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A52-4AF8-929F-0CCC873C9AAF}"/>
                </c:ext>
                <c:ext xmlns:c15="http://schemas.microsoft.com/office/drawing/2012/chart" uri="{CE6537A1-D6FC-4f65-9D91-7224C49458BB}">
                  <c15:layout/>
                  <c15:dlblFieldTable>
                    <c15:dlblFTEntry>
                      <c15:txfldGUID>{78C8A192-B7DB-4BF0-9C0D-EA184B9942D3}</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10</c:v>
                </c:pt>
                <c:pt idx="16">
                  <c:v>9.3000000000000007</c:v>
                </c:pt>
                <c:pt idx="24">
                  <c:v>8.6</c:v>
                </c:pt>
                <c:pt idx="32">
                  <c:v>8.5</c:v>
                </c:pt>
              </c:numCache>
            </c:numRef>
          </c:xVal>
          <c:yVal>
            <c:numRef>
              <c:f>公会計指標分析・財政指標組合せ分析表!$BP$73:$DC$73</c:f>
              <c:numCache>
                <c:formatCode>#,##0.0;"▲ "#,##0.0</c:formatCode>
                <c:ptCount val="40"/>
                <c:pt idx="0">
                  <c:v>27.2</c:v>
                </c:pt>
                <c:pt idx="8">
                  <c:v>27.3</c:v>
                </c:pt>
                <c:pt idx="16">
                  <c:v>39.4</c:v>
                </c:pt>
                <c:pt idx="24">
                  <c:v>43.7</c:v>
                </c:pt>
                <c:pt idx="32">
                  <c:v>20.100000000000001</c:v>
                </c:pt>
              </c:numCache>
            </c:numRef>
          </c:yVal>
          <c:smooth val="0"/>
          <c:extLst xmlns:c16r2="http://schemas.microsoft.com/office/drawing/2015/06/chart">
            <c:ext xmlns:c16="http://schemas.microsoft.com/office/drawing/2014/chart" uri="{C3380CC4-5D6E-409C-BE32-E72D297353CC}">
              <c16:uniqueId val="{00000009-2A52-4AF8-929F-0CCC873C9AA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8.8673456596891215E-3"/>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A52-4AF8-929F-0CCC873C9AAF}"/>
                </c:ext>
                <c:ext xmlns:c15="http://schemas.microsoft.com/office/drawing/2012/chart" uri="{CE6537A1-D6FC-4f65-9D91-7224C49458BB}">
                  <c15:layout/>
                  <c15:dlblFieldTable>
                    <c15:dlblFTEntry>
                      <c15:txfldGUID>{3510A866-3671-46D7-8583-104E919002A9}</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A52-4AF8-929F-0CCC873C9AAF}"/>
                </c:ext>
                <c:ext xmlns:c15="http://schemas.microsoft.com/office/drawing/2012/chart" uri="{CE6537A1-D6FC-4f65-9D91-7224C49458BB}">
                  <c15:dlblFieldTable>
                    <c15:dlblFTEntry>
                      <c15:txfldGUID>{72661BAE-9EB0-4518-AF59-E7751A388717}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A52-4AF8-929F-0CCC873C9AAF}"/>
                </c:ext>
                <c:ext xmlns:c15="http://schemas.microsoft.com/office/drawing/2012/chart" uri="{CE6537A1-D6FC-4f65-9D91-7224C49458BB}">
                  <c15:dlblFieldTable>
                    <c15:dlblFTEntry>
                      <c15:txfldGUID>{B33CC745-95A1-4A60-9216-B74BE43E30E9}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A52-4AF8-929F-0CCC873C9AAF}"/>
                </c:ext>
                <c:ext xmlns:c15="http://schemas.microsoft.com/office/drawing/2012/chart" uri="{CE6537A1-D6FC-4f65-9D91-7224C49458BB}">
                  <c15:dlblFieldTable>
                    <c15:dlblFTEntry>
                      <c15:txfldGUID>{F9EFB42F-622E-44AE-A7A8-2DB960D2EA58}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A52-4AF8-929F-0CCC873C9AAF}"/>
                </c:ext>
                <c:ext xmlns:c15="http://schemas.microsoft.com/office/drawing/2012/chart" uri="{CE6537A1-D6FC-4f65-9D91-7224C49458BB}">
                  <c15:dlblFieldTable>
                    <c15:dlblFTEntry>
                      <c15:txfldGUID>{EB5D6BE5-C741-4DE6-9494-3DF3BE1D67A8}</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A52-4AF8-929F-0CCC873C9AAF}"/>
                </c:ext>
                <c:ext xmlns:c15="http://schemas.microsoft.com/office/drawing/2012/chart" uri="{CE6537A1-D6FC-4f65-9D91-7224C49458BB}">
                  <c15:layout/>
                  <c15:dlblFieldTable>
                    <c15:dlblFTEntry>
                      <c15:txfldGUID>{D77370EE-3BDC-4432-9A78-D95A6AF10330}</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A52-4AF8-929F-0CCC873C9AAF}"/>
                </c:ext>
                <c:ext xmlns:c15="http://schemas.microsoft.com/office/drawing/2012/chart" uri="{CE6537A1-D6FC-4f65-9D91-7224C49458BB}">
                  <c15:layout/>
                  <c15:dlblFieldTable>
                    <c15:dlblFTEntry>
                      <c15:txfldGUID>{39E9B876-3705-45AC-A484-EE83DF203841}</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0"/>
                  <c:y val="1.323029480644992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A52-4AF8-929F-0CCC873C9AAF}"/>
                </c:ext>
                <c:ext xmlns:c15="http://schemas.microsoft.com/office/drawing/2012/chart" uri="{CE6537A1-D6FC-4f65-9D91-7224C49458BB}">
                  <c15:layout/>
                  <c15:dlblFieldTable>
                    <c15:dlblFTEntry>
                      <c15:txfldGUID>{B5AB373A-F983-414B-9026-A92EC9513F0D}</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0"/>
                  <c:y val="-2.209764046613936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A52-4AF8-929F-0CCC873C9AAF}"/>
                </c:ext>
                <c:ext xmlns:c15="http://schemas.microsoft.com/office/drawing/2012/chart" uri="{CE6537A1-D6FC-4f65-9D91-7224C49458BB}">
                  <c15:layout/>
                  <c15:dlblFieldTable>
                    <c15:dlblFTEntry>
                      <c15:txfldGUID>{3128573D-3801-4D94-8825-4A16A1DD7D72}</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9.1999999999999993</c:v>
                </c:pt>
                <c:pt idx="16">
                  <c:v>9.1</c:v>
                </c:pt>
                <c:pt idx="24">
                  <c:v>9.1</c:v>
                </c:pt>
                <c:pt idx="32">
                  <c:v>9.1999999999999993</c:v>
                </c:pt>
              </c:numCache>
            </c:numRef>
          </c:xVal>
          <c:yVal>
            <c:numRef>
              <c:f>公会計指標分析・財政指標組合せ分析表!$BP$77:$DC$77</c:f>
              <c:numCache>
                <c:formatCode>#,##0.0;"▲ "#,##0.0</c:formatCode>
                <c:ptCount val="40"/>
                <c:pt idx="0">
                  <c:v>20.2</c:v>
                </c:pt>
                <c:pt idx="8">
                  <c:v>38.5</c:v>
                </c:pt>
                <c:pt idx="16">
                  <c:v>32.799999999999997</c:v>
                </c:pt>
                <c:pt idx="24">
                  <c:v>20.9</c:v>
                </c:pt>
                <c:pt idx="32">
                  <c:v>21</c:v>
                </c:pt>
              </c:numCache>
            </c:numRef>
          </c:yVal>
          <c:smooth val="0"/>
          <c:extLst xmlns:c16r2="http://schemas.microsoft.com/office/drawing/2015/06/chart">
            <c:ext xmlns:c16="http://schemas.microsoft.com/office/drawing/2014/chart" uri="{C3380CC4-5D6E-409C-BE32-E72D297353CC}">
              <c16:uniqueId val="{00000013-2A52-4AF8-929F-0CCC873C9AAF}"/>
            </c:ext>
          </c:extLst>
        </c:ser>
        <c:dLbls>
          <c:showLegendKey val="0"/>
          <c:showVal val="1"/>
          <c:showCatName val="0"/>
          <c:showSerName val="0"/>
          <c:showPercent val="0"/>
          <c:showBubbleSize val="0"/>
        </c:dLbls>
        <c:axId val="521993216"/>
        <c:axId val="521993608"/>
      </c:scatterChart>
      <c:valAx>
        <c:axId val="521993216"/>
        <c:scaling>
          <c:orientation val="minMax"/>
          <c:max val="12.6"/>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1993608"/>
        <c:crosses val="autoZero"/>
        <c:crossBetween val="midCat"/>
      </c:valAx>
      <c:valAx>
        <c:axId val="521993608"/>
        <c:scaling>
          <c:orientation val="minMax"/>
          <c:max val="48"/>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19932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12,624
12,574
31.30
6,255,584
5,894,090
187,120
3,216,457
5,453,276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令和元年度においては、固定資産税は増加したが、市町村民税法人割が大きく減少したため、基準財政収入額は減少した。基準財政需要額も減少し、単年度での財政力指数は減少したが、３か年平均では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類似団体平均との比較では昨年度同様</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ポイント上回っており、今後も税収の収納率向上に努めていく。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97790</xdr:rowOff>
    </xdr:from>
    <xdr:to>
      <xdr:col>23</xdr:col>
      <xdr:colOff>133350</xdr:colOff>
      <xdr:row>42</xdr:row>
      <xdr:rowOff>105833</xdr:rowOff>
    </xdr:to>
    <xdr:cxnSp macro="">
      <xdr:nvCxnSpPr>
        <xdr:cNvPr id="68" name="直線コネクタ 67"/>
        <xdr:cNvCxnSpPr/>
      </xdr:nvCxnSpPr>
      <xdr:spPr>
        <a:xfrm flipV="1">
          <a:off x="4114800" y="729869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123631</xdr:rowOff>
    </xdr:from>
    <xdr:ext cx="762000" cy="259045"/>
    <xdr:sp macro="" textlink="">
      <xdr:nvSpPr>
        <xdr:cNvPr id="69" name="財政力平均値テキスト"/>
        <xdr:cNvSpPr txBox="1"/>
      </xdr:nvSpPr>
      <xdr:spPr>
        <a:xfrm>
          <a:off x="5041900" y="7324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129963</xdr:rowOff>
    </xdr:to>
    <xdr:cxnSp macro="">
      <xdr:nvCxnSpPr>
        <xdr:cNvPr id="71" name="直線コネクタ 70"/>
        <xdr:cNvCxnSpPr/>
      </xdr:nvCxnSpPr>
      <xdr:spPr>
        <a:xfrm flipV="1">
          <a:off x="3225800" y="73067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74523</xdr:rowOff>
    </xdr:from>
    <xdr:ext cx="736600" cy="259045"/>
    <xdr:sp macro="" textlink="">
      <xdr:nvSpPr>
        <xdr:cNvPr id="73" name="テキスト ボックス 72"/>
        <xdr:cNvSpPr txBox="1"/>
      </xdr:nvSpPr>
      <xdr:spPr>
        <a:xfrm>
          <a:off x="3733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129963</xdr:rowOff>
    </xdr:from>
    <xdr:to>
      <xdr:col>15</xdr:col>
      <xdr:colOff>82550</xdr:colOff>
      <xdr:row>42</xdr:row>
      <xdr:rowOff>146050</xdr:rowOff>
    </xdr:to>
    <xdr:cxnSp macro="">
      <xdr:nvCxnSpPr>
        <xdr:cNvPr id="74" name="直線コネクタ 73"/>
        <xdr:cNvCxnSpPr/>
      </xdr:nvCxnSpPr>
      <xdr:spPr>
        <a:xfrm flipV="1">
          <a:off x="2336800" y="73308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74523</xdr:rowOff>
    </xdr:from>
    <xdr:ext cx="762000" cy="259045"/>
    <xdr:sp macro="" textlink="">
      <xdr:nvSpPr>
        <xdr:cNvPr id="76" name="テキスト ボックス 75"/>
        <xdr:cNvSpPr txBox="1"/>
      </xdr:nvSpPr>
      <xdr:spPr>
        <a:xfrm>
          <a:off x="2844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162137</xdr:rowOff>
    </xdr:to>
    <xdr:cxnSp macro="">
      <xdr:nvCxnSpPr>
        <xdr:cNvPr id="77" name="直線コネクタ 76"/>
        <xdr:cNvCxnSpPr/>
      </xdr:nvCxnSpPr>
      <xdr:spPr>
        <a:xfrm flipV="1">
          <a:off x="1447800" y="73469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79" name="テキスト ボックス 78"/>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81" name="テキスト ボックス 80"/>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87" name="楕円 86"/>
        <xdr:cNvSpPr/>
      </xdr:nvSpPr>
      <xdr:spPr>
        <a:xfrm>
          <a:off x="4902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63517</xdr:rowOff>
    </xdr:from>
    <xdr:ext cx="762000" cy="259045"/>
    <xdr:sp macro="" textlink="">
      <xdr:nvSpPr>
        <xdr:cNvPr id="88" name="財政力該当値テキスト"/>
        <xdr:cNvSpPr txBox="1"/>
      </xdr:nvSpPr>
      <xdr:spPr>
        <a:xfrm>
          <a:off x="50419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89" name="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90" name="テキスト ボックス 89"/>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79163</xdr:rowOff>
    </xdr:from>
    <xdr:to>
      <xdr:col>15</xdr:col>
      <xdr:colOff>133350</xdr:colOff>
      <xdr:row>43</xdr:row>
      <xdr:rowOff>9313</xdr:rowOff>
    </xdr:to>
    <xdr:sp macro="" textlink="">
      <xdr:nvSpPr>
        <xdr:cNvPr id="91" name="楕円 90"/>
        <xdr:cNvSpPr/>
      </xdr:nvSpPr>
      <xdr:spPr>
        <a:xfrm>
          <a:off x="3175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19490</xdr:rowOff>
    </xdr:from>
    <xdr:ext cx="762000" cy="259045"/>
    <xdr:sp macro="" textlink="">
      <xdr:nvSpPr>
        <xdr:cNvPr id="92" name="テキスト ボックス 91"/>
        <xdr:cNvSpPr txBox="1"/>
      </xdr:nvSpPr>
      <xdr:spPr>
        <a:xfrm>
          <a:off x="2844800" y="704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3" name="楕円 92"/>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4" name="テキスト ボックス 93"/>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111337</xdr:rowOff>
    </xdr:from>
    <xdr:to>
      <xdr:col>7</xdr:col>
      <xdr:colOff>31750</xdr:colOff>
      <xdr:row>43</xdr:row>
      <xdr:rowOff>41487</xdr:rowOff>
    </xdr:to>
    <xdr:sp macro="" textlink="">
      <xdr:nvSpPr>
        <xdr:cNvPr id="95" name="楕円 94"/>
        <xdr:cNvSpPr/>
      </xdr:nvSpPr>
      <xdr:spPr>
        <a:xfrm>
          <a:off x="1397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51664</xdr:rowOff>
    </xdr:from>
    <xdr:ext cx="762000" cy="259045"/>
    <xdr:sp macro="" textlink="">
      <xdr:nvSpPr>
        <xdr:cNvPr id="96" name="テキスト ボックス 95"/>
        <xdr:cNvSpPr txBox="1"/>
      </xdr:nvSpPr>
      <xdr:spPr>
        <a:xfrm>
          <a:off x="1066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補助費等は増加したが、人件費及び公債費が減少したことから経常収支比率は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ポイント減少となった。類似団体平均を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ポイント下回っており、今後も事務事業の見直しを進め、経常経費の削減を図っていく。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58420</xdr:rowOff>
    </xdr:to>
    <xdr:cxnSp macro="">
      <xdr:nvCxnSpPr>
        <xdr:cNvPr id="126" name="直線コネクタ 125"/>
        <xdr:cNvCxnSpPr/>
      </xdr:nvCxnSpPr>
      <xdr:spPr>
        <a:xfrm flipV="1">
          <a:off x="4953000" y="1002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7"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8" name="直線コネクタ 127"/>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154094</xdr:rowOff>
    </xdr:from>
    <xdr:to>
      <xdr:col>23</xdr:col>
      <xdr:colOff>133350</xdr:colOff>
      <xdr:row>60</xdr:row>
      <xdr:rowOff>162137</xdr:rowOff>
    </xdr:to>
    <xdr:cxnSp macro="">
      <xdr:nvCxnSpPr>
        <xdr:cNvPr id="131" name="直線コネクタ 130"/>
        <xdr:cNvCxnSpPr/>
      </xdr:nvCxnSpPr>
      <xdr:spPr>
        <a:xfrm flipV="1">
          <a:off x="4114800" y="1044109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145221</xdr:rowOff>
    </xdr:from>
    <xdr:ext cx="762000" cy="259045"/>
    <xdr:sp macro="" textlink="">
      <xdr:nvSpPr>
        <xdr:cNvPr id="132" name="財政構造の弾力性平均値テキスト"/>
        <xdr:cNvSpPr txBox="1"/>
      </xdr:nvSpPr>
      <xdr:spPr>
        <a:xfrm>
          <a:off x="5041900" y="1060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33" name="フローチャート: 判断 132"/>
        <xdr:cNvSpPr/>
      </xdr:nvSpPr>
      <xdr:spPr>
        <a:xfrm>
          <a:off x="49022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97790</xdr:rowOff>
    </xdr:from>
    <xdr:to>
      <xdr:col>19</xdr:col>
      <xdr:colOff>133350</xdr:colOff>
      <xdr:row>60</xdr:row>
      <xdr:rowOff>162137</xdr:rowOff>
    </xdr:to>
    <xdr:cxnSp macro="">
      <xdr:nvCxnSpPr>
        <xdr:cNvPr id="134" name="直線コネクタ 133"/>
        <xdr:cNvCxnSpPr/>
      </xdr:nvCxnSpPr>
      <xdr:spPr>
        <a:xfrm>
          <a:off x="3225800" y="103847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6" name="テキスト ボックス 135"/>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73660</xdr:rowOff>
    </xdr:from>
    <xdr:to>
      <xdr:col>15</xdr:col>
      <xdr:colOff>82550</xdr:colOff>
      <xdr:row>60</xdr:row>
      <xdr:rowOff>97790</xdr:rowOff>
    </xdr:to>
    <xdr:cxnSp macro="">
      <xdr:nvCxnSpPr>
        <xdr:cNvPr id="137" name="直線コネクタ 136"/>
        <xdr:cNvCxnSpPr/>
      </xdr:nvCxnSpPr>
      <xdr:spPr>
        <a:xfrm>
          <a:off x="2336800" y="103606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108796</xdr:rowOff>
    </xdr:from>
    <xdr:to>
      <xdr:col>15</xdr:col>
      <xdr:colOff>133350</xdr:colOff>
      <xdr:row>62</xdr:row>
      <xdr:rowOff>38946</xdr:rowOff>
    </xdr:to>
    <xdr:sp macro="" textlink="">
      <xdr:nvSpPr>
        <xdr:cNvPr id="138" name="フローチャート: 判断 137"/>
        <xdr:cNvSpPr/>
      </xdr:nvSpPr>
      <xdr:spPr>
        <a:xfrm>
          <a:off x="3175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23723</xdr:rowOff>
    </xdr:from>
    <xdr:ext cx="762000" cy="259045"/>
    <xdr:sp macro="" textlink="">
      <xdr:nvSpPr>
        <xdr:cNvPr id="139" name="テキスト ボックス 138"/>
        <xdr:cNvSpPr txBox="1"/>
      </xdr:nvSpPr>
      <xdr:spPr>
        <a:xfrm>
          <a:off x="2844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76200</xdr:rowOff>
    </xdr:from>
    <xdr:to>
      <xdr:col>11</xdr:col>
      <xdr:colOff>31750</xdr:colOff>
      <xdr:row>60</xdr:row>
      <xdr:rowOff>73660</xdr:rowOff>
    </xdr:to>
    <xdr:cxnSp macro="">
      <xdr:nvCxnSpPr>
        <xdr:cNvPr id="140" name="直線コネクタ 139"/>
        <xdr:cNvCxnSpPr/>
      </xdr:nvCxnSpPr>
      <xdr:spPr>
        <a:xfrm>
          <a:off x="1447800" y="1019175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1" name="フローチャート: 判断 140"/>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106697</xdr:rowOff>
    </xdr:from>
    <xdr:ext cx="762000" cy="259045"/>
    <xdr:sp macro="" textlink="">
      <xdr:nvSpPr>
        <xdr:cNvPr id="142" name="テキスト ボックス 141"/>
        <xdr:cNvSpPr txBox="1"/>
      </xdr:nvSpPr>
      <xdr:spPr>
        <a:xfrm>
          <a:off x="1955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3" name="フローチャート: 判断 142"/>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109237</xdr:rowOff>
    </xdr:from>
    <xdr:ext cx="762000" cy="259045"/>
    <xdr:sp macro="" textlink="">
      <xdr:nvSpPr>
        <xdr:cNvPr id="144" name="テキスト ボックス 143"/>
        <xdr:cNvSpPr txBox="1"/>
      </xdr:nvSpPr>
      <xdr:spPr>
        <a:xfrm>
          <a:off x="1066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103294</xdr:rowOff>
    </xdr:from>
    <xdr:to>
      <xdr:col>23</xdr:col>
      <xdr:colOff>184150</xdr:colOff>
      <xdr:row>61</xdr:row>
      <xdr:rowOff>33444</xdr:rowOff>
    </xdr:to>
    <xdr:sp macro="" textlink="">
      <xdr:nvSpPr>
        <xdr:cNvPr id="150" name="楕円 149"/>
        <xdr:cNvSpPr/>
      </xdr:nvSpPr>
      <xdr:spPr>
        <a:xfrm>
          <a:off x="49022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119821</xdr:rowOff>
    </xdr:from>
    <xdr:ext cx="762000" cy="259045"/>
    <xdr:sp macro="" textlink="">
      <xdr:nvSpPr>
        <xdr:cNvPr id="151" name="財政構造の弾力性該当値テキスト"/>
        <xdr:cNvSpPr txBox="1"/>
      </xdr:nvSpPr>
      <xdr:spPr>
        <a:xfrm>
          <a:off x="5041900" y="1023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111337</xdr:rowOff>
    </xdr:from>
    <xdr:to>
      <xdr:col>19</xdr:col>
      <xdr:colOff>184150</xdr:colOff>
      <xdr:row>61</xdr:row>
      <xdr:rowOff>41487</xdr:rowOff>
    </xdr:to>
    <xdr:sp macro="" textlink="">
      <xdr:nvSpPr>
        <xdr:cNvPr id="152" name="楕円 151"/>
        <xdr:cNvSpPr/>
      </xdr:nvSpPr>
      <xdr:spPr>
        <a:xfrm>
          <a:off x="4064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51664</xdr:rowOff>
    </xdr:from>
    <xdr:ext cx="736600" cy="259045"/>
    <xdr:sp macro="" textlink="">
      <xdr:nvSpPr>
        <xdr:cNvPr id="153" name="テキスト ボックス 152"/>
        <xdr:cNvSpPr txBox="1"/>
      </xdr:nvSpPr>
      <xdr:spPr>
        <a:xfrm>
          <a:off x="3733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46990</xdr:rowOff>
    </xdr:from>
    <xdr:to>
      <xdr:col>15</xdr:col>
      <xdr:colOff>133350</xdr:colOff>
      <xdr:row>60</xdr:row>
      <xdr:rowOff>148590</xdr:rowOff>
    </xdr:to>
    <xdr:sp macro="" textlink="">
      <xdr:nvSpPr>
        <xdr:cNvPr id="154" name="楕円 153"/>
        <xdr:cNvSpPr/>
      </xdr:nvSpPr>
      <xdr:spPr>
        <a:xfrm>
          <a:off x="3175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158767</xdr:rowOff>
    </xdr:from>
    <xdr:ext cx="762000" cy="259045"/>
    <xdr:sp macro="" textlink="">
      <xdr:nvSpPr>
        <xdr:cNvPr id="155" name="テキスト ボックス 154"/>
        <xdr:cNvSpPr txBox="1"/>
      </xdr:nvSpPr>
      <xdr:spPr>
        <a:xfrm>
          <a:off x="2844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22860</xdr:rowOff>
    </xdr:from>
    <xdr:to>
      <xdr:col>11</xdr:col>
      <xdr:colOff>82550</xdr:colOff>
      <xdr:row>60</xdr:row>
      <xdr:rowOff>124460</xdr:rowOff>
    </xdr:to>
    <xdr:sp macro="" textlink="">
      <xdr:nvSpPr>
        <xdr:cNvPr id="156" name="楕円 155"/>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134637</xdr:rowOff>
    </xdr:from>
    <xdr:ext cx="762000" cy="259045"/>
    <xdr:sp macro="" textlink="">
      <xdr:nvSpPr>
        <xdr:cNvPr id="157" name="テキスト ボックス 156"/>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25400</xdr:rowOff>
    </xdr:from>
    <xdr:to>
      <xdr:col>7</xdr:col>
      <xdr:colOff>31750</xdr:colOff>
      <xdr:row>59</xdr:row>
      <xdr:rowOff>127000</xdr:rowOff>
    </xdr:to>
    <xdr:sp macro="" textlink="">
      <xdr:nvSpPr>
        <xdr:cNvPr id="158" name="楕円 157"/>
        <xdr:cNvSpPr/>
      </xdr:nvSpPr>
      <xdr:spPr>
        <a:xfrm>
          <a:off x="1397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137177</xdr:rowOff>
    </xdr:from>
    <xdr:ext cx="762000" cy="259045"/>
    <xdr:sp macro="" textlink="">
      <xdr:nvSpPr>
        <xdr:cNvPr id="159" name="テキスト ボックス 158"/>
        <xdr:cNvSpPr txBox="1"/>
      </xdr:nvSpPr>
      <xdr:spPr>
        <a:xfrm>
          <a:off x="1066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[143,529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職員数の減少により人件費は減少した。物件費、維持管理費についても減少したことから人口１人当たり人件費・物件費等決算額は昨年度より</a:t>
          </a:r>
          <a:r>
            <a:rPr kumimoji="1" lang="en-US" altLang="ja-JP" sz="1300">
              <a:latin typeface="ＭＳ Ｐゴシック" panose="020B0600070205080204" pitchFamily="50" charset="-128"/>
              <a:ea typeface="ＭＳ Ｐゴシック" panose="020B0600070205080204" pitchFamily="50" charset="-128"/>
            </a:rPr>
            <a:t>1,423</a:t>
          </a:r>
          <a:r>
            <a:rPr kumimoji="1" lang="ja-JP" altLang="en-US" sz="1300">
              <a:latin typeface="ＭＳ Ｐゴシック" panose="020B0600070205080204" pitchFamily="50" charset="-128"/>
              <a:ea typeface="ＭＳ Ｐゴシック" panose="020B0600070205080204" pitchFamily="50" charset="-128"/>
            </a:rPr>
            <a:t>円の減少となった。今後もコスト削減に努めていく。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9" name="直線コネクタ 188"/>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90" name="人件費・物件費等の状況最小値テキスト"/>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91" name="直線コネクタ 190"/>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92" name="人件費・物件費等の状況最大値テキスト"/>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3" name="直線コネクタ 192"/>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88275</xdr:rowOff>
    </xdr:from>
    <xdr:to>
      <xdr:col>23</xdr:col>
      <xdr:colOff>133350</xdr:colOff>
      <xdr:row>81</xdr:row>
      <xdr:rowOff>93999</xdr:rowOff>
    </xdr:to>
    <xdr:cxnSp macro="">
      <xdr:nvCxnSpPr>
        <xdr:cNvPr id="194" name="直線コネクタ 193"/>
        <xdr:cNvCxnSpPr/>
      </xdr:nvCxnSpPr>
      <xdr:spPr>
        <a:xfrm flipV="1">
          <a:off x="4114800" y="13975725"/>
          <a:ext cx="838200" cy="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15149</xdr:rowOff>
    </xdr:from>
    <xdr:ext cx="762000" cy="259045"/>
    <xdr:sp macro="" textlink="">
      <xdr:nvSpPr>
        <xdr:cNvPr id="195" name="人件費・物件費等の状況平均値テキスト"/>
        <xdr:cNvSpPr txBox="1"/>
      </xdr:nvSpPr>
      <xdr:spPr>
        <a:xfrm>
          <a:off x="5041900" y="14074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6" name="フローチャート: 判断 195"/>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61415</xdr:rowOff>
    </xdr:from>
    <xdr:to>
      <xdr:col>19</xdr:col>
      <xdr:colOff>133350</xdr:colOff>
      <xdr:row>81</xdr:row>
      <xdr:rowOff>93999</xdr:rowOff>
    </xdr:to>
    <xdr:cxnSp macro="">
      <xdr:nvCxnSpPr>
        <xdr:cNvPr id="197" name="直線コネクタ 196"/>
        <xdr:cNvCxnSpPr/>
      </xdr:nvCxnSpPr>
      <xdr:spPr>
        <a:xfrm>
          <a:off x="3225800" y="13948865"/>
          <a:ext cx="889000" cy="3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8" name="フローチャート: 判断 197"/>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75550</xdr:rowOff>
    </xdr:from>
    <xdr:ext cx="736600" cy="259045"/>
    <xdr:sp macro="" textlink="">
      <xdr:nvSpPr>
        <xdr:cNvPr id="199" name="テキスト ボックス 198"/>
        <xdr:cNvSpPr txBox="1"/>
      </xdr:nvSpPr>
      <xdr:spPr>
        <a:xfrm>
          <a:off x="3733800" y="1413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61415</xdr:rowOff>
    </xdr:from>
    <xdr:to>
      <xdr:col>15</xdr:col>
      <xdr:colOff>82550</xdr:colOff>
      <xdr:row>81</xdr:row>
      <xdr:rowOff>108755</xdr:rowOff>
    </xdr:to>
    <xdr:cxnSp macro="">
      <xdr:nvCxnSpPr>
        <xdr:cNvPr id="200" name="直線コネクタ 199"/>
        <xdr:cNvCxnSpPr/>
      </xdr:nvCxnSpPr>
      <xdr:spPr>
        <a:xfrm flipV="1">
          <a:off x="2336800" y="13948865"/>
          <a:ext cx="889000" cy="4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201" name="フローチャート: 判断 200"/>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76672</xdr:rowOff>
    </xdr:from>
    <xdr:ext cx="762000" cy="259045"/>
    <xdr:sp macro="" textlink="">
      <xdr:nvSpPr>
        <xdr:cNvPr id="202" name="テキスト ボックス 201"/>
        <xdr:cNvSpPr txBox="1"/>
      </xdr:nvSpPr>
      <xdr:spPr>
        <a:xfrm>
          <a:off x="2844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70600</xdr:rowOff>
    </xdr:from>
    <xdr:to>
      <xdr:col>11</xdr:col>
      <xdr:colOff>31750</xdr:colOff>
      <xdr:row>81</xdr:row>
      <xdr:rowOff>108755</xdr:rowOff>
    </xdr:to>
    <xdr:cxnSp macro="">
      <xdr:nvCxnSpPr>
        <xdr:cNvPr id="203" name="直線コネクタ 202"/>
        <xdr:cNvCxnSpPr/>
      </xdr:nvCxnSpPr>
      <xdr:spPr>
        <a:xfrm>
          <a:off x="1447800" y="13958050"/>
          <a:ext cx="889000" cy="3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4" name="フローチャート: 判断 203"/>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72441</xdr:rowOff>
    </xdr:from>
    <xdr:ext cx="762000" cy="259045"/>
    <xdr:sp macro="" textlink="">
      <xdr:nvSpPr>
        <xdr:cNvPr id="205" name="テキスト ボックス 204"/>
        <xdr:cNvSpPr txBox="1"/>
      </xdr:nvSpPr>
      <xdr:spPr>
        <a:xfrm>
          <a:off x="1955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6" name="フローチャート: 判断 205"/>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79250</xdr:rowOff>
    </xdr:from>
    <xdr:ext cx="762000" cy="259045"/>
    <xdr:sp macro="" textlink="">
      <xdr:nvSpPr>
        <xdr:cNvPr id="207" name="テキスト ボックス 206"/>
        <xdr:cNvSpPr txBox="1"/>
      </xdr:nvSpPr>
      <xdr:spPr>
        <a:xfrm>
          <a:off x="1066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37475</xdr:rowOff>
    </xdr:from>
    <xdr:to>
      <xdr:col>23</xdr:col>
      <xdr:colOff>184150</xdr:colOff>
      <xdr:row>81</xdr:row>
      <xdr:rowOff>139075</xdr:rowOff>
    </xdr:to>
    <xdr:sp macro="" textlink="">
      <xdr:nvSpPr>
        <xdr:cNvPr id="213" name="楕円 212"/>
        <xdr:cNvSpPr/>
      </xdr:nvSpPr>
      <xdr:spPr>
        <a:xfrm>
          <a:off x="4902200" y="1392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54002</xdr:rowOff>
    </xdr:from>
    <xdr:ext cx="762000" cy="259045"/>
    <xdr:sp macro="" textlink="">
      <xdr:nvSpPr>
        <xdr:cNvPr id="214" name="人件費・物件費等の状況該当値テキスト"/>
        <xdr:cNvSpPr txBox="1"/>
      </xdr:nvSpPr>
      <xdr:spPr>
        <a:xfrm>
          <a:off x="5041900" y="1377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43199</xdr:rowOff>
    </xdr:from>
    <xdr:to>
      <xdr:col>19</xdr:col>
      <xdr:colOff>184150</xdr:colOff>
      <xdr:row>81</xdr:row>
      <xdr:rowOff>144799</xdr:rowOff>
    </xdr:to>
    <xdr:sp macro="" textlink="">
      <xdr:nvSpPr>
        <xdr:cNvPr id="215" name="楕円 214"/>
        <xdr:cNvSpPr/>
      </xdr:nvSpPr>
      <xdr:spPr>
        <a:xfrm>
          <a:off x="4064000" y="1393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154976</xdr:rowOff>
    </xdr:from>
    <xdr:ext cx="736600" cy="259045"/>
    <xdr:sp macro="" textlink="">
      <xdr:nvSpPr>
        <xdr:cNvPr id="216" name="テキスト ボックス 215"/>
        <xdr:cNvSpPr txBox="1"/>
      </xdr:nvSpPr>
      <xdr:spPr>
        <a:xfrm>
          <a:off x="3733800" y="13699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10615</xdr:rowOff>
    </xdr:from>
    <xdr:to>
      <xdr:col>15</xdr:col>
      <xdr:colOff>133350</xdr:colOff>
      <xdr:row>81</xdr:row>
      <xdr:rowOff>112215</xdr:rowOff>
    </xdr:to>
    <xdr:sp macro="" textlink="">
      <xdr:nvSpPr>
        <xdr:cNvPr id="217" name="楕円 216"/>
        <xdr:cNvSpPr/>
      </xdr:nvSpPr>
      <xdr:spPr>
        <a:xfrm>
          <a:off x="3175000" y="1389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122392</xdr:rowOff>
    </xdr:from>
    <xdr:ext cx="762000" cy="259045"/>
    <xdr:sp macro="" textlink="">
      <xdr:nvSpPr>
        <xdr:cNvPr id="218" name="テキスト ボックス 217"/>
        <xdr:cNvSpPr txBox="1"/>
      </xdr:nvSpPr>
      <xdr:spPr>
        <a:xfrm>
          <a:off x="2844800" y="13666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57955</xdr:rowOff>
    </xdr:from>
    <xdr:to>
      <xdr:col>11</xdr:col>
      <xdr:colOff>82550</xdr:colOff>
      <xdr:row>81</xdr:row>
      <xdr:rowOff>159555</xdr:rowOff>
    </xdr:to>
    <xdr:sp macro="" textlink="">
      <xdr:nvSpPr>
        <xdr:cNvPr id="219" name="楕円 218"/>
        <xdr:cNvSpPr/>
      </xdr:nvSpPr>
      <xdr:spPr>
        <a:xfrm>
          <a:off x="2286000" y="1394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169732</xdr:rowOff>
    </xdr:from>
    <xdr:ext cx="762000" cy="259045"/>
    <xdr:sp macro="" textlink="">
      <xdr:nvSpPr>
        <xdr:cNvPr id="220" name="テキスト ボックス 219"/>
        <xdr:cNvSpPr txBox="1"/>
      </xdr:nvSpPr>
      <xdr:spPr>
        <a:xfrm>
          <a:off x="1955800" y="1371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19800</xdr:rowOff>
    </xdr:from>
    <xdr:to>
      <xdr:col>7</xdr:col>
      <xdr:colOff>31750</xdr:colOff>
      <xdr:row>81</xdr:row>
      <xdr:rowOff>121400</xdr:rowOff>
    </xdr:to>
    <xdr:sp macro="" textlink="">
      <xdr:nvSpPr>
        <xdr:cNvPr id="221" name="楕円 220"/>
        <xdr:cNvSpPr/>
      </xdr:nvSpPr>
      <xdr:spPr>
        <a:xfrm>
          <a:off x="1397000" y="1390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131577</xdr:rowOff>
    </xdr:from>
    <xdr:ext cx="762000" cy="259045"/>
    <xdr:sp macro="" textlink="">
      <xdr:nvSpPr>
        <xdr:cNvPr id="222" name="テキスト ボックス 221"/>
        <xdr:cNvSpPr txBox="1"/>
      </xdr:nvSpPr>
      <xdr:spPr>
        <a:xfrm>
          <a:off x="1066800" y="1367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年齢構成の偏りや給料表の構造の違いにより、類似団体平均を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ポイント上回っている。給料表は福島県のものを準拠しており、福島県の給料表は国の給料表と異なっていることも要因となっている。また、職員数が類似団体より少ないため、年齢構成の偏りによる変動が大きく、近年は増減を繰り返しているが、今後も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3" name="直線コネクタ 252"/>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4"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5" name="直線コネクタ 254"/>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68943</xdr:rowOff>
    </xdr:from>
    <xdr:to>
      <xdr:col>81</xdr:col>
      <xdr:colOff>44450</xdr:colOff>
      <xdr:row>88</xdr:row>
      <xdr:rowOff>91923</xdr:rowOff>
    </xdr:to>
    <xdr:cxnSp macro="">
      <xdr:nvCxnSpPr>
        <xdr:cNvPr id="258" name="直線コネクタ 257"/>
        <xdr:cNvCxnSpPr/>
      </xdr:nvCxnSpPr>
      <xdr:spPr>
        <a:xfrm>
          <a:off x="16179800" y="15156543"/>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68943</xdr:rowOff>
    </xdr:from>
    <xdr:to>
      <xdr:col>77</xdr:col>
      <xdr:colOff>44450</xdr:colOff>
      <xdr:row>88</xdr:row>
      <xdr:rowOff>126395</xdr:rowOff>
    </xdr:to>
    <xdr:cxnSp macro="">
      <xdr:nvCxnSpPr>
        <xdr:cNvPr id="261" name="直線コネクタ 260"/>
        <xdr:cNvCxnSpPr/>
      </xdr:nvCxnSpPr>
      <xdr:spPr>
        <a:xfrm flipV="1">
          <a:off x="15290800" y="151565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91923</xdr:rowOff>
    </xdr:from>
    <xdr:to>
      <xdr:col>72</xdr:col>
      <xdr:colOff>203200</xdr:colOff>
      <xdr:row>88</xdr:row>
      <xdr:rowOff>126395</xdr:rowOff>
    </xdr:to>
    <xdr:cxnSp macro="">
      <xdr:nvCxnSpPr>
        <xdr:cNvPr id="264" name="直線コネクタ 263"/>
        <xdr:cNvCxnSpPr/>
      </xdr:nvCxnSpPr>
      <xdr:spPr>
        <a:xfrm>
          <a:off x="14401800" y="1517952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5" name="フローチャート: 判断 264"/>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151086</xdr:rowOff>
    </xdr:from>
    <xdr:ext cx="762000" cy="259045"/>
    <xdr:sp macro="" textlink="">
      <xdr:nvSpPr>
        <xdr:cNvPr id="266" name="テキスト ボックス 265"/>
        <xdr:cNvSpPr txBox="1"/>
      </xdr:nvSpPr>
      <xdr:spPr>
        <a:xfrm>
          <a:off x="14909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148468</xdr:rowOff>
    </xdr:from>
    <xdr:to>
      <xdr:col>68</xdr:col>
      <xdr:colOff>152400</xdr:colOff>
      <xdr:row>88</xdr:row>
      <xdr:rowOff>91923</xdr:rowOff>
    </xdr:to>
    <xdr:cxnSp macro="">
      <xdr:nvCxnSpPr>
        <xdr:cNvPr id="267" name="直線コネクタ 266"/>
        <xdr:cNvCxnSpPr/>
      </xdr:nvCxnSpPr>
      <xdr:spPr>
        <a:xfrm>
          <a:off x="13512800" y="1506461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8" name="フローチャート: 判断 267"/>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69" name="テキスト ボックス 268"/>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0" name="フローチャート: 判断 269"/>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1" name="テキスト ボックス 270"/>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41123</xdr:rowOff>
    </xdr:from>
    <xdr:to>
      <xdr:col>81</xdr:col>
      <xdr:colOff>95250</xdr:colOff>
      <xdr:row>88</xdr:row>
      <xdr:rowOff>142723</xdr:rowOff>
    </xdr:to>
    <xdr:sp macro="" textlink="">
      <xdr:nvSpPr>
        <xdr:cNvPr id="277" name="楕円 276"/>
        <xdr:cNvSpPr/>
      </xdr:nvSpPr>
      <xdr:spPr>
        <a:xfrm>
          <a:off x="169672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108450</xdr:rowOff>
    </xdr:from>
    <xdr:ext cx="762000" cy="259045"/>
    <xdr:sp macro="" textlink="">
      <xdr:nvSpPr>
        <xdr:cNvPr id="278" name="給与水準   （国との比較）該当値テキスト"/>
        <xdr:cNvSpPr txBox="1"/>
      </xdr:nvSpPr>
      <xdr:spPr>
        <a:xfrm>
          <a:off x="17106900" y="150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18143</xdr:rowOff>
    </xdr:from>
    <xdr:to>
      <xdr:col>77</xdr:col>
      <xdr:colOff>95250</xdr:colOff>
      <xdr:row>88</xdr:row>
      <xdr:rowOff>119743</xdr:rowOff>
    </xdr:to>
    <xdr:sp macro="" textlink="">
      <xdr:nvSpPr>
        <xdr:cNvPr id="279" name="楕円 278"/>
        <xdr:cNvSpPr/>
      </xdr:nvSpPr>
      <xdr:spPr>
        <a:xfrm>
          <a:off x="16129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104520</xdr:rowOff>
    </xdr:from>
    <xdr:ext cx="736600" cy="259045"/>
    <xdr:sp macro="" textlink="">
      <xdr:nvSpPr>
        <xdr:cNvPr id="280" name="テキスト ボックス 279"/>
        <xdr:cNvSpPr txBox="1"/>
      </xdr:nvSpPr>
      <xdr:spPr>
        <a:xfrm>
          <a:off x="15798800" y="1519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75595</xdr:rowOff>
    </xdr:from>
    <xdr:to>
      <xdr:col>73</xdr:col>
      <xdr:colOff>44450</xdr:colOff>
      <xdr:row>89</xdr:row>
      <xdr:rowOff>5745</xdr:rowOff>
    </xdr:to>
    <xdr:sp macro="" textlink="">
      <xdr:nvSpPr>
        <xdr:cNvPr id="281" name="楕円 280"/>
        <xdr:cNvSpPr/>
      </xdr:nvSpPr>
      <xdr:spPr>
        <a:xfrm>
          <a:off x="15240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161972</xdr:rowOff>
    </xdr:from>
    <xdr:ext cx="762000" cy="259045"/>
    <xdr:sp macro="" textlink="">
      <xdr:nvSpPr>
        <xdr:cNvPr id="282" name="テキスト ボックス 281"/>
        <xdr:cNvSpPr txBox="1"/>
      </xdr:nvSpPr>
      <xdr:spPr>
        <a:xfrm>
          <a:off x="14909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41123</xdr:rowOff>
    </xdr:from>
    <xdr:to>
      <xdr:col>68</xdr:col>
      <xdr:colOff>203200</xdr:colOff>
      <xdr:row>88</xdr:row>
      <xdr:rowOff>142723</xdr:rowOff>
    </xdr:to>
    <xdr:sp macro="" textlink="">
      <xdr:nvSpPr>
        <xdr:cNvPr id="283" name="楕円 282"/>
        <xdr:cNvSpPr/>
      </xdr:nvSpPr>
      <xdr:spPr>
        <a:xfrm>
          <a:off x="14351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127500</xdr:rowOff>
    </xdr:from>
    <xdr:ext cx="762000" cy="259045"/>
    <xdr:sp macro="" textlink="">
      <xdr:nvSpPr>
        <xdr:cNvPr id="284" name="テキスト ボックス 283"/>
        <xdr:cNvSpPr txBox="1"/>
      </xdr:nvSpPr>
      <xdr:spPr>
        <a:xfrm>
          <a:off x="14020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97668</xdr:rowOff>
    </xdr:from>
    <xdr:to>
      <xdr:col>64</xdr:col>
      <xdr:colOff>152400</xdr:colOff>
      <xdr:row>88</xdr:row>
      <xdr:rowOff>27818</xdr:rowOff>
    </xdr:to>
    <xdr:sp macro="" textlink="">
      <xdr:nvSpPr>
        <xdr:cNvPr id="285" name="楕円 284"/>
        <xdr:cNvSpPr/>
      </xdr:nvSpPr>
      <xdr:spPr>
        <a:xfrm>
          <a:off x="13462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12595</xdr:rowOff>
    </xdr:from>
    <xdr:ext cx="762000" cy="259045"/>
    <xdr:sp macro="" textlink="">
      <xdr:nvSpPr>
        <xdr:cNvPr id="286" name="テキスト ボックス 285"/>
        <xdr:cNvSpPr txBox="1"/>
      </xdr:nvSpPr>
      <xdr:spPr>
        <a:xfrm>
          <a:off x="13131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定員管理計画に基づき計画的な職員採用に努めてきたことから類似団体平均を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ポイント下回っている。今後も住民サービスを向上させるために必要な職員数は確保しながら定員管理を行っていく。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6" name="直線コネクタ 315"/>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7"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8" name="直線コネクタ 317"/>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9" name="定員管理の状況最大値テキスト"/>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20" name="直線コネクタ 319"/>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27136</xdr:rowOff>
    </xdr:from>
    <xdr:to>
      <xdr:col>81</xdr:col>
      <xdr:colOff>44450</xdr:colOff>
      <xdr:row>59</xdr:row>
      <xdr:rowOff>31157</xdr:rowOff>
    </xdr:to>
    <xdr:cxnSp macro="">
      <xdr:nvCxnSpPr>
        <xdr:cNvPr id="321" name="直線コネクタ 320"/>
        <xdr:cNvCxnSpPr/>
      </xdr:nvCxnSpPr>
      <xdr:spPr>
        <a:xfrm flipV="1">
          <a:off x="16179800" y="10142686"/>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74566</xdr:rowOff>
    </xdr:from>
    <xdr:ext cx="762000" cy="259045"/>
    <xdr:sp macro="" textlink="">
      <xdr:nvSpPr>
        <xdr:cNvPr id="322" name="定員管理の状況平均値テキスト"/>
        <xdr:cNvSpPr txBox="1"/>
      </xdr:nvSpPr>
      <xdr:spPr>
        <a:xfrm>
          <a:off x="17106900" y="10361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3" name="フローチャート: 判断 322"/>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31157</xdr:rowOff>
    </xdr:from>
    <xdr:to>
      <xdr:col>77</xdr:col>
      <xdr:colOff>44450</xdr:colOff>
      <xdr:row>59</xdr:row>
      <xdr:rowOff>42418</xdr:rowOff>
    </xdr:to>
    <xdr:cxnSp macro="">
      <xdr:nvCxnSpPr>
        <xdr:cNvPr id="324" name="直線コネクタ 323"/>
        <xdr:cNvCxnSpPr/>
      </xdr:nvCxnSpPr>
      <xdr:spPr>
        <a:xfrm flipV="1">
          <a:off x="15290800" y="10146707"/>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5" name="フローチャート: 判断 324"/>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525</xdr:rowOff>
    </xdr:from>
    <xdr:ext cx="736600" cy="259045"/>
    <xdr:sp macro="" textlink="">
      <xdr:nvSpPr>
        <xdr:cNvPr id="326" name="テキスト ボックス 325"/>
        <xdr:cNvSpPr txBox="1"/>
      </xdr:nvSpPr>
      <xdr:spPr>
        <a:xfrm>
          <a:off x="15798800" y="1045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42418</xdr:rowOff>
    </xdr:from>
    <xdr:to>
      <xdr:col>72</xdr:col>
      <xdr:colOff>203200</xdr:colOff>
      <xdr:row>59</xdr:row>
      <xdr:rowOff>44831</xdr:rowOff>
    </xdr:to>
    <xdr:cxnSp macro="">
      <xdr:nvCxnSpPr>
        <xdr:cNvPr id="327" name="直線コネクタ 326"/>
        <xdr:cNvCxnSpPr/>
      </xdr:nvCxnSpPr>
      <xdr:spPr>
        <a:xfrm flipV="1">
          <a:off x="14401800" y="1015796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8" name="フローチャート: 判断 327"/>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163127</xdr:rowOff>
    </xdr:from>
    <xdr:ext cx="762000" cy="259045"/>
    <xdr:sp macro="" textlink="">
      <xdr:nvSpPr>
        <xdr:cNvPr id="329" name="テキスト ボックス 328"/>
        <xdr:cNvSpPr txBox="1"/>
      </xdr:nvSpPr>
      <xdr:spPr>
        <a:xfrm>
          <a:off x="14909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22309</xdr:rowOff>
    </xdr:from>
    <xdr:to>
      <xdr:col>68</xdr:col>
      <xdr:colOff>152400</xdr:colOff>
      <xdr:row>59</xdr:row>
      <xdr:rowOff>44831</xdr:rowOff>
    </xdr:to>
    <xdr:cxnSp macro="">
      <xdr:nvCxnSpPr>
        <xdr:cNvPr id="330" name="直線コネクタ 329"/>
        <xdr:cNvCxnSpPr/>
      </xdr:nvCxnSpPr>
      <xdr:spPr>
        <a:xfrm>
          <a:off x="13512800" y="10137859"/>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31" name="フローチャート: 判断 330"/>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156693</xdr:rowOff>
    </xdr:from>
    <xdr:ext cx="762000" cy="259045"/>
    <xdr:sp macro="" textlink="">
      <xdr:nvSpPr>
        <xdr:cNvPr id="332" name="テキスト ボックス 331"/>
        <xdr:cNvSpPr txBox="1"/>
      </xdr:nvSpPr>
      <xdr:spPr>
        <a:xfrm>
          <a:off x="14020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3" name="フローチャート: 判断 332"/>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125323</xdr:rowOff>
    </xdr:from>
    <xdr:ext cx="762000" cy="259045"/>
    <xdr:sp macro="" textlink="">
      <xdr:nvSpPr>
        <xdr:cNvPr id="334" name="テキスト ボックス 333"/>
        <xdr:cNvSpPr txBox="1"/>
      </xdr:nvSpPr>
      <xdr:spPr>
        <a:xfrm>
          <a:off x="13131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147786</xdr:rowOff>
    </xdr:from>
    <xdr:to>
      <xdr:col>81</xdr:col>
      <xdr:colOff>95250</xdr:colOff>
      <xdr:row>59</xdr:row>
      <xdr:rowOff>77936</xdr:rowOff>
    </xdr:to>
    <xdr:sp macro="" textlink="">
      <xdr:nvSpPr>
        <xdr:cNvPr id="340" name="楕円 339"/>
        <xdr:cNvSpPr/>
      </xdr:nvSpPr>
      <xdr:spPr>
        <a:xfrm>
          <a:off x="16967200" y="1009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69063</xdr:rowOff>
    </xdr:from>
    <xdr:ext cx="762000" cy="259045"/>
    <xdr:sp macro="" textlink="">
      <xdr:nvSpPr>
        <xdr:cNvPr id="341" name="定員管理の状況該当値テキスト"/>
        <xdr:cNvSpPr txBox="1"/>
      </xdr:nvSpPr>
      <xdr:spPr>
        <a:xfrm>
          <a:off x="17106900" y="1001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151807</xdr:rowOff>
    </xdr:from>
    <xdr:to>
      <xdr:col>77</xdr:col>
      <xdr:colOff>95250</xdr:colOff>
      <xdr:row>59</xdr:row>
      <xdr:rowOff>81957</xdr:rowOff>
    </xdr:to>
    <xdr:sp macro="" textlink="">
      <xdr:nvSpPr>
        <xdr:cNvPr id="342" name="楕円 341"/>
        <xdr:cNvSpPr/>
      </xdr:nvSpPr>
      <xdr:spPr>
        <a:xfrm>
          <a:off x="16129000" y="100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92134</xdr:rowOff>
    </xdr:from>
    <xdr:ext cx="736600" cy="259045"/>
    <xdr:sp macro="" textlink="">
      <xdr:nvSpPr>
        <xdr:cNvPr id="343" name="テキスト ボックス 342"/>
        <xdr:cNvSpPr txBox="1"/>
      </xdr:nvSpPr>
      <xdr:spPr>
        <a:xfrm>
          <a:off x="15798800" y="986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163068</xdr:rowOff>
    </xdr:from>
    <xdr:to>
      <xdr:col>73</xdr:col>
      <xdr:colOff>44450</xdr:colOff>
      <xdr:row>59</xdr:row>
      <xdr:rowOff>93218</xdr:rowOff>
    </xdr:to>
    <xdr:sp macro="" textlink="">
      <xdr:nvSpPr>
        <xdr:cNvPr id="344" name="楕円 343"/>
        <xdr:cNvSpPr/>
      </xdr:nvSpPr>
      <xdr:spPr>
        <a:xfrm>
          <a:off x="152400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103395</xdr:rowOff>
    </xdr:from>
    <xdr:ext cx="762000" cy="259045"/>
    <xdr:sp macro="" textlink="">
      <xdr:nvSpPr>
        <xdr:cNvPr id="345" name="テキスト ボックス 344"/>
        <xdr:cNvSpPr txBox="1"/>
      </xdr:nvSpPr>
      <xdr:spPr>
        <a:xfrm>
          <a:off x="14909800" y="987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165481</xdr:rowOff>
    </xdr:from>
    <xdr:to>
      <xdr:col>68</xdr:col>
      <xdr:colOff>203200</xdr:colOff>
      <xdr:row>59</xdr:row>
      <xdr:rowOff>95631</xdr:rowOff>
    </xdr:to>
    <xdr:sp macro="" textlink="">
      <xdr:nvSpPr>
        <xdr:cNvPr id="346" name="楕円 345"/>
        <xdr:cNvSpPr/>
      </xdr:nvSpPr>
      <xdr:spPr>
        <a:xfrm>
          <a:off x="14351000" y="1010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105808</xdr:rowOff>
    </xdr:from>
    <xdr:ext cx="762000" cy="259045"/>
    <xdr:sp macro="" textlink="">
      <xdr:nvSpPr>
        <xdr:cNvPr id="347" name="テキスト ボックス 346"/>
        <xdr:cNvSpPr txBox="1"/>
      </xdr:nvSpPr>
      <xdr:spPr>
        <a:xfrm>
          <a:off x="14020800" y="9878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142959</xdr:rowOff>
    </xdr:from>
    <xdr:to>
      <xdr:col>64</xdr:col>
      <xdr:colOff>152400</xdr:colOff>
      <xdr:row>59</xdr:row>
      <xdr:rowOff>73109</xdr:rowOff>
    </xdr:to>
    <xdr:sp macro="" textlink="">
      <xdr:nvSpPr>
        <xdr:cNvPr id="348" name="楕円 347"/>
        <xdr:cNvSpPr/>
      </xdr:nvSpPr>
      <xdr:spPr>
        <a:xfrm>
          <a:off x="13462000" y="100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83286</xdr:rowOff>
    </xdr:from>
    <xdr:ext cx="762000" cy="259045"/>
    <xdr:sp macro="" textlink="">
      <xdr:nvSpPr>
        <xdr:cNvPr id="349" name="テキスト ボックス 348"/>
        <xdr:cNvSpPr txBox="1"/>
      </xdr:nvSpPr>
      <xdr:spPr>
        <a:xfrm>
          <a:off x="13131800" y="985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新規地方債借入や債務負担行為の抑制を図ってきたことにより、昨年度に類似団体平均を下回った。今年度の単年度の実質公債費比率は上昇したが、３か年平均では昨年度から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ポイントの減少となり、類似団体平均を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ポイント下回った。今後も新規借入の抑制に努めていく。</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81" name="直線コネクタ 380"/>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2"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3" name="直線コネクタ 382"/>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4"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5" name="直線コネクタ 384"/>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68641</xdr:rowOff>
    </xdr:from>
    <xdr:to>
      <xdr:col>81</xdr:col>
      <xdr:colOff>44450</xdr:colOff>
      <xdr:row>39</xdr:row>
      <xdr:rowOff>80131</xdr:rowOff>
    </xdr:to>
    <xdr:cxnSp macro="">
      <xdr:nvCxnSpPr>
        <xdr:cNvPr id="386" name="直線コネクタ 385"/>
        <xdr:cNvCxnSpPr/>
      </xdr:nvCxnSpPr>
      <xdr:spPr>
        <a:xfrm flipV="1">
          <a:off x="16179800" y="67551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70351</xdr:rowOff>
    </xdr:from>
    <xdr:ext cx="762000" cy="259045"/>
    <xdr:sp macro="" textlink="">
      <xdr:nvSpPr>
        <xdr:cNvPr id="387" name="公債費負担の状況平均値テキスト"/>
        <xdr:cNvSpPr txBox="1"/>
      </xdr:nvSpPr>
      <xdr:spPr>
        <a:xfrm>
          <a:off x="17106900" y="67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8" name="フローチャート: 判断 387"/>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80131</xdr:rowOff>
    </xdr:from>
    <xdr:to>
      <xdr:col>77</xdr:col>
      <xdr:colOff>44450</xdr:colOff>
      <xdr:row>39</xdr:row>
      <xdr:rowOff>160565</xdr:rowOff>
    </xdr:to>
    <xdr:cxnSp macro="">
      <xdr:nvCxnSpPr>
        <xdr:cNvPr id="389" name="直線コネクタ 388"/>
        <xdr:cNvCxnSpPr/>
      </xdr:nvCxnSpPr>
      <xdr:spPr>
        <a:xfrm flipV="1">
          <a:off x="15290800" y="676668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90" name="フローチャート: 判断 389"/>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91" name="テキスト ボックス 390"/>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160565</xdr:rowOff>
    </xdr:from>
    <xdr:to>
      <xdr:col>72</xdr:col>
      <xdr:colOff>203200</xdr:colOff>
      <xdr:row>40</xdr:row>
      <xdr:rowOff>69548</xdr:rowOff>
    </xdr:to>
    <xdr:cxnSp macro="">
      <xdr:nvCxnSpPr>
        <xdr:cNvPr id="392" name="直線コネクタ 391"/>
        <xdr:cNvCxnSpPr/>
      </xdr:nvCxnSpPr>
      <xdr:spPr>
        <a:xfrm flipV="1">
          <a:off x="14401800" y="684711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69548</xdr:rowOff>
    </xdr:from>
    <xdr:to>
      <xdr:col>68</xdr:col>
      <xdr:colOff>152400</xdr:colOff>
      <xdr:row>41</xdr:row>
      <xdr:rowOff>150888</xdr:rowOff>
    </xdr:to>
    <xdr:cxnSp macro="">
      <xdr:nvCxnSpPr>
        <xdr:cNvPr id="395" name="直線コネクタ 394"/>
        <xdr:cNvCxnSpPr/>
      </xdr:nvCxnSpPr>
      <xdr:spPr>
        <a:xfrm flipV="1">
          <a:off x="13512800" y="6927548"/>
          <a:ext cx="889000" cy="25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6" name="フローチャート: 判断 395"/>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38601</xdr:rowOff>
    </xdr:from>
    <xdr:ext cx="762000" cy="259045"/>
    <xdr:sp macro="" textlink="">
      <xdr:nvSpPr>
        <xdr:cNvPr id="397" name="テキスト ボックス 396"/>
        <xdr:cNvSpPr txBox="1"/>
      </xdr:nvSpPr>
      <xdr:spPr>
        <a:xfrm>
          <a:off x="14020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8" name="フローチャート: 判断 397"/>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399" name="テキスト ボックス 398"/>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17841</xdr:rowOff>
    </xdr:from>
    <xdr:to>
      <xdr:col>81</xdr:col>
      <xdr:colOff>95250</xdr:colOff>
      <xdr:row>39</xdr:row>
      <xdr:rowOff>119441</xdr:rowOff>
    </xdr:to>
    <xdr:sp macro="" textlink="">
      <xdr:nvSpPr>
        <xdr:cNvPr id="405" name="楕円 404"/>
        <xdr:cNvSpPr/>
      </xdr:nvSpPr>
      <xdr:spPr>
        <a:xfrm>
          <a:off x="169672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34368</xdr:rowOff>
    </xdr:from>
    <xdr:ext cx="762000" cy="259045"/>
    <xdr:sp macro="" textlink="">
      <xdr:nvSpPr>
        <xdr:cNvPr id="406" name="公債費負担の状況該当値テキスト"/>
        <xdr:cNvSpPr txBox="1"/>
      </xdr:nvSpPr>
      <xdr:spPr>
        <a:xfrm>
          <a:off x="17106900" y="654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29331</xdr:rowOff>
    </xdr:from>
    <xdr:to>
      <xdr:col>77</xdr:col>
      <xdr:colOff>95250</xdr:colOff>
      <xdr:row>39</xdr:row>
      <xdr:rowOff>130931</xdr:rowOff>
    </xdr:to>
    <xdr:sp macro="" textlink="">
      <xdr:nvSpPr>
        <xdr:cNvPr id="407" name="楕円 406"/>
        <xdr:cNvSpPr/>
      </xdr:nvSpPr>
      <xdr:spPr>
        <a:xfrm>
          <a:off x="16129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141108</xdr:rowOff>
    </xdr:from>
    <xdr:ext cx="736600" cy="259045"/>
    <xdr:sp macro="" textlink="">
      <xdr:nvSpPr>
        <xdr:cNvPr id="408" name="テキスト ボックス 407"/>
        <xdr:cNvSpPr txBox="1"/>
      </xdr:nvSpPr>
      <xdr:spPr>
        <a:xfrm>
          <a:off x="15798800" y="648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109765</xdr:rowOff>
    </xdr:from>
    <xdr:to>
      <xdr:col>73</xdr:col>
      <xdr:colOff>44450</xdr:colOff>
      <xdr:row>40</xdr:row>
      <xdr:rowOff>39915</xdr:rowOff>
    </xdr:to>
    <xdr:sp macro="" textlink="">
      <xdr:nvSpPr>
        <xdr:cNvPr id="409" name="楕円 408"/>
        <xdr:cNvSpPr/>
      </xdr:nvSpPr>
      <xdr:spPr>
        <a:xfrm>
          <a:off x="15240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24692</xdr:rowOff>
    </xdr:from>
    <xdr:ext cx="762000" cy="259045"/>
    <xdr:sp macro="" textlink="">
      <xdr:nvSpPr>
        <xdr:cNvPr id="410" name="テキスト ボックス 409"/>
        <xdr:cNvSpPr txBox="1"/>
      </xdr:nvSpPr>
      <xdr:spPr>
        <a:xfrm>
          <a:off x="14909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18748</xdr:rowOff>
    </xdr:from>
    <xdr:to>
      <xdr:col>68</xdr:col>
      <xdr:colOff>203200</xdr:colOff>
      <xdr:row>40</xdr:row>
      <xdr:rowOff>120348</xdr:rowOff>
    </xdr:to>
    <xdr:sp macro="" textlink="">
      <xdr:nvSpPr>
        <xdr:cNvPr id="411" name="楕円 410"/>
        <xdr:cNvSpPr/>
      </xdr:nvSpPr>
      <xdr:spPr>
        <a:xfrm>
          <a:off x="14351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105125</xdr:rowOff>
    </xdr:from>
    <xdr:ext cx="762000" cy="259045"/>
    <xdr:sp macro="" textlink="">
      <xdr:nvSpPr>
        <xdr:cNvPr id="412" name="テキスト ボックス 411"/>
        <xdr:cNvSpPr txBox="1"/>
      </xdr:nvSpPr>
      <xdr:spPr>
        <a:xfrm>
          <a:off x="140208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413" name="楕円 412"/>
        <xdr:cNvSpPr/>
      </xdr:nvSpPr>
      <xdr:spPr>
        <a:xfrm>
          <a:off x="13462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15015</xdr:rowOff>
    </xdr:from>
    <xdr:ext cx="762000" cy="259045"/>
    <xdr:sp macro="" textlink="">
      <xdr:nvSpPr>
        <xdr:cNvPr id="414" name="テキスト ボックス 413"/>
        <xdr:cNvSpPr txBox="1"/>
      </xdr:nvSpPr>
      <xdr:spPr>
        <a:xfrm>
          <a:off x="13131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昨年度は類似団体平均を上回っていたが、地方債残高の減少、財政調整基金の積立による充当可能基金の増により、</a:t>
          </a:r>
          <a:r>
            <a:rPr kumimoji="1" lang="en-US" altLang="ja-JP" sz="1300">
              <a:latin typeface="ＭＳ Ｐゴシック" panose="020B0600070205080204" pitchFamily="50" charset="-128"/>
              <a:ea typeface="ＭＳ Ｐゴシック" panose="020B0600070205080204" pitchFamily="50" charset="-128"/>
            </a:rPr>
            <a:t>20.1%</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23.6</a:t>
          </a:r>
          <a:r>
            <a:rPr kumimoji="1" lang="ja-JP" altLang="en-US" sz="1300">
              <a:latin typeface="ＭＳ Ｐゴシック" panose="020B0600070205080204" pitchFamily="50" charset="-128"/>
              <a:ea typeface="ＭＳ Ｐゴシック" panose="020B0600070205080204" pitchFamily="50" charset="-128"/>
            </a:rPr>
            <a:t>ポイントの減少となった。今後も義務的経費の削減を中心に更なる財政の健全化に努めていく。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5" name="直線コネクタ 444"/>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6" name="将来負担の状況最小値テキスト"/>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7" name="直線コネクタ 446"/>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143873</xdr:rowOff>
    </xdr:from>
    <xdr:to>
      <xdr:col>81</xdr:col>
      <xdr:colOff>44450</xdr:colOff>
      <xdr:row>16</xdr:row>
      <xdr:rowOff>72148</xdr:rowOff>
    </xdr:to>
    <xdr:cxnSp macro="">
      <xdr:nvCxnSpPr>
        <xdr:cNvPr id="450" name="直線コネクタ 449"/>
        <xdr:cNvCxnSpPr/>
      </xdr:nvCxnSpPr>
      <xdr:spPr>
        <a:xfrm flipV="1">
          <a:off x="16179800" y="2544173"/>
          <a:ext cx="838200" cy="27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75491</xdr:rowOff>
    </xdr:from>
    <xdr:ext cx="762000" cy="259045"/>
    <xdr:sp macro="" textlink="">
      <xdr:nvSpPr>
        <xdr:cNvPr id="451" name="将来負担の状況平均値テキスト"/>
        <xdr:cNvSpPr txBox="1"/>
      </xdr:nvSpPr>
      <xdr:spPr>
        <a:xfrm>
          <a:off x="17106900" y="2475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52" name="フローチャート: 判断 451"/>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22739</xdr:rowOff>
    </xdr:from>
    <xdr:to>
      <xdr:col>77</xdr:col>
      <xdr:colOff>44450</xdr:colOff>
      <xdr:row>16</xdr:row>
      <xdr:rowOff>72148</xdr:rowOff>
    </xdr:to>
    <xdr:cxnSp macro="">
      <xdr:nvCxnSpPr>
        <xdr:cNvPr id="453" name="直線コネクタ 452"/>
        <xdr:cNvCxnSpPr/>
      </xdr:nvCxnSpPr>
      <xdr:spPr>
        <a:xfrm>
          <a:off x="15290800" y="2765939"/>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4" name="フローチャート: 判断 453"/>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42592</xdr:rowOff>
    </xdr:from>
    <xdr:ext cx="736600" cy="259045"/>
    <xdr:sp macro="" textlink="">
      <xdr:nvSpPr>
        <xdr:cNvPr id="455" name="テキスト ボックス 454"/>
        <xdr:cNvSpPr txBox="1"/>
      </xdr:nvSpPr>
      <xdr:spPr>
        <a:xfrm>
          <a:off x="15798800" y="227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55154</xdr:rowOff>
    </xdr:from>
    <xdr:to>
      <xdr:col>72</xdr:col>
      <xdr:colOff>203200</xdr:colOff>
      <xdr:row>16</xdr:row>
      <xdr:rowOff>22739</xdr:rowOff>
    </xdr:to>
    <xdr:cxnSp macro="">
      <xdr:nvCxnSpPr>
        <xdr:cNvPr id="456" name="直線コネクタ 455"/>
        <xdr:cNvCxnSpPr/>
      </xdr:nvCxnSpPr>
      <xdr:spPr>
        <a:xfrm>
          <a:off x="14401800" y="2626904"/>
          <a:ext cx="889000" cy="1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67552</xdr:rowOff>
    </xdr:from>
    <xdr:to>
      <xdr:col>73</xdr:col>
      <xdr:colOff>44450</xdr:colOff>
      <xdr:row>15</xdr:row>
      <xdr:rowOff>169152</xdr:rowOff>
    </xdr:to>
    <xdr:sp macro="" textlink="">
      <xdr:nvSpPr>
        <xdr:cNvPr id="457" name="フローチャート: 判断 456"/>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7879</xdr:rowOff>
    </xdr:from>
    <xdr:ext cx="762000" cy="259045"/>
    <xdr:sp macro="" textlink="">
      <xdr:nvSpPr>
        <xdr:cNvPr id="458" name="テキスト ボックス 457"/>
        <xdr:cNvSpPr txBox="1"/>
      </xdr:nvSpPr>
      <xdr:spPr>
        <a:xfrm>
          <a:off x="14909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54005</xdr:rowOff>
    </xdr:from>
    <xdr:to>
      <xdr:col>68</xdr:col>
      <xdr:colOff>152400</xdr:colOff>
      <xdr:row>15</xdr:row>
      <xdr:rowOff>55154</xdr:rowOff>
    </xdr:to>
    <xdr:cxnSp macro="">
      <xdr:nvCxnSpPr>
        <xdr:cNvPr id="459" name="直線コネクタ 458"/>
        <xdr:cNvCxnSpPr/>
      </xdr:nvCxnSpPr>
      <xdr:spPr>
        <a:xfrm>
          <a:off x="13512800" y="2625755"/>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133048</xdr:rowOff>
    </xdr:from>
    <xdr:to>
      <xdr:col>68</xdr:col>
      <xdr:colOff>203200</xdr:colOff>
      <xdr:row>16</xdr:row>
      <xdr:rowOff>63198</xdr:rowOff>
    </xdr:to>
    <xdr:sp macro="" textlink="">
      <xdr:nvSpPr>
        <xdr:cNvPr id="460" name="フローチャート: 判断 459"/>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47975</xdr:rowOff>
    </xdr:from>
    <xdr:ext cx="762000" cy="259045"/>
    <xdr:sp macro="" textlink="">
      <xdr:nvSpPr>
        <xdr:cNvPr id="461" name="テキスト ボックス 460"/>
        <xdr:cNvSpPr txBox="1"/>
      </xdr:nvSpPr>
      <xdr:spPr>
        <a:xfrm>
          <a:off x="14020800" y="279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62" name="フローチャート: 判断 461"/>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63" name="テキスト ボックス 462"/>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93073</xdr:rowOff>
    </xdr:from>
    <xdr:to>
      <xdr:col>81</xdr:col>
      <xdr:colOff>95250</xdr:colOff>
      <xdr:row>15</xdr:row>
      <xdr:rowOff>23223</xdr:rowOff>
    </xdr:to>
    <xdr:sp macro="" textlink="">
      <xdr:nvSpPr>
        <xdr:cNvPr id="469" name="楕円 468"/>
        <xdr:cNvSpPr/>
      </xdr:nvSpPr>
      <xdr:spPr>
        <a:xfrm>
          <a:off x="16967200" y="24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109600</xdr:rowOff>
    </xdr:from>
    <xdr:ext cx="762000" cy="259045"/>
    <xdr:sp macro="" textlink="">
      <xdr:nvSpPr>
        <xdr:cNvPr id="470" name="将来負担の状況該当値テキスト"/>
        <xdr:cNvSpPr txBox="1"/>
      </xdr:nvSpPr>
      <xdr:spPr>
        <a:xfrm>
          <a:off x="17106900" y="233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21348</xdr:rowOff>
    </xdr:from>
    <xdr:to>
      <xdr:col>77</xdr:col>
      <xdr:colOff>95250</xdr:colOff>
      <xdr:row>16</xdr:row>
      <xdr:rowOff>122948</xdr:rowOff>
    </xdr:to>
    <xdr:sp macro="" textlink="">
      <xdr:nvSpPr>
        <xdr:cNvPr id="471" name="楕円 470"/>
        <xdr:cNvSpPr/>
      </xdr:nvSpPr>
      <xdr:spPr>
        <a:xfrm>
          <a:off x="16129000" y="276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107725</xdr:rowOff>
    </xdr:from>
    <xdr:ext cx="736600" cy="259045"/>
    <xdr:sp macro="" textlink="">
      <xdr:nvSpPr>
        <xdr:cNvPr id="472" name="テキスト ボックス 471"/>
        <xdr:cNvSpPr txBox="1"/>
      </xdr:nvSpPr>
      <xdr:spPr>
        <a:xfrm>
          <a:off x="15798800" y="285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143389</xdr:rowOff>
    </xdr:from>
    <xdr:to>
      <xdr:col>73</xdr:col>
      <xdr:colOff>44450</xdr:colOff>
      <xdr:row>16</xdr:row>
      <xdr:rowOff>73539</xdr:rowOff>
    </xdr:to>
    <xdr:sp macro="" textlink="">
      <xdr:nvSpPr>
        <xdr:cNvPr id="473" name="楕円 472"/>
        <xdr:cNvSpPr/>
      </xdr:nvSpPr>
      <xdr:spPr>
        <a:xfrm>
          <a:off x="15240000" y="271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58316</xdr:rowOff>
    </xdr:from>
    <xdr:ext cx="762000" cy="259045"/>
    <xdr:sp macro="" textlink="">
      <xdr:nvSpPr>
        <xdr:cNvPr id="474" name="テキスト ボックス 473"/>
        <xdr:cNvSpPr txBox="1"/>
      </xdr:nvSpPr>
      <xdr:spPr>
        <a:xfrm>
          <a:off x="14909800" y="280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4354</xdr:rowOff>
    </xdr:from>
    <xdr:to>
      <xdr:col>68</xdr:col>
      <xdr:colOff>203200</xdr:colOff>
      <xdr:row>15</xdr:row>
      <xdr:rowOff>105954</xdr:rowOff>
    </xdr:to>
    <xdr:sp macro="" textlink="">
      <xdr:nvSpPr>
        <xdr:cNvPr id="475" name="楕円 474"/>
        <xdr:cNvSpPr/>
      </xdr:nvSpPr>
      <xdr:spPr>
        <a:xfrm>
          <a:off x="14351000" y="257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116131</xdr:rowOff>
    </xdr:from>
    <xdr:ext cx="762000" cy="259045"/>
    <xdr:sp macro="" textlink="">
      <xdr:nvSpPr>
        <xdr:cNvPr id="476" name="テキスト ボックス 475"/>
        <xdr:cNvSpPr txBox="1"/>
      </xdr:nvSpPr>
      <xdr:spPr>
        <a:xfrm>
          <a:off x="14020800" y="234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3205</xdr:rowOff>
    </xdr:from>
    <xdr:to>
      <xdr:col>64</xdr:col>
      <xdr:colOff>152400</xdr:colOff>
      <xdr:row>15</xdr:row>
      <xdr:rowOff>104805</xdr:rowOff>
    </xdr:to>
    <xdr:sp macro="" textlink="">
      <xdr:nvSpPr>
        <xdr:cNvPr id="477" name="楕円 476"/>
        <xdr:cNvSpPr/>
      </xdr:nvSpPr>
      <xdr:spPr>
        <a:xfrm>
          <a:off x="13462000" y="25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89582</xdr:rowOff>
    </xdr:from>
    <xdr:ext cx="762000" cy="259045"/>
    <xdr:sp macro="" textlink="">
      <xdr:nvSpPr>
        <xdr:cNvPr id="478" name="テキスト ボックス 477"/>
        <xdr:cNvSpPr txBox="1"/>
      </xdr:nvSpPr>
      <xdr:spPr>
        <a:xfrm>
          <a:off x="13131800" y="266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12,624
12,574
31.30
6,255,584
5,894,090
187,120
3,216,457
5,453,276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職員数は類似団体平均よりも少ないが、年齢構成の偏り、給与表の構造の違い等により、ラスパイレス指数が類似団体平均を上回っていること等から類似団体平均を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定員管理計画に基づき職員数の管理、国、県の給与体系を参考としながら適正な給与制度を構築し、適正な執行に努めていく。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37</xdr:row>
      <xdr:rowOff>39370</xdr:rowOff>
    </xdr:to>
    <xdr:cxnSp macro="">
      <xdr:nvCxnSpPr>
        <xdr:cNvPr id="66" name="直線コネクタ 65"/>
        <xdr:cNvCxnSpPr/>
      </xdr:nvCxnSpPr>
      <xdr:spPr>
        <a:xfrm flipV="1">
          <a:off x="3987800" y="62839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762000" cy="259045"/>
    <xdr:sp macro="" textlink="">
      <xdr:nvSpPr>
        <xdr:cNvPr id="67" name="人件費平均値テキスト"/>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37</xdr:row>
      <xdr:rowOff>39370</xdr:rowOff>
    </xdr:to>
    <xdr:cxnSp macro="">
      <xdr:nvCxnSpPr>
        <xdr:cNvPr id="69" name="直線コネクタ 68"/>
        <xdr:cNvCxnSpPr/>
      </xdr:nvCxnSpPr>
      <xdr:spPr>
        <a:xfrm>
          <a:off x="3098800" y="6306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71" name="テキスト ボックス 70"/>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134620</xdr:rowOff>
    </xdr:to>
    <xdr:cxnSp macro="">
      <xdr:nvCxnSpPr>
        <xdr:cNvPr id="72" name="直線コネクタ 71"/>
        <xdr:cNvCxnSpPr/>
      </xdr:nvCxnSpPr>
      <xdr:spPr>
        <a:xfrm>
          <a:off x="2209800" y="626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36</xdr:row>
      <xdr:rowOff>88900</xdr:rowOff>
    </xdr:to>
    <xdr:cxnSp macro="">
      <xdr:nvCxnSpPr>
        <xdr:cNvPr id="75" name="直線コネクタ 74"/>
        <xdr:cNvCxnSpPr/>
      </xdr:nvCxnSpPr>
      <xdr:spPr>
        <a:xfrm>
          <a:off x="1320800" y="6177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77" name="テキスト ボックス 76"/>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33037</xdr:rowOff>
    </xdr:from>
    <xdr:ext cx="762000" cy="259045"/>
    <xdr:sp macro="" textlink="">
      <xdr:nvSpPr>
        <xdr:cNvPr id="86" name="人件費該当値テキスト"/>
        <xdr:cNvSpPr txBox="1"/>
      </xdr:nvSpPr>
      <xdr:spPr>
        <a:xfrm>
          <a:off x="49149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88" name="テキスト ボックス 87"/>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90" name="テキスト ボックス 89"/>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92" name="テキスト ボックス 91"/>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物件費に係る経常収支比率については、経費削減等により類似団体平均を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ポイント下回った。今後もコスト削減に努めていく。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49276</xdr:rowOff>
    </xdr:from>
    <xdr:to>
      <xdr:col>82</xdr:col>
      <xdr:colOff>107950</xdr:colOff>
      <xdr:row>16</xdr:row>
      <xdr:rowOff>67564</xdr:rowOff>
    </xdr:to>
    <xdr:cxnSp macro="">
      <xdr:nvCxnSpPr>
        <xdr:cNvPr id="125" name="直線コネクタ 124"/>
        <xdr:cNvCxnSpPr/>
      </xdr:nvCxnSpPr>
      <xdr:spPr>
        <a:xfrm flipV="1">
          <a:off x="15671800" y="27924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169435</xdr:rowOff>
    </xdr:from>
    <xdr:ext cx="762000" cy="259045"/>
    <xdr:sp macro="" textlink="">
      <xdr:nvSpPr>
        <xdr:cNvPr id="126" name="物件費平均値テキスト"/>
        <xdr:cNvSpPr txBox="1"/>
      </xdr:nvSpPr>
      <xdr:spPr>
        <a:xfrm>
          <a:off x="16598900" y="274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67564</xdr:rowOff>
    </xdr:from>
    <xdr:to>
      <xdr:col>78</xdr:col>
      <xdr:colOff>69850</xdr:colOff>
      <xdr:row>16</xdr:row>
      <xdr:rowOff>140716</xdr:rowOff>
    </xdr:to>
    <xdr:cxnSp macro="">
      <xdr:nvCxnSpPr>
        <xdr:cNvPr id="128" name="直線コネクタ 127"/>
        <xdr:cNvCxnSpPr/>
      </xdr:nvCxnSpPr>
      <xdr:spPr>
        <a:xfrm flipV="1">
          <a:off x="14782800" y="28107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55389</xdr:rowOff>
    </xdr:from>
    <xdr:ext cx="736600" cy="259045"/>
    <xdr:sp macro="" textlink="">
      <xdr:nvSpPr>
        <xdr:cNvPr id="130" name="テキスト ボックス 129"/>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140716</xdr:rowOff>
    </xdr:from>
    <xdr:to>
      <xdr:col>73</xdr:col>
      <xdr:colOff>180975</xdr:colOff>
      <xdr:row>17</xdr:row>
      <xdr:rowOff>33274</xdr:rowOff>
    </xdr:to>
    <xdr:cxnSp macro="">
      <xdr:nvCxnSpPr>
        <xdr:cNvPr id="131" name="直線コネクタ 130"/>
        <xdr:cNvCxnSpPr/>
      </xdr:nvCxnSpPr>
      <xdr:spPr>
        <a:xfrm flipV="1">
          <a:off x="13893800" y="28839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9669</xdr:rowOff>
    </xdr:from>
    <xdr:ext cx="762000" cy="259045"/>
    <xdr:sp macro="" textlink="">
      <xdr:nvSpPr>
        <xdr:cNvPr id="133" name="テキスト ボックス 132"/>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140716</xdr:rowOff>
    </xdr:from>
    <xdr:to>
      <xdr:col>69</xdr:col>
      <xdr:colOff>92075</xdr:colOff>
      <xdr:row>17</xdr:row>
      <xdr:rowOff>33274</xdr:rowOff>
    </xdr:to>
    <xdr:cxnSp macro="">
      <xdr:nvCxnSpPr>
        <xdr:cNvPr id="134" name="直線コネクタ 133"/>
        <xdr:cNvCxnSpPr/>
      </xdr:nvCxnSpPr>
      <xdr:spPr>
        <a:xfrm>
          <a:off x="13004800" y="28839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162831</xdr:rowOff>
    </xdr:from>
    <xdr:ext cx="762000" cy="259045"/>
    <xdr:sp macro="" textlink="">
      <xdr:nvSpPr>
        <xdr:cNvPr id="136" name="テキスト ボックス 135"/>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117111</xdr:rowOff>
    </xdr:from>
    <xdr:ext cx="762000" cy="259045"/>
    <xdr:sp macro="" textlink="">
      <xdr:nvSpPr>
        <xdr:cNvPr id="138" name="テキスト ボックス 137"/>
        <xdr:cNvSpPr txBox="1"/>
      </xdr:nvSpPr>
      <xdr:spPr>
        <a:xfrm>
          <a:off x="12623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169926</xdr:rowOff>
    </xdr:from>
    <xdr:to>
      <xdr:col>82</xdr:col>
      <xdr:colOff>158750</xdr:colOff>
      <xdr:row>16</xdr:row>
      <xdr:rowOff>100076</xdr:rowOff>
    </xdr:to>
    <xdr:sp macro="" textlink="">
      <xdr:nvSpPr>
        <xdr:cNvPr id="144" name="楕円 143"/>
        <xdr:cNvSpPr/>
      </xdr:nvSpPr>
      <xdr:spPr>
        <a:xfrm>
          <a:off x="164592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15003</xdr:rowOff>
    </xdr:from>
    <xdr:ext cx="762000" cy="259045"/>
    <xdr:sp macro="" textlink="">
      <xdr:nvSpPr>
        <xdr:cNvPr id="145" name="物件費該当値テキスト"/>
        <xdr:cNvSpPr txBox="1"/>
      </xdr:nvSpPr>
      <xdr:spPr>
        <a:xfrm>
          <a:off x="16598900" y="258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xdr:rowOff>
    </xdr:from>
    <xdr:to>
      <xdr:col>78</xdr:col>
      <xdr:colOff>120650</xdr:colOff>
      <xdr:row>16</xdr:row>
      <xdr:rowOff>118364</xdr:rowOff>
    </xdr:to>
    <xdr:sp macro="" textlink="">
      <xdr:nvSpPr>
        <xdr:cNvPr id="146" name="楕円 145"/>
        <xdr:cNvSpPr/>
      </xdr:nvSpPr>
      <xdr:spPr>
        <a:xfrm>
          <a:off x="15621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macro="" textlink="">
      <xdr:nvSpPr>
        <xdr:cNvPr id="147" name="テキスト ボックス 146"/>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89916</xdr:rowOff>
    </xdr:from>
    <xdr:to>
      <xdr:col>74</xdr:col>
      <xdr:colOff>31750</xdr:colOff>
      <xdr:row>17</xdr:row>
      <xdr:rowOff>20066</xdr:rowOff>
    </xdr:to>
    <xdr:sp macro="" textlink="">
      <xdr:nvSpPr>
        <xdr:cNvPr id="148" name="楕円 147"/>
        <xdr:cNvSpPr/>
      </xdr:nvSpPr>
      <xdr:spPr>
        <a:xfrm>
          <a:off x="14732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4843</xdr:rowOff>
    </xdr:from>
    <xdr:ext cx="762000" cy="259045"/>
    <xdr:sp macro="" textlink="">
      <xdr:nvSpPr>
        <xdr:cNvPr id="149" name="テキスト ボックス 148"/>
        <xdr:cNvSpPr txBox="1"/>
      </xdr:nvSpPr>
      <xdr:spPr>
        <a:xfrm>
          <a:off x="14401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153924</xdr:rowOff>
    </xdr:from>
    <xdr:to>
      <xdr:col>69</xdr:col>
      <xdr:colOff>142875</xdr:colOff>
      <xdr:row>17</xdr:row>
      <xdr:rowOff>84074</xdr:rowOff>
    </xdr:to>
    <xdr:sp macro="" textlink="">
      <xdr:nvSpPr>
        <xdr:cNvPr id="150" name="楕円 149"/>
        <xdr:cNvSpPr/>
      </xdr:nvSpPr>
      <xdr:spPr>
        <a:xfrm>
          <a:off x="13843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68851</xdr:rowOff>
    </xdr:from>
    <xdr:ext cx="762000" cy="259045"/>
    <xdr:sp macro="" textlink="">
      <xdr:nvSpPr>
        <xdr:cNvPr id="151" name="テキスト ボックス 150"/>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52" name="楕円 151"/>
        <xdr:cNvSpPr/>
      </xdr:nvSpPr>
      <xdr:spPr>
        <a:xfrm>
          <a:off x="12954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53" name="テキスト ボックス 152"/>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１５歳未満の人口割合が全国平均と比べても高い状況にあり、児童福祉に係る扶助費が多いことから類似団体平均と比べ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ポイント上回っているが、昨年度からは増減がなかった。今後も行政サービスが低下しないよう適正な運用に努めていく。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63500</xdr:rowOff>
    </xdr:from>
    <xdr:to>
      <xdr:col>24</xdr:col>
      <xdr:colOff>25400</xdr:colOff>
      <xdr:row>58</xdr:row>
      <xdr:rowOff>63500</xdr:rowOff>
    </xdr:to>
    <xdr:cxnSp macro="">
      <xdr:nvCxnSpPr>
        <xdr:cNvPr id="185" name="直線コネクタ 184"/>
        <xdr:cNvCxnSpPr/>
      </xdr:nvCxnSpPr>
      <xdr:spPr>
        <a:xfrm>
          <a:off x="3987800" y="1000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86" name="扶助費平均値テキスト"/>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25400</xdr:rowOff>
    </xdr:from>
    <xdr:to>
      <xdr:col>19</xdr:col>
      <xdr:colOff>187325</xdr:colOff>
      <xdr:row>58</xdr:row>
      <xdr:rowOff>63500</xdr:rowOff>
    </xdr:to>
    <xdr:cxnSp macro="">
      <xdr:nvCxnSpPr>
        <xdr:cNvPr id="188" name="直線コネクタ 187"/>
        <xdr:cNvCxnSpPr/>
      </xdr:nvCxnSpPr>
      <xdr:spPr>
        <a:xfrm>
          <a:off x="3098800" y="9969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25400</xdr:rowOff>
    </xdr:to>
    <xdr:cxnSp macro="">
      <xdr:nvCxnSpPr>
        <xdr:cNvPr id="191" name="直線コネクタ 190"/>
        <xdr:cNvCxnSpPr/>
      </xdr:nvCxnSpPr>
      <xdr:spPr>
        <a:xfrm>
          <a:off x="2209800" y="9918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3" name="テキスト ボックス 192"/>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57</xdr:row>
      <xdr:rowOff>146050</xdr:rowOff>
    </xdr:to>
    <xdr:cxnSp macro="">
      <xdr:nvCxnSpPr>
        <xdr:cNvPr id="194" name="直線コネクタ 193"/>
        <xdr:cNvCxnSpPr/>
      </xdr:nvCxnSpPr>
      <xdr:spPr>
        <a:xfrm>
          <a:off x="1320800" y="988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12700</xdr:rowOff>
    </xdr:from>
    <xdr:to>
      <xdr:col>24</xdr:col>
      <xdr:colOff>76200</xdr:colOff>
      <xdr:row>58</xdr:row>
      <xdr:rowOff>114300</xdr:rowOff>
    </xdr:to>
    <xdr:sp macro="" textlink="">
      <xdr:nvSpPr>
        <xdr:cNvPr id="204" name="楕円 203"/>
        <xdr:cNvSpPr/>
      </xdr:nvSpPr>
      <xdr:spPr>
        <a:xfrm>
          <a:off x="4775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156227</xdr:rowOff>
    </xdr:from>
    <xdr:ext cx="762000" cy="259045"/>
    <xdr:sp macro="" textlink="">
      <xdr:nvSpPr>
        <xdr:cNvPr id="205" name="扶助費該当値テキスト"/>
        <xdr:cNvSpPr txBox="1"/>
      </xdr:nvSpPr>
      <xdr:spPr>
        <a:xfrm>
          <a:off x="4914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12700</xdr:rowOff>
    </xdr:from>
    <xdr:to>
      <xdr:col>20</xdr:col>
      <xdr:colOff>38100</xdr:colOff>
      <xdr:row>58</xdr:row>
      <xdr:rowOff>114300</xdr:rowOff>
    </xdr:to>
    <xdr:sp macro="" textlink="">
      <xdr:nvSpPr>
        <xdr:cNvPr id="206" name="楕円 205"/>
        <xdr:cNvSpPr/>
      </xdr:nvSpPr>
      <xdr:spPr>
        <a:xfrm>
          <a:off x="3937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99077</xdr:rowOff>
    </xdr:from>
    <xdr:ext cx="736600" cy="259045"/>
    <xdr:sp macro="" textlink="">
      <xdr:nvSpPr>
        <xdr:cNvPr id="207" name="テキスト ボックス 206"/>
        <xdr:cNvSpPr txBox="1"/>
      </xdr:nvSpPr>
      <xdr:spPr>
        <a:xfrm>
          <a:off x="3606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146050</xdr:rowOff>
    </xdr:from>
    <xdr:to>
      <xdr:col>15</xdr:col>
      <xdr:colOff>149225</xdr:colOff>
      <xdr:row>58</xdr:row>
      <xdr:rowOff>76200</xdr:rowOff>
    </xdr:to>
    <xdr:sp macro="" textlink="">
      <xdr:nvSpPr>
        <xdr:cNvPr id="208" name="楕円 207"/>
        <xdr:cNvSpPr/>
      </xdr:nvSpPr>
      <xdr:spPr>
        <a:xfrm>
          <a:off x="3048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60977</xdr:rowOff>
    </xdr:from>
    <xdr:ext cx="762000" cy="259045"/>
    <xdr:sp macro="" textlink="">
      <xdr:nvSpPr>
        <xdr:cNvPr id="209" name="テキスト ボックス 208"/>
        <xdr:cNvSpPr txBox="1"/>
      </xdr:nvSpPr>
      <xdr:spPr>
        <a:xfrm>
          <a:off x="2717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0" name="楕円 209"/>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1" name="テキスト ボックス 210"/>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2" name="楕円 211"/>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3" name="テキスト ボックス 212"/>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その他の経費に係る経常収支比率</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のは、公共下水道事業等公営企業会計に対する繰出金が増加したことによるものである。しかし、国民健康保険事業等の公営事業会計への赤字補てん的な繰出がないこと等により、類似団体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ポイント下回っており、今後も公営企業の経費削減や歳入の確保に努めていく。</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43180</xdr:rowOff>
    </xdr:from>
    <xdr:to>
      <xdr:col>82</xdr:col>
      <xdr:colOff>107950</xdr:colOff>
      <xdr:row>56</xdr:row>
      <xdr:rowOff>88900</xdr:rowOff>
    </xdr:to>
    <xdr:cxnSp macro="">
      <xdr:nvCxnSpPr>
        <xdr:cNvPr id="246" name="直線コネクタ 245"/>
        <xdr:cNvCxnSpPr/>
      </xdr:nvCxnSpPr>
      <xdr:spPr>
        <a:xfrm>
          <a:off x="15671800" y="9644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47"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85090</xdr:rowOff>
    </xdr:from>
    <xdr:to>
      <xdr:col>78</xdr:col>
      <xdr:colOff>69850</xdr:colOff>
      <xdr:row>56</xdr:row>
      <xdr:rowOff>43180</xdr:rowOff>
    </xdr:to>
    <xdr:cxnSp macro="">
      <xdr:nvCxnSpPr>
        <xdr:cNvPr id="249" name="直線コネクタ 248"/>
        <xdr:cNvCxnSpPr/>
      </xdr:nvCxnSpPr>
      <xdr:spPr>
        <a:xfrm>
          <a:off x="14782800" y="95148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1" name="テキスト ボックス 250"/>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62230</xdr:rowOff>
    </xdr:from>
    <xdr:to>
      <xdr:col>73</xdr:col>
      <xdr:colOff>180975</xdr:colOff>
      <xdr:row>55</xdr:row>
      <xdr:rowOff>85090</xdr:rowOff>
    </xdr:to>
    <xdr:cxnSp macro="">
      <xdr:nvCxnSpPr>
        <xdr:cNvPr id="252" name="直線コネクタ 251"/>
        <xdr:cNvCxnSpPr/>
      </xdr:nvCxnSpPr>
      <xdr:spPr>
        <a:xfrm>
          <a:off x="13893800" y="9491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4" name="テキスト ボックス 253"/>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55</xdr:row>
      <xdr:rowOff>62230</xdr:rowOff>
    </xdr:to>
    <xdr:cxnSp macro="">
      <xdr:nvCxnSpPr>
        <xdr:cNvPr id="255" name="直線コネクタ 254"/>
        <xdr:cNvCxnSpPr/>
      </xdr:nvCxnSpPr>
      <xdr:spPr>
        <a:xfrm>
          <a:off x="13004800" y="9461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57" name="テキスト ボックス 256"/>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9" name="テキスト ボックス 258"/>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65" name="楕円 264"/>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66"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163830</xdr:rowOff>
    </xdr:from>
    <xdr:to>
      <xdr:col>78</xdr:col>
      <xdr:colOff>120650</xdr:colOff>
      <xdr:row>56</xdr:row>
      <xdr:rowOff>93980</xdr:rowOff>
    </xdr:to>
    <xdr:sp macro="" textlink="">
      <xdr:nvSpPr>
        <xdr:cNvPr id="267" name="楕円 266"/>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68" name="テキスト ボックス 267"/>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34290</xdr:rowOff>
    </xdr:from>
    <xdr:to>
      <xdr:col>74</xdr:col>
      <xdr:colOff>31750</xdr:colOff>
      <xdr:row>55</xdr:row>
      <xdr:rowOff>135890</xdr:rowOff>
    </xdr:to>
    <xdr:sp macro="" textlink="">
      <xdr:nvSpPr>
        <xdr:cNvPr id="269" name="楕円 268"/>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70" name="テキスト ボックス 269"/>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11430</xdr:rowOff>
    </xdr:from>
    <xdr:to>
      <xdr:col>69</xdr:col>
      <xdr:colOff>142875</xdr:colOff>
      <xdr:row>55</xdr:row>
      <xdr:rowOff>113030</xdr:rowOff>
    </xdr:to>
    <xdr:sp macro="" textlink="">
      <xdr:nvSpPr>
        <xdr:cNvPr id="271" name="楕円 270"/>
        <xdr:cNvSpPr/>
      </xdr:nvSpPr>
      <xdr:spPr>
        <a:xfrm>
          <a:off x="13843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123207</xdr:rowOff>
    </xdr:from>
    <xdr:ext cx="762000" cy="259045"/>
    <xdr:sp macro="" textlink="">
      <xdr:nvSpPr>
        <xdr:cNvPr id="272" name="テキスト ボックス 271"/>
        <xdr:cNvSpPr txBox="1"/>
      </xdr:nvSpPr>
      <xdr:spPr>
        <a:xfrm>
          <a:off x="13512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73" name="楕円 272"/>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74" name="テキスト ボックス 273"/>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ごみ処理経費や消防関係経費の増加により、一部事務組合への経常的な経費が増加したため、</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ポイント上昇したが、類似団体平均を下回っているため、今後も補助金の適正な執行に努めていく。</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37</xdr:row>
      <xdr:rowOff>33274</xdr:rowOff>
    </xdr:to>
    <xdr:cxnSp macro="">
      <xdr:nvCxnSpPr>
        <xdr:cNvPr id="304" name="直線コネクタ 303"/>
        <xdr:cNvCxnSpPr/>
      </xdr:nvCxnSpPr>
      <xdr:spPr>
        <a:xfrm>
          <a:off x="15671800" y="63266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5"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37</xdr:row>
      <xdr:rowOff>19558</xdr:rowOff>
    </xdr:to>
    <xdr:cxnSp macro="">
      <xdr:nvCxnSpPr>
        <xdr:cNvPr id="307" name="直線コネクタ 306"/>
        <xdr:cNvCxnSpPr/>
      </xdr:nvCxnSpPr>
      <xdr:spPr>
        <a:xfrm flipV="1">
          <a:off x="14782800" y="6326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9" name="テキスト ボックス 308"/>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19558</xdr:rowOff>
    </xdr:to>
    <xdr:cxnSp macro="">
      <xdr:nvCxnSpPr>
        <xdr:cNvPr id="310" name="直線コネクタ 309"/>
        <xdr:cNvCxnSpPr/>
      </xdr:nvCxnSpPr>
      <xdr:spPr>
        <a:xfrm>
          <a:off x="13893800" y="6335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2" name="テキスト ボックス 311"/>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10414</xdr:rowOff>
    </xdr:to>
    <xdr:cxnSp macro="">
      <xdr:nvCxnSpPr>
        <xdr:cNvPr id="313" name="直線コネクタ 312"/>
        <xdr:cNvCxnSpPr/>
      </xdr:nvCxnSpPr>
      <xdr:spPr>
        <a:xfrm flipV="1">
          <a:off x="13004800" y="6335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5" name="テキスト ボックス 314"/>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7" name="テキスト ボックス 316"/>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3" name="楕円 322"/>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170451</xdr:rowOff>
    </xdr:from>
    <xdr:ext cx="762000" cy="259045"/>
    <xdr:sp macro="" textlink="">
      <xdr:nvSpPr>
        <xdr:cNvPr id="324" name="補助費等該当値テキスト"/>
        <xdr:cNvSpPr txBox="1"/>
      </xdr:nvSpPr>
      <xdr:spPr>
        <a:xfrm>
          <a:off x="16598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25" name="楕円 324"/>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26" name="テキスト ボックス 325"/>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27" name="楕円 326"/>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28" name="テキスト ボックス 327"/>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29" name="楕円 328"/>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30" name="テキスト ボックス 32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31" name="楕円 330"/>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32" name="テキスト ボックス 331"/>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元利償還金のピークが過ぎ、新規借入も抑制してきたことから公債費は減少してきている。類似団体平均も</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ポイント下回っていることから今後も地方債の発行に当たっては、事業を精査し、公債費の抑制に努める。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1"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3" name="公債費最大値テキスト"/>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66039</xdr:rowOff>
    </xdr:to>
    <xdr:cxnSp macro="">
      <xdr:nvCxnSpPr>
        <xdr:cNvPr id="365" name="直線コネクタ 364"/>
        <xdr:cNvCxnSpPr/>
      </xdr:nvCxnSpPr>
      <xdr:spPr>
        <a:xfrm flipV="1">
          <a:off x="3987800" y="130733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52088</xdr:rowOff>
    </xdr:from>
    <xdr:ext cx="762000" cy="259045"/>
    <xdr:sp macro="" textlink="">
      <xdr:nvSpPr>
        <xdr:cNvPr id="366" name="公債費平均値テキスト"/>
        <xdr:cNvSpPr txBox="1"/>
      </xdr:nvSpPr>
      <xdr:spPr>
        <a:xfrm>
          <a:off x="4914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7" name="フローチャート: 判断 366"/>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66039</xdr:rowOff>
    </xdr:from>
    <xdr:to>
      <xdr:col>19</xdr:col>
      <xdr:colOff>187325</xdr:colOff>
      <xdr:row>76</xdr:row>
      <xdr:rowOff>111761</xdr:rowOff>
    </xdr:to>
    <xdr:cxnSp macro="">
      <xdr:nvCxnSpPr>
        <xdr:cNvPr id="368" name="直線コネクタ 367"/>
        <xdr:cNvCxnSpPr/>
      </xdr:nvCxnSpPr>
      <xdr:spPr>
        <a:xfrm flipV="1">
          <a:off x="3098800" y="130962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111761</xdr:rowOff>
    </xdr:from>
    <xdr:to>
      <xdr:col>15</xdr:col>
      <xdr:colOff>98425</xdr:colOff>
      <xdr:row>77</xdr:row>
      <xdr:rowOff>8889</xdr:rowOff>
    </xdr:to>
    <xdr:cxnSp macro="">
      <xdr:nvCxnSpPr>
        <xdr:cNvPr id="371" name="直線コネクタ 370"/>
        <xdr:cNvCxnSpPr/>
      </xdr:nvCxnSpPr>
      <xdr:spPr>
        <a:xfrm flipV="1">
          <a:off x="2209800" y="131419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3" name="テキスト ボックス 372"/>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8889</xdr:rowOff>
    </xdr:from>
    <xdr:to>
      <xdr:col>11</xdr:col>
      <xdr:colOff>9525</xdr:colOff>
      <xdr:row>77</xdr:row>
      <xdr:rowOff>8889</xdr:rowOff>
    </xdr:to>
    <xdr:cxnSp macro="">
      <xdr:nvCxnSpPr>
        <xdr:cNvPr id="374" name="直線コネクタ 373"/>
        <xdr:cNvCxnSpPr/>
      </xdr:nvCxnSpPr>
      <xdr:spPr>
        <a:xfrm>
          <a:off x="1320800" y="13210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76" name="テキスト ボックス 375"/>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7" name="フローチャート: 判断 376"/>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8" name="テキスト ボックス 377"/>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163830</xdr:rowOff>
    </xdr:from>
    <xdr:to>
      <xdr:col>24</xdr:col>
      <xdr:colOff>76200</xdr:colOff>
      <xdr:row>76</xdr:row>
      <xdr:rowOff>93980</xdr:rowOff>
    </xdr:to>
    <xdr:sp macro="" textlink="">
      <xdr:nvSpPr>
        <xdr:cNvPr id="384" name="楕円 383"/>
        <xdr:cNvSpPr/>
      </xdr:nvSpPr>
      <xdr:spPr>
        <a:xfrm>
          <a:off x="4775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8907</xdr:rowOff>
    </xdr:from>
    <xdr:ext cx="762000" cy="259045"/>
    <xdr:sp macro="" textlink="">
      <xdr:nvSpPr>
        <xdr:cNvPr id="385" name="公債費該当値テキスト"/>
        <xdr:cNvSpPr txBox="1"/>
      </xdr:nvSpPr>
      <xdr:spPr>
        <a:xfrm>
          <a:off x="4914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15239</xdr:rowOff>
    </xdr:from>
    <xdr:to>
      <xdr:col>20</xdr:col>
      <xdr:colOff>38100</xdr:colOff>
      <xdr:row>76</xdr:row>
      <xdr:rowOff>116839</xdr:rowOff>
    </xdr:to>
    <xdr:sp macro="" textlink="">
      <xdr:nvSpPr>
        <xdr:cNvPr id="386" name="楕円 385"/>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127017</xdr:rowOff>
    </xdr:from>
    <xdr:ext cx="736600" cy="259045"/>
    <xdr:sp macro="" textlink="">
      <xdr:nvSpPr>
        <xdr:cNvPr id="387" name="テキスト ボックス 386"/>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60961</xdr:rowOff>
    </xdr:from>
    <xdr:to>
      <xdr:col>15</xdr:col>
      <xdr:colOff>149225</xdr:colOff>
      <xdr:row>76</xdr:row>
      <xdr:rowOff>162561</xdr:rowOff>
    </xdr:to>
    <xdr:sp macro="" textlink="">
      <xdr:nvSpPr>
        <xdr:cNvPr id="388" name="楕円 387"/>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89" name="テキスト ボックス 388"/>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129539</xdr:rowOff>
    </xdr:from>
    <xdr:to>
      <xdr:col>11</xdr:col>
      <xdr:colOff>60325</xdr:colOff>
      <xdr:row>77</xdr:row>
      <xdr:rowOff>59689</xdr:rowOff>
    </xdr:to>
    <xdr:sp macro="" textlink="">
      <xdr:nvSpPr>
        <xdr:cNvPr id="390" name="楕円 389"/>
        <xdr:cNvSpPr/>
      </xdr:nvSpPr>
      <xdr:spPr>
        <a:xfrm>
          <a:off x="2159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69867</xdr:rowOff>
    </xdr:from>
    <xdr:ext cx="762000" cy="259045"/>
    <xdr:sp macro="" textlink="">
      <xdr:nvSpPr>
        <xdr:cNvPr id="391" name="テキスト ボックス 390"/>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92" name="楕円 391"/>
        <xdr:cNvSpPr/>
      </xdr:nvSpPr>
      <xdr:spPr>
        <a:xfrm>
          <a:off x="1270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393" name="テキスト ボックス 392"/>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公債費の減少により公債費以外の経費に係る経常収支比率は蔵相してきており、今年度は類似団体平均を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ポイント上回ることとなった。</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0" name="公債費以外最小値テキスト"/>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76</xdr:row>
      <xdr:rowOff>159004</xdr:rowOff>
    </xdr:to>
    <xdr:cxnSp macro="">
      <xdr:nvCxnSpPr>
        <xdr:cNvPr id="424" name="直線コネクタ 423"/>
        <xdr:cNvCxnSpPr/>
      </xdr:nvCxnSpPr>
      <xdr:spPr>
        <a:xfrm>
          <a:off x="15671800" y="1318006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106442</xdr:rowOff>
    </xdr:from>
    <xdr:ext cx="762000" cy="259045"/>
    <xdr:sp macro="" textlink="">
      <xdr:nvSpPr>
        <xdr:cNvPr id="425" name="公債費以外平均値テキスト"/>
        <xdr:cNvSpPr txBox="1"/>
      </xdr:nvSpPr>
      <xdr:spPr>
        <a:xfrm>
          <a:off x="16598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6" name="フローチャート: 判断 425"/>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85852</xdr:rowOff>
    </xdr:from>
    <xdr:to>
      <xdr:col>78</xdr:col>
      <xdr:colOff>69850</xdr:colOff>
      <xdr:row>76</xdr:row>
      <xdr:rowOff>149861</xdr:rowOff>
    </xdr:to>
    <xdr:cxnSp macro="">
      <xdr:nvCxnSpPr>
        <xdr:cNvPr id="427" name="直線コネクタ 426"/>
        <xdr:cNvCxnSpPr/>
      </xdr:nvCxnSpPr>
      <xdr:spPr>
        <a:xfrm>
          <a:off x="14782800" y="13116052"/>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9" name="テキスト ボックス 428"/>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30987</xdr:rowOff>
    </xdr:from>
    <xdr:to>
      <xdr:col>73</xdr:col>
      <xdr:colOff>180975</xdr:colOff>
      <xdr:row>76</xdr:row>
      <xdr:rowOff>85852</xdr:rowOff>
    </xdr:to>
    <xdr:cxnSp macro="">
      <xdr:nvCxnSpPr>
        <xdr:cNvPr id="430" name="直線コネクタ 429"/>
        <xdr:cNvCxnSpPr/>
      </xdr:nvCxnSpPr>
      <xdr:spPr>
        <a:xfrm>
          <a:off x="13893800" y="130611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31" name="フローチャート: 判断 430"/>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32" name="テキスト ボックス 431"/>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106426</xdr:rowOff>
    </xdr:from>
    <xdr:to>
      <xdr:col>69</xdr:col>
      <xdr:colOff>92075</xdr:colOff>
      <xdr:row>76</xdr:row>
      <xdr:rowOff>30987</xdr:rowOff>
    </xdr:to>
    <xdr:cxnSp macro="">
      <xdr:nvCxnSpPr>
        <xdr:cNvPr id="433" name="直線コネクタ 432"/>
        <xdr:cNvCxnSpPr/>
      </xdr:nvCxnSpPr>
      <xdr:spPr>
        <a:xfrm>
          <a:off x="13004800" y="12965176"/>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4" name="フローチャート: 判断 433"/>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35" name="テキスト ボックス 434"/>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6" name="フローチャート: 判断 435"/>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37" name="テキスト ボックス 436"/>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43" name="楕円 442"/>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80281</xdr:rowOff>
    </xdr:from>
    <xdr:ext cx="762000" cy="259045"/>
    <xdr:sp macro="" textlink="">
      <xdr:nvSpPr>
        <xdr:cNvPr id="444" name="公債費以外該当値テキスト"/>
        <xdr:cNvSpPr txBox="1"/>
      </xdr:nvSpPr>
      <xdr:spPr>
        <a:xfrm>
          <a:off x="165989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45" name="楕円 444"/>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46" name="テキスト ボックス 445"/>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35052</xdr:rowOff>
    </xdr:from>
    <xdr:to>
      <xdr:col>74</xdr:col>
      <xdr:colOff>31750</xdr:colOff>
      <xdr:row>76</xdr:row>
      <xdr:rowOff>136652</xdr:rowOff>
    </xdr:to>
    <xdr:sp macro="" textlink="">
      <xdr:nvSpPr>
        <xdr:cNvPr id="447" name="楕円 446"/>
        <xdr:cNvSpPr/>
      </xdr:nvSpPr>
      <xdr:spPr>
        <a:xfrm>
          <a:off x="14732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48" name="テキスト ボックス 447"/>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151637</xdr:rowOff>
    </xdr:from>
    <xdr:to>
      <xdr:col>69</xdr:col>
      <xdr:colOff>142875</xdr:colOff>
      <xdr:row>76</xdr:row>
      <xdr:rowOff>81787</xdr:rowOff>
    </xdr:to>
    <xdr:sp macro="" textlink="">
      <xdr:nvSpPr>
        <xdr:cNvPr id="449" name="楕円 448"/>
        <xdr:cNvSpPr/>
      </xdr:nvSpPr>
      <xdr:spPr>
        <a:xfrm>
          <a:off x="13843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50" name="テキスト ボックス 449"/>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55626</xdr:rowOff>
    </xdr:from>
    <xdr:to>
      <xdr:col>65</xdr:col>
      <xdr:colOff>53975</xdr:colOff>
      <xdr:row>75</xdr:row>
      <xdr:rowOff>157226</xdr:rowOff>
    </xdr:to>
    <xdr:sp macro="" textlink="">
      <xdr:nvSpPr>
        <xdr:cNvPr id="451" name="楕円 450"/>
        <xdr:cNvSpPr/>
      </xdr:nvSpPr>
      <xdr:spPr>
        <a:xfrm>
          <a:off x="12954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167403</xdr:rowOff>
    </xdr:from>
    <xdr:ext cx="762000" cy="259045"/>
    <xdr:sp macro="" textlink="">
      <xdr:nvSpPr>
        <xdr:cNvPr id="452" name="テキスト ボックス 451"/>
        <xdr:cNvSpPr txBox="1"/>
      </xdr:nvSpPr>
      <xdr:spPr>
        <a:xfrm>
          <a:off x="12623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157473</xdr:rowOff>
    </xdr:from>
    <xdr:to>
      <xdr:col>29</xdr:col>
      <xdr:colOff>127000</xdr:colOff>
      <xdr:row>18</xdr:row>
      <xdr:rowOff>170198</xdr:rowOff>
    </xdr:to>
    <xdr:cxnSp macro="">
      <xdr:nvCxnSpPr>
        <xdr:cNvPr id="50" name="直線コネクタ 49"/>
        <xdr:cNvCxnSpPr/>
      </xdr:nvCxnSpPr>
      <xdr:spPr bwMode="auto">
        <a:xfrm flipV="1">
          <a:off x="5003800" y="3291198"/>
          <a:ext cx="647700" cy="12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78584</xdr:rowOff>
    </xdr:from>
    <xdr:ext cx="762000" cy="259045"/>
    <xdr:sp macro="" textlink="">
      <xdr:nvSpPr>
        <xdr:cNvPr id="51" name="人口1人当たり決算額の推移平均値テキスト130"/>
        <xdr:cNvSpPr txBox="1"/>
      </xdr:nvSpPr>
      <xdr:spPr>
        <a:xfrm>
          <a:off x="5740400" y="286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158059</xdr:rowOff>
    </xdr:from>
    <xdr:to>
      <xdr:col>26</xdr:col>
      <xdr:colOff>50800</xdr:colOff>
      <xdr:row>18</xdr:row>
      <xdr:rowOff>170198</xdr:rowOff>
    </xdr:to>
    <xdr:cxnSp macro="">
      <xdr:nvCxnSpPr>
        <xdr:cNvPr id="53" name="直線コネクタ 52"/>
        <xdr:cNvCxnSpPr/>
      </xdr:nvCxnSpPr>
      <xdr:spPr bwMode="auto">
        <a:xfrm>
          <a:off x="4305300" y="3291784"/>
          <a:ext cx="698500" cy="12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25343</xdr:rowOff>
    </xdr:from>
    <xdr:ext cx="736600" cy="259045"/>
    <xdr:sp macro="" textlink="">
      <xdr:nvSpPr>
        <xdr:cNvPr id="55" name="テキスト ボックス 54"/>
        <xdr:cNvSpPr txBox="1"/>
      </xdr:nvSpPr>
      <xdr:spPr>
        <a:xfrm>
          <a:off x="4622800" y="2816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149967</xdr:rowOff>
    </xdr:from>
    <xdr:to>
      <xdr:col>22</xdr:col>
      <xdr:colOff>114300</xdr:colOff>
      <xdr:row>18</xdr:row>
      <xdr:rowOff>158059</xdr:rowOff>
    </xdr:to>
    <xdr:cxnSp macro="">
      <xdr:nvCxnSpPr>
        <xdr:cNvPr id="56" name="直線コネクタ 55"/>
        <xdr:cNvCxnSpPr/>
      </xdr:nvCxnSpPr>
      <xdr:spPr bwMode="auto">
        <a:xfrm>
          <a:off x="3606800" y="3283692"/>
          <a:ext cx="698500" cy="8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40446</xdr:rowOff>
    </xdr:from>
    <xdr:ext cx="762000" cy="259045"/>
    <xdr:sp macro="" textlink="">
      <xdr:nvSpPr>
        <xdr:cNvPr id="58" name="テキスト ボックス 57"/>
        <xdr:cNvSpPr txBox="1"/>
      </xdr:nvSpPr>
      <xdr:spPr>
        <a:xfrm>
          <a:off x="3924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149967</xdr:rowOff>
    </xdr:from>
    <xdr:to>
      <xdr:col>18</xdr:col>
      <xdr:colOff>177800</xdr:colOff>
      <xdr:row>18</xdr:row>
      <xdr:rowOff>156710</xdr:rowOff>
    </xdr:to>
    <xdr:cxnSp macro="">
      <xdr:nvCxnSpPr>
        <xdr:cNvPr id="59" name="直線コネクタ 58"/>
        <xdr:cNvCxnSpPr/>
      </xdr:nvCxnSpPr>
      <xdr:spPr bwMode="auto">
        <a:xfrm flipV="1">
          <a:off x="2908300" y="3283692"/>
          <a:ext cx="698500" cy="6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55221</xdr:rowOff>
    </xdr:from>
    <xdr:ext cx="762000" cy="259045"/>
    <xdr:sp macro="" textlink="">
      <xdr:nvSpPr>
        <xdr:cNvPr id="61" name="テキスト ボックス 60"/>
        <xdr:cNvSpPr txBox="1"/>
      </xdr:nvSpPr>
      <xdr:spPr>
        <a:xfrm>
          <a:off x="32258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70545</xdr:rowOff>
    </xdr:from>
    <xdr:ext cx="762000" cy="259045"/>
    <xdr:sp macro="" textlink="">
      <xdr:nvSpPr>
        <xdr:cNvPr id="63" name="テキスト ボックス 62"/>
        <xdr:cNvSpPr txBox="1"/>
      </xdr:nvSpPr>
      <xdr:spPr>
        <a:xfrm>
          <a:off x="2527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106672</xdr:rowOff>
    </xdr:from>
    <xdr:to>
      <xdr:col>29</xdr:col>
      <xdr:colOff>177800</xdr:colOff>
      <xdr:row>19</xdr:row>
      <xdr:rowOff>36823</xdr:rowOff>
    </xdr:to>
    <xdr:sp macro="" textlink="">
      <xdr:nvSpPr>
        <xdr:cNvPr id="69" name="楕円 68"/>
        <xdr:cNvSpPr/>
      </xdr:nvSpPr>
      <xdr:spPr bwMode="auto">
        <a:xfrm>
          <a:off x="5600700" y="324039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78750</xdr:rowOff>
    </xdr:from>
    <xdr:ext cx="762000" cy="259045"/>
    <xdr:sp macro="" textlink="">
      <xdr:nvSpPr>
        <xdr:cNvPr id="70" name="人口1人当たり決算額の推移該当値テキスト130"/>
        <xdr:cNvSpPr txBox="1"/>
      </xdr:nvSpPr>
      <xdr:spPr>
        <a:xfrm>
          <a:off x="5740400" y="321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119398</xdr:rowOff>
    </xdr:from>
    <xdr:to>
      <xdr:col>26</xdr:col>
      <xdr:colOff>101600</xdr:colOff>
      <xdr:row>19</xdr:row>
      <xdr:rowOff>49548</xdr:rowOff>
    </xdr:to>
    <xdr:sp macro="" textlink="">
      <xdr:nvSpPr>
        <xdr:cNvPr id="71" name="楕円 70"/>
        <xdr:cNvSpPr/>
      </xdr:nvSpPr>
      <xdr:spPr bwMode="auto">
        <a:xfrm>
          <a:off x="4953000" y="3253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34325</xdr:rowOff>
    </xdr:from>
    <xdr:ext cx="736600" cy="259045"/>
    <xdr:sp macro="" textlink="">
      <xdr:nvSpPr>
        <xdr:cNvPr id="72" name="テキスト ボックス 71"/>
        <xdr:cNvSpPr txBox="1"/>
      </xdr:nvSpPr>
      <xdr:spPr>
        <a:xfrm>
          <a:off x="4622800" y="3339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107259</xdr:rowOff>
    </xdr:from>
    <xdr:to>
      <xdr:col>22</xdr:col>
      <xdr:colOff>165100</xdr:colOff>
      <xdr:row>19</xdr:row>
      <xdr:rowOff>37409</xdr:rowOff>
    </xdr:to>
    <xdr:sp macro="" textlink="">
      <xdr:nvSpPr>
        <xdr:cNvPr id="73" name="楕円 72"/>
        <xdr:cNvSpPr/>
      </xdr:nvSpPr>
      <xdr:spPr bwMode="auto">
        <a:xfrm>
          <a:off x="4254500" y="3240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22186</xdr:rowOff>
    </xdr:from>
    <xdr:ext cx="762000" cy="259045"/>
    <xdr:sp macro="" textlink="">
      <xdr:nvSpPr>
        <xdr:cNvPr id="74" name="テキスト ボックス 73"/>
        <xdr:cNvSpPr txBox="1"/>
      </xdr:nvSpPr>
      <xdr:spPr>
        <a:xfrm>
          <a:off x="3924300" y="33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99167</xdr:rowOff>
    </xdr:from>
    <xdr:to>
      <xdr:col>19</xdr:col>
      <xdr:colOff>38100</xdr:colOff>
      <xdr:row>19</xdr:row>
      <xdr:rowOff>29317</xdr:rowOff>
    </xdr:to>
    <xdr:sp macro="" textlink="">
      <xdr:nvSpPr>
        <xdr:cNvPr id="75" name="楕円 74"/>
        <xdr:cNvSpPr/>
      </xdr:nvSpPr>
      <xdr:spPr bwMode="auto">
        <a:xfrm>
          <a:off x="3556000" y="3232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14094</xdr:rowOff>
    </xdr:from>
    <xdr:ext cx="762000" cy="259045"/>
    <xdr:sp macro="" textlink="">
      <xdr:nvSpPr>
        <xdr:cNvPr id="76" name="テキスト ボックス 75"/>
        <xdr:cNvSpPr txBox="1"/>
      </xdr:nvSpPr>
      <xdr:spPr>
        <a:xfrm>
          <a:off x="3225800" y="331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105910</xdr:rowOff>
    </xdr:from>
    <xdr:to>
      <xdr:col>15</xdr:col>
      <xdr:colOff>101600</xdr:colOff>
      <xdr:row>19</xdr:row>
      <xdr:rowOff>36061</xdr:rowOff>
    </xdr:to>
    <xdr:sp macro="" textlink="">
      <xdr:nvSpPr>
        <xdr:cNvPr id="77" name="楕円 76"/>
        <xdr:cNvSpPr/>
      </xdr:nvSpPr>
      <xdr:spPr bwMode="auto">
        <a:xfrm>
          <a:off x="2857500" y="323963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20837</xdr:rowOff>
    </xdr:from>
    <xdr:ext cx="762000" cy="259045"/>
    <xdr:sp macro="" textlink="">
      <xdr:nvSpPr>
        <xdr:cNvPr id="78" name="テキスト ボックス 77"/>
        <xdr:cNvSpPr txBox="1"/>
      </xdr:nvSpPr>
      <xdr:spPr>
        <a:xfrm>
          <a:off x="2527300" y="3326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macro="" textlink="">
      <xdr:nvSpPr>
        <xdr:cNvPr id="108" name="人口1人当たり決算額の推移最小値テキスト445"/>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76022</xdr:rowOff>
    </xdr:from>
    <xdr:to>
      <xdr:col>29</xdr:col>
      <xdr:colOff>127000</xdr:colOff>
      <xdr:row>37</xdr:row>
      <xdr:rowOff>92767</xdr:rowOff>
    </xdr:to>
    <xdr:cxnSp macro="">
      <xdr:nvCxnSpPr>
        <xdr:cNvPr id="112" name="直線コネクタ 111"/>
        <xdr:cNvCxnSpPr/>
      </xdr:nvCxnSpPr>
      <xdr:spPr bwMode="auto">
        <a:xfrm flipV="1">
          <a:off x="5003800" y="7200722"/>
          <a:ext cx="647700" cy="16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220877</xdr:rowOff>
    </xdr:from>
    <xdr:ext cx="762000" cy="259045"/>
    <xdr:sp macro="" textlink="">
      <xdr:nvSpPr>
        <xdr:cNvPr id="113" name="人口1人当たり決算額の推移平均値テキスト445"/>
        <xdr:cNvSpPr txBox="1"/>
      </xdr:nvSpPr>
      <xdr:spPr>
        <a:xfrm>
          <a:off x="5740400" y="683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33750</xdr:rowOff>
    </xdr:from>
    <xdr:to>
      <xdr:col>26</xdr:col>
      <xdr:colOff>50800</xdr:colOff>
      <xdr:row>37</xdr:row>
      <xdr:rowOff>92767</xdr:rowOff>
    </xdr:to>
    <xdr:cxnSp macro="">
      <xdr:nvCxnSpPr>
        <xdr:cNvPr id="115" name="直線コネクタ 114"/>
        <xdr:cNvCxnSpPr/>
      </xdr:nvCxnSpPr>
      <xdr:spPr bwMode="auto">
        <a:xfrm>
          <a:off x="4305300" y="7158450"/>
          <a:ext cx="698500" cy="59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163250</xdr:rowOff>
    </xdr:from>
    <xdr:ext cx="736600" cy="259045"/>
    <xdr:sp macro="" textlink="">
      <xdr:nvSpPr>
        <xdr:cNvPr id="117" name="テキスト ボックス 116"/>
        <xdr:cNvSpPr txBox="1"/>
      </xdr:nvSpPr>
      <xdr:spPr>
        <a:xfrm>
          <a:off x="4622800" y="677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33750</xdr:rowOff>
    </xdr:from>
    <xdr:to>
      <xdr:col>22</xdr:col>
      <xdr:colOff>114300</xdr:colOff>
      <xdr:row>37</xdr:row>
      <xdr:rowOff>64306</xdr:rowOff>
    </xdr:to>
    <xdr:cxnSp macro="">
      <xdr:nvCxnSpPr>
        <xdr:cNvPr id="118" name="直線コネクタ 117"/>
        <xdr:cNvCxnSpPr/>
      </xdr:nvCxnSpPr>
      <xdr:spPr bwMode="auto">
        <a:xfrm flipV="1">
          <a:off x="3606800" y="7158450"/>
          <a:ext cx="698500" cy="30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154125</xdr:rowOff>
    </xdr:from>
    <xdr:ext cx="762000" cy="259045"/>
    <xdr:sp macro="" textlink="">
      <xdr:nvSpPr>
        <xdr:cNvPr id="120" name="テキスト ボックス 119"/>
        <xdr:cNvSpPr txBox="1"/>
      </xdr:nvSpPr>
      <xdr:spPr>
        <a:xfrm>
          <a:off x="3924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152412</xdr:rowOff>
    </xdr:from>
    <xdr:to>
      <xdr:col>18</xdr:col>
      <xdr:colOff>177800</xdr:colOff>
      <xdr:row>37</xdr:row>
      <xdr:rowOff>64306</xdr:rowOff>
    </xdr:to>
    <xdr:cxnSp macro="">
      <xdr:nvCxnSpPr>
        <xdr:cNvPr id="121" name="直線コネクタ 120"/>
        <xdr:cNvCxnSpPr/>
      </xdr:nvCxnSpPr>
      <xdr:spPr bwMode="auto">
        <a:xfrm>
          <a:off x="2908300" y="7105662"/>
          <a:ext cx="698500" cy="83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158831</xdr:rowOff>
    </xdr:from>
    <xdr:ext cx="762000" cy="259045"/>
    <xdr:sp macro="" textlink="">
      <xdr:nvSpPr>
        <xdr:cNvPr id="123" name="テキスト ボックス 122"/>
        <xdr:cNvSpPr txBox="1"/>
      </xdr:nvSpPr>
      <xdr:spPr>
        <a:xfrm>
          <a:off x="32258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196721</xdr:rowOff>
    </xdr:from>
    <xdr:ext cx="762000" cy="259045"/>
    <xdr:sp macro="" textlink="">
      <xdr:nvSpPr>
        <xdr:cNvPr id="125" name="テキスト ボックス 124"/>
        <xdr:cNvSpPr txBox="1"/>
      </xdr:nvSpPr>
      <xdr:spPr>
        <a:xfrm>
          <a:off x="25273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25222</xdr:rowOff>
    </xdr:from>
    <xdr:to>
      <xdr:col>29</xdr:col>
      <xdr:colOff>177800</xdr:colOff>
      <xdr:row>37</xdr:row>
      <xdr:rowOff>126822</xdr:rowOff>
    </xdr:to>
    <xdr:sp macro="" textlink="">
      <xdr:nvSpPr>
        <xdr:cNvPr id="131" name="楕円 130"/>
        <xdr:cNvSpPr/>
      </xdr:nvSpPr>
      <xdr:spPr bwMode="auto">
        <a:xfrm>
          <a:off x="5600700" y="7149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168749</xdr:rowOff>
    </xdr:from>
    <xdr:ext cx="762000" cy="259045"/>
    <xdr:sp macro="" textlink="">
      <xdr:nvSpPr>
        <xdr:cNvPr id="132" name="人口1人当たり決算額の推移該当値テキスト445"/>
        <xdr:cNvSpPr txBox="1"/>
      </xdr:nvSpPr>
      <xdr:spPr>
        <a:xfrm>
          <a:off x="5740400" y="712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41967</xdr:rowOff>
    </xdr:from>
    <xdr:to>
      <xdr:col>26</xdr:col>
      <xdr:colOff>101600</xdr:colOff>
      <xdr:row>37</xdr:row>
      <xdr:rowOff>143567</xdr:rowOff>
    </xdr:to>
    <xdr:sp macro="" textlink="">
      <xdr:nvSpPr>
        <xdr:cNvPr id="133" name="楕円 132"/>
        <xdr:cNvSpPr/>
      </xdr:nvSpPr>
      <xdr:spPr bwMode="auto">
        <a:xfrm>
          <a:off x="4953000" y="7166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128344</xdr:rowOff>
    </xdr:from>
    <xdr:ext cx="736600" cy="259045"/>
    <xdr:sp macro="" textlink="">
      <xdr:nvSpPr>
        <xdr:cNvPr id="134" name="テキスト ボックス 133"/>
        <xdr:cNvSpPr txBox="1"/>
      </xdr:nvSpPr>
      <xdr:spPr>
        <a:xfrm>
          <a:off x="4622800" y="7253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154400</xdr:rowOff>
    </xdr:from>
    <xdr:to>
      <xdr:col>22</xdr:col>
      <xdr:colOff>165100</xdr:colOff>
      <xdr:row>37</xdr:row>
      <xdr:rowOff>84550</xdr:rowOff>
    </xdr:to>
    <xdr:sp macro="" textlink="">
      <xdr:nvSpPr>
        <xdr:cNvPr id="135" name="楕円 134"/>
        <xdr:cNvSpPr/>
      </xdr:nvSpPr>
      <xdr:spPr bwMode="auto">
        <a:xfrm>
          <a:off x="4254500" y="7107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69327</xdr:rowOff>
    </xdr:from>
    <xdr:ext cx="762000" cy="259045"/>
    <xdr:sp macro="" textlink="">
      <xdr:nvSpPr>
        <xdr:cNvPr id="136" name="テキスト ボックス 135"/>
        <xdr:cNvSpPr txBox="1"/>
      </xdr:nvSpPr>
      <xdr:spPr>
        <a:xfrm>
          <a:off x="3924300" y="71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13506</xdr:rowOff>
    </xdr:from>
    <xdr:to>
      <xdr:col>19</xdr:col>
      <xdr:colOff>38100</xdr:colOff>
      <xdr:row>37</xdr:row>
      <xdr:rowOff>115106</xdr:rowOff>
    </xdr:to>
    <xdr:sp macro="" textlink="">
      <xdr:nvSpPr>
        <xdr:cNvPr id="137" name="楕円 136"/>
        <xdr:cNvSpPr/>
      </xdr:nvSpPr>
      <xdr:spPr bwMode="auto">
        <a:xfrm>
          <a:off x="3556000" y="7138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99883</xdr:rowOff>
    </xdr:from>
    <xdr:ext cx="762000" cy="259045"/>
    <xdr:sp macro="" textlink="">
      <xdr:nvSpPr>
        <xdr:cNvPr id="138" name="テキスト ボックス 137"/>
        <xdr:cNvSpPr txBox="1"/>
      </xdr:nvSpPr>
      <xdr:spPr>
        <a:xfrm>
          <a:off x="3225800" y="722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101612</xdr:rowOff>
    </xdr:from>
    <xdr:to>
      <xdr:col>15</xdr:col>
      <xdr:colOff>101600</xdr:colOff>
      <xdr:row>37</xdr:row>
      <xdr:rowOff>31762</xdr:rowOff>
    </xdr:to>
    <xdr:sp macro="" textlink="">
      <xdr:nvSpPr>
        <xdr:cNvPr id="139" name="楕円 138"/>
        <xdr:cNvSpPr/>
      </xdr:nvSpPr>
      <xdr:spPr bwMode="auto">
        <a:xfrm>
          <a:off x="2857500" y="7054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16539</xdr:rowOff>
    </xdr:from>
    <xdr:ext cx="762000" cy="259045"/>
    <xdr:sp macro="" textlink="">
      <xdr:nvSpPr>
        <xdr:cNvPr id="140" name="テキスト ボックス 139"/>
        <xdr:cNvSpPr txBox="1"/>
      </xdr:nvSpPr>
      <xdr:spPr>
        <a:xfrm>
          <a:off x="2527300" y="714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12,624
12,574
31.30
6,255,584
5,894,090
187,120
3,216,457
5,453,276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157668</xdr:rowOff>
    </xdr:from>
    <xdr:to>
      <xdr:col>24</xdr:col>
      <xdr:colOff>63500</xdr:colOff>
      <xdr:row>37</xdr:row>
      <xdr:rowOff>158921</xdr:rowOff>
    </xdr:to>
    <xdr:cxnSp macro="">
      <xdr:nvCxnSpPr>
        <xdr:cNvPr id="59" name="直線コネクタ 58"/>
        <xdr:cNvCxnSpPr/>
      </xdr:nvCxnSpPr>
      <xdr:spPr>
        <a:xfrm>
          <a:off x="3797300" y="6501318"/>
          <a:ext cx="838200" cy="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97503</xdr:rowOff>
    </xdr:from>
    <xdr:ext cx="534377" cy="259045"/>
    <xdr:sp macro="" textlink="">
      <xdr:nvSpPr>
        <xdr:cNvPr id="60" name="人件費平均値テキスト"/>
        <xdr:cNvSpPr txBox="1"/>
      </xdr:nvSpPr>
      <xdr:spPr>
        <a:xfrm>
          <a:off x="4686300" y="6098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157668</xdr:rowOff>
    </xdr:from>
    <xdr:to>
      <xdr:col>19</xdr:col>
      <xdr:colOff>177800</xdr:colOff>
      <xdr:row>37</xdr:row>
      <xdr:rowOff>158884</xdr:rowOff>
    </xdr:to>
    <xdr:cxnSp macro="">
      <xdr:nvCxnSpPr>
        <xdr:cNvPr id="62" name="直線コネクタ 61"/>
        <xdr:cNvCxnSpPr/>
      </xdr:nvCxnSpPr>
      <xdr:spPr>
        <a:xfrm flipV="1">
          <a:off x="2908300" y="6501318"/>
          <a:ext cx="889000" cy="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34379</xdr:rowOff>
    </xdr:from>
    <xdr:ext cx="534377" cy="259045"/>
    <xdr:sp macro="" textlink="">
      <xdr:nvSpPr>
        <xdr:cNvPr id="64" name="テキスト ボックス 63"/>
        <xdr:cNvSpPr txBox="1"/>
      </xdr:nvSpPr>
      <xdr:spPr>
        <a:xfrm>
          <a:off x="3530111" y="603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158884</xdr:rowOff>
    </xdr:from>
    <xdr:to>
      <xdr:col>15</xdr:col>
      <xdr:colOff>50800</xdr:colOff>
      <xdr:row>37</xdr:row>
      <xdr:rowOff>171009</xdr:rowOff>
    </xdr:to>
    <xdr:cxnSp macro="">
      <xdr:nvCxnSpPr>
        <xdr:cNvPr id="65" name="直線コネクタ 64"/>
        <xdr:cNvCxnSpPr/>
      </xdr:nvCxnSpPr>
      <xdr:spPr>
        <a:xfrm flipV="1">
          <a:off x="2019300" y="6502534"/>
          <a:ext cx="889000" cy="1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40734</xdr:rowOff>
    </xdr:from>
    <xdr:ext cx="534377" cy="259045"/>
    <xdr:sp macro="" textlink="">
      <xdr:nvSpPr>
        <xdr:cNvPr id="67" name="テキスト ボックス 66"/>
        <xdr:cNvSpPr txBox="1"/>
      </xdr:nvSpPr>
      <xdr:spPr>
        <a:xfrm>
          <a:off x="2641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171009</xdr:rowOff>
    </xdr:from>
    <xdr:to>
      <xdr:col>10</xdr:col>
      <xdr:colOff>114300</xdr:colOff>
      <xdr:row>38</xdr:row>
      <xdr:rowOff>4542</xdr:rowOff>
    </xdr:to>
    <xdr:cxnSp macro="">
      <xdr:nvCxnSpPr>
        <xdr:cNvPr id="68" name="直線コネクタ 67"/>
        <xdr:cNvCxnSpPr/>
      </xdr:nvCxnSpPr>
      <xdr:spPr>
        <a:xfrm flipV="1">
          <a:off x="1130300" y="6514659"/>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57065</xdr:rowOff>
    </xdr:from>
    <xdr:ext cx="534377" cy="259045"/>
    <xdr:sp macro="" textlink="">
      <xdr:nvSpPr>
        <xdr:cNvPr id="70" name="テキスト ボックス 69"/>
        <xdr:cNvSpPr txBox="1"/>
      </xdr:nvSpPr>
      <xdr:spPr>
        <a:xfrm>
          <a:off x="1752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68139</xdr:rowOff>
    </xdr:from>
    <xdr:ext cx="534377" cy="259045"/>
    <xdr:sp macro="" textlink="">
      <xdr:nvSpPr>
        <xdr:cNvPr id="72" name="テキスト ボックス 71"/>
        <xdr:cNvSpPr txBox="1"/>
      </xdr:nvSpPr>
      <xdr:spPr>
        <a:xfrm>
          <a:off x="863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108121</xdr:rowOff>
    </xdr:from>
    <xdr:to>
      <xdr:col>24</xdr:col>
      <xdr:colOff>114300</xdr:colOff>
      <xdr:row>38</xdr:row>
      <xdr:rowOff>38271</xdr:rowOff>
    </xdr:to>
    <xdr:sp macro="" textlink="">
      <xdr:nvSpPr>
        <xdr:cNvPr id="78" name="楕円 77"/>
        <xdr:cNvSpPr/>
      </xdr:nvSpPr>
      <xdr:spPr>
        <a:xfrm>
          <a:off x="4584700" y="645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86548</xdr:rowOff>
    </xdr:from>
    <xdr:ext cx="534377" cy="259045"/>
    <xdr:sp macro="" textlink="">
      <xdr:nvSpPr>
        <xdr:cNvPr id="79" name="人件費該当値テキスト"/>
        <xdr:cNvSpPr txBox="1"/>
      </xdr:nvSpPr>
      <xdr:spPr>
        <a:xfrm>
          <a:off x="4686300" y="64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106868</xdr:rowOff>
    </xdr:from>
    <xdr:to>
      <xdr:col>20</xdr:col>
      <xdr:colOff>38100</xdr:colOff>
      <xdr:row>38</xdr:row>
      <xdr:rowOff>37018</xdr:rowOff>
    </xdr:to>
    <xdr:sp macro="" textlink="">
      <xdr:nvSpPr>
        <xdr:cNvPr id="80" name="楕円 79"/>
        <xdr:cNvSpPr/>
      </xdr:nvSpPr>
      <xdr:spPr>
        <a:xfrm>
          <a:off x="3746500" y="645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28145</xdr:rowOff>
    </xdr:from>
    <xdr:ext cx="534377" cy="259045"/>
    <xdr:sp macro="" textlink="">
      <xdr:nvSpPr>
        <xdr:cNvPr id="81" name="テキスト ボックス 80"/>
        <xdr:cNvSpPr txBox="1"/>
      </xdr:nvSpPr>
      <xdr:spPr>
        <a:xfrm>
          <a:off x="3530111" y="654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108084</xdr:rowOff>
    </xdr:from>
    <xdr:to>
      <xdr:col>15</xdr:col>
      <xdr:colOff>101600</xdr:colOff>
      <xdr:row>38</xdr:row>
      <xdr:rowOff>38234</xdr:rowOff>
    </xdr:to>
    <xdr:sp macro="" textlink="">
      <xdr:nvSpPr>
        <xdr:cNvPr id="82" name="楕円 81"/>
        <xdr:cNvSpPr/>
      </xdr:nvSpPr>
      <xdr:spPr>
        <a:xfrm>
          <a:off x="2857500" y="645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29361</xdr:rowOff>
    </xdr:from>
    <xdr:ext cx="534377" cy="259045"/>
    <xdr:sp macro="" textlink="">
      <xdr:nvSpPr>
        <xdr:cNvPr id="83" name="テキスト ボックス 82"/>
        <xdr:cNvSpPr txBox="1"/>
      </xdr:nvSpPr>
      <xdr:spPr>
        <a:xfrm>
          <a:off x="2641111" y="654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120209</xdr:rowOff>
    </xdr:from>
    <xdr:to>
      <xdr:col>10</xdr:col>
      <xdr:colOff>165100</xdr:colOff>
      <xdr:row>38</xdr:row>
      <xdr:rowOff>50359</xdr:rowOff>
    </xdr:to>
    <xdr:sp macro="" textlink="">
      <xdr:nvSpPr>
        <xdr:cNvPr id="84" name="楕円 83"/>
        <xdr:cNvSpPr/>
      </xdr:nvSpPr>
      <xdr:spPr>
        <a:xfrm>
          <a:off x="1968500" y="646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41486</xdr:rowOff>
    </xdr:from>
    <xdr:ext cx="534377" cy="259045"/>
    <xdr:sp macro="" textlink="">
      <xdr:nvSpPr>
        <xdr:cNvPr id="85" name="テキスト ボックス 84"/>
        <xdr:cNvSpPr txBox="1"/>
      </xdr:nvSpPr>
      <xdr:spPr>
        <a:xfrm>
          <a:off x="1752111" y="655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125192</xdr:rowOff>
    </xdr:from>
    <xdr:to>
      <xdr:col>6</xdr:col>
      <xdr:colOff>38100</xdr:colOff>
      <xdr:row>38</xdr:row>
      <xdr:rowOff>55342</xdr:rowOff>
    </xdr:to>
    <xdr:sp macro="" textlink="">
      <xdr:nvSpPr>
        <xdr:cNvPr id="86" name="楕円 85"/>
        <xdr:cNvSpPr/>
      </xdr:nvSpPr>
      <xdr:spPr>
        <a:xfrm>
          <a:off x="1079500" y="646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46469</xdr:rowOff>
    </xdr:from>
    <xdr:ext cx="534377" cy="259045"/>
    <xdr:sp macro="" textlink="">
      <xdr:nvSpPr>
        <xdr:cNvPr id="87" name="テキスト ボックス 86"/>
        <xdr:cNvSpPr txBox="1"/>
      </xdr:nvSpPr>
      <xdr:spPr>
        <a:xfrm>
          <a:off x="863111" y="656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100134</xdr:rowOff>
    </xdr:from>
    <xdr:to>
      <xdr:col>24</xdr:col>
      <xdr:colOff>63500</xdr:colOff>
      <xdr:row>56</xdr:row>
      <xdr:rowOff>111404</xdr:rowOff>
    </xdr:to>
    <xdr:cxnSp macro="">
      <xdr:nvCxnSpPr>
        <xdr:cNvPr id="114" name="直線コネクタ 113"/>
        <xdr:cNvCxnSpPr/>
      </xdr:nvCxnSpPr>
      <xdr:spPr>
        <a:xfrm>
          <a:off x="3797300" y="9701334"/>
          <a:ext cx="838200" cy="1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7476</xdr:rowOff>
    </xdr:from>
    <xdr:ext cx="534377" cy="259045"/>
    <xdr:sp macro="" textlink="">
      <xdr:nvSpPr>
        <xdr:cNvPr id="115" name="物件費平均値テキスト"/>
        <xdr:cNvSpPr txBox="1"/>
      </xdr:nvSpPr>
      <xdr:spPr>
        <a:xfrm>
          <a:off x="4686300" y="943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100134</xdr:rowOff>
    </xdr:from>
    <xdr:to>
      <xdr:col>19</xdr:col>
      <xdr:colOff>177800</xdr:colOff>
      <xdr:row>56</xdr:row>
      <xdr:rowOff>136851</xdr:rowOff>
    </xdr:to>
    <xdr:cxnSp macro="">
      <xdr:nvCxnSpPr>
        <xdr:cNvPr id="117" name="直線コネクタ 116"/>
        <xdr:cNvCxnSpPr/>
      </xdr:nvCxnSpPr>
      <xdr:spPr>
        <a:xfrm flipV="1">
          <a:off x="2908300" y="9701334"/>
          <a:ext cx="889000" cy="3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158025</xdr:rowOff>
    </xdr:from>
    <xdr:ext cx="534377" cy="259045"/>
    <xdr:sp macro="" textlink="">
      <xdr:nvSpPr>
        <xdr:cNvPr id="119" name="テキスト ボックス 118"/>
        <xdr:cNvSpPr txBox="1"/>
      </xdr:nvSpPr>
      <xdr:spPr>
        <a:xfrm>
          <a:off x="3530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75852</xdr:rowOff>
    </xdr:from>
    <xdr:to>
      <xdr:col>15</xdr:col>
      <xdr:colOff>50800</xdr:colOff>
      <xdr:row>56</xdr:row>
      <xdr:rowOff>136851</xdr:rowOff>
    </xdr:to>
    <xdr:cxnSp macro="">
      <xdr:nvCxnSpPr>
        <xdr:cNvPr id="120" name="直線コネクタ 119"/>
        <xdr:cNvCxnSpPr/>
      </xdr:nvCxnSpPr>
      <xdr:spPr>
        <a:xfrm>
          <a:off x="2019300" y="9677052"/>
          <a:ext cx="889000" cy="6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159798</xdr:rowOff>
    </xdr:from>
    <xdr:ext cx="534377" cy="259045"/>
    <xdr:sp macro="" textlink="">
      <xdr:nvSpPr>
        <xdr:cNvPr id="122" name="テキスト ボックス 121"/>
        <xdr:cNvSpPr txBox="1"/>
      </xdr:nvSpPr>
      <xdr:spPr>
        <a:xfrm>
          <a:off x="2641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75852</xdr:rowOff>
    </xdr:from>
    <xdr:to>
      <xdr:col>10</xdr:col>
      <xdr:colOff>114300</xdr:colOff>
      <xdr:row>56</xdr:row>
      <xdr:rowOff>118596</xdr:rowOff>
    </xdr:to>
    <xdr:cxnSp macro="">
      <xdr:nvCxnSpPr>
        <xdr:cNvPr id="123" name="直線コネクタ 122"/>
        <xdr:cNvCxnSpPr/>
      </xdr:nvCxnSpPr>
      <xdr:spPr>
        <a:xfrm flipV="1">
          <a:off x="1130300" y="9677052"/>
          <a:ext cx="889000" cy="4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124779</xdr:rowOff>
    </xdr:from>
    <xdr:ext cx="534377" cy="259045"/>
    <xdr:sp macro="" textlink="">
      <xdr:nvSpPr>
        <xdr:cNvPr id="125" name="テキスト ボックス 124"/>
        <xdr:cNvSpPr txBox="1"/>
      </xdr:nvSpPr>
      <xdr:spPr>
        <a:xfrm>
          <a:off x="1752111"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7" name="テキスト ボックス 126"/>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60604</xdr:rowOff>
    </xdr:from>
    <xdr:to>
      <xdr:col>24</xdr:col>
      <xdr:colOff>114300</xdr:colOff>
      <xdr:row>56</xdr:row>
      <xdr:rowOff>162204</xdr:rowOff>
    </xdr:to>
    <xdr:sp macro="" textlink="">
      <xdr:nvSpPr>
        <xdr:cNvPr id="133" name="楕円 132"/>
        <xdr:cNvSpPr/>
      </xdr:nvSpPr>
      <xdr:spPr>
        <a:xfrm>
          <a:off x="4584700" y="966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39031</xdr:rowOff>
    </xdr:from>
    <xdr:ext cx="534377" cy="259045"/>
    <xdr:sp macro="" textlink="">
      <xdr:nvSpPr>
        <xdr:cNvPr id="134" name="物件費該当値テキスト"/>
        <xdr:cNvSpPr txBox="1"/>
      </xdr:nvSpPr>
      <xdr:spPr>
        <a:xfrm>
          <a:off x="4686300" y="964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49334</xdr:rowOff>
    </xdr:from>
    <xdr:to>
      <xdr:col>20</xdr:col>
      <xdr:colOff>38100</xdr:colOff>
      <xdr:row>56</xdr:row>
      <xdr:rowOff>150934</xdr:rowOff>
    </xdr:to>
    <xdr:sp macro="" textlink="">
      <xdr:nvSpPr>
        <xdr:cNvPr id="135" name="楕円 134"/>
        <xdr:cNvSpPr/>
      </xdr:nvSpPr>
      <xdr:spPr>
        <a:xfrm>
          <a:off x="3746500" y="96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142061</xdr:rowOff>
    </xdr:from>
    <xdr:ext cx="534377" cy="259045"/>
    <xdr:sp macro="" textlink="">
      <xdr:nvSpPr>
        <xdr:cNvPr id="136" name="テキスト ボックス 135"/>
        <xdr:cNvSpPr txBox="1"/>
      </xdr:nvSpPr>
      <xdr:spPr>
        <a:xfrm>
          <a:off x="3530111" y="974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86051</xdr:rowOff>
    </xdr:from>
    <xdr:to>
      <xdr:col>15</xdr:col>
      <xdr:colOff>101600</xdr:colOff>
      <xdr:row>57</xdr:row>
      <xdr:rowOff>16201</xdr:rowOff>
    </xdr:to>
    <xdr:sp macro="" textlink="">
      <xdr:nvSpPr>
        <xdr:cNvPr id="137" name="楕円 136"/>
        <xdr:cNvSpPr/>
      </xdr:nvSpPr>
      <xdr:spPr>
        <a:xfrm>
          <a:off x="2857500" y="96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7328</xdr:rowOff>
    </xdr:from>
    <xdr:ext cx="534377" cy="259045"/>
    <xdr:sp macro="" textlink="">
      <xdr:nvSpPr>
        <xdr:cNvPr id="138" name="テキスト ボックス 137"/>
        <xdr:cNvSpPr txBox="1"/>
      </xdr:nvSpPr>
      <xdr:spPr>
        <a:xfrm>
          <a:off x="2641111" y="977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25052</xdr:rowOff>
    </xdr:from>
    <xdr:to>
      <xdr:col>10</xdr:col>
      <xdr:colOff>165100</xdr:colOff>
      <xdr:row>56</xdr:row>
      <xdr:rowOff>126652</xdr:rowOff>
    </xdr:to>
    <xdr:sp macro="" textlink="">
      <xdr:nvSpPr>
        <xdr:cNvPr id="139" name="楕円 138"/>
        <xdr:cNvSpPr/>
      </xdr:nvSpPr>
      <xdr:spPr>
        <a:xfrm>
          <a:off x="1968500" y="962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143179</xdr:rowOff>
    </xdr:from>
    <xdr:ext cx="534377" cy="259045"/>
    <xdr:sp macro="" textlink="">
      <xdr:nvSpPr>
        <xdr:cNvPr id="140" name="テキスト ボックス 139"/>
        <xdr:cNvSpPr txBox="1"/>
      </xdr:nvSpPr>
      <xdr:spPr>
        <a:xfrm>
          <a:off x="1752111" y="940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67796</xdr:rowOff>
    </xdr:from>
    <xdr:to>
      <xdr:col>6</xdr:col>
      <xdr:colOff>38100</xdr:colOff>
      <xdr:row>56</xdr:row>
      <xdr:rowOff>169396</xdr:rowOff>
    </xdr:to>
    <xdr:sp macro="" textlink="">
      <xdr:nvSpPr>
        <xdr:cNvPr id="141" name="楕円 140"/>
        <xdr:cNvSpPr/>
      </xdr:nvSpPr>
      <xdr:spPr>
        <a:xfrm>
          <a:off x="1079500" y="966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160523</xdr:rowOff>
    </xdr:from>
    <xdr:ext cx="534377" cy="259045"/>
    <xdr:sp macro="" textlink="">
      <xdr:nvSpPr>
        <xdr:cNvPr id="142" name="テキスト ボックス 141"/>
        <xdr:cNvSpPr txBox="1"/>
      </xdr:nvSpPr>
      <xdr:spPr>
        <a:xfrm>
          <a:off x="863111" y="976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7" name="維持補修費最小値テキスト"/>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69" name="維持補修費最大値テキスト"/>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5435</xdr:rowOff>
    </xdr:from>
    <xdr:to>
      <xdr:col>24</xdr:col>
      <xdr:colOff>63500</xdr:colOff>
      <xdr:row>79</xdr:row>
      <xdr:rowOff>9246</xdr:rowOff>
    </xdr:to>
    <xdr:cxnSp macro="">
      <xdr:nvCxnSpPr>
        <xdr:cNvPr id="171" name="直線コネクタ 170"/>
        <xdr:cNvCxnSpPr/>
      </xdr:nvCxnSpPr>
      <xdr:spPr>
        <a:xfrm>
          <a:off x="3797300" y="1354998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125607</xdr:rowOff>
    </xdr:from>
    <xdr:ext cx="469744" cy="259045"/>
    <xdr:sp macro="" textlink="">
      <xdr:nvSpPr>
        <xdr:cNvPr id="172" name="維持補修費平均値テキスト"/>
        <xdr:cNvSpPr txBox="1"/>
      </xdr:nvSpPr>
      <xdr:spPr>
        <a:xfrm>
          <a:off x="4686300" y="13155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3" name="フローチャート: 判断 172"/>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4598</xdr:rowOff>
    </xdr:from>
    <xdr:to>
      <xdr:col>19</xdr:col>
      <xdr:colOff>177800</xdr:colOff>
      <xdr:row>79</xdr:row>
      <xdr:rowOff>5435</xdr:rowOff>
    </xdr:to>
    <xdr:cxnSp macro="">
      <xdr:nvCxnSpPr>
        <xdr:cNvPr id="174" name="直線コネクタ 173"/>
        <xdr:cNvCxnSpPr/>
      </xdr:nvCxnSpPr>
      <xdr:spPr>
        <a:xfrm>
          <a:off x="2908300" y="13549148"/>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5" name="フローチャート: 判断 174"/>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25785</xdr:rowOff>
    </xdr:from>
    <xdr:ext cx="469744" cy="259045"/>
    <xdr:sp macro="" textlink="">
      <xdr:nvSpPr>
        <xdr:cNvPr id="176" name="テキスト ボックス 175"/>
        <xdr:cNvSpPr txBox="1"/>
      </xdr:nvSpPr>
      <xdr:spPr>
        <a:xfrm>
          <a:off x="3562428" y="1305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4598</xdr:rowOff>
    </xdr:from>
    <xdr:to>
      <xdr:col>15</xdr:col>
      <xdr:colOff>50800</xdr:colOff>
      <xdr:row>79</xdr:row>
      <xdr:rowOff>8979</xdr:rowOff>
    </xdr:to>
    <xdr:cxnSp macro="">
      <xdr:nvCxnSpPr>
        <xdr:cNvPr id="177" name="直線コネクタ 176"/>
        <xdr:cNvCxnSpPr/>
      </xdr:nvCxnSpPr>
      <xdr:spPr>
        <a:xfrm flipV="1">
          <a:off x="2019300" y="13549148"/>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78" name="フローチャート: 判断 177"/>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122635</xdr:rowOff>
    </xdr:from>
    <xdr:ext cx="469744" cy="259045"/>
    <xdr:sp macro="" textlink="">
      <xdr:nvSpPr>
        <xdr:cNvPr id="179" name="テキスト ボックス 178"/>
        <xdr:cNvSpPr txBox="1"/>
      </xdr:nvSpPr>
      <xdr:spPr>
        <a:xfrm>
          <a:off x="2673428" y="1298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4521</xdr:rowOff>
    </xdr:from>
    <xdr:to>
      <xdr:col>10</xdr:col>
      <xdr:colOff>114300</xdr:colOff>
      <xdr:row>79</xdr:row>
      <xdr:rowOff>8979</xdr:rowOff>
    </xdr:to>
    <xdr:cxnSp macro="">
      <xdr:nvCxnSpPr>
        <xdr:cNvPr id="180" name="直線コネクタ 179"/>
        <xdr:cNvCxnSpPr/>
      </xdr:nvCxnSpPr>
      <xdr:spPr>
        <a:xfrm>
          <a:off x="1130300" y="13549071"/>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1" name="フローチャート: 判断 180"/>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3573</xdr:rowOff>
    </xdr:from>
    <xdr:ext cx="469744" cy="259045"/>
    <xdr:sp macro="" textlink="">
      <xdr:nvSpPr>
        <xdr:cNvPr id="182" name="テキスト ボックス 181"/>
        <xdr:cNvSpPr txBox="1"/>
      </xdr:nvSpPr>
      <xdr:spPr>
        <a:xfrm>
          <a:off x="1784428" y="1303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3" name="フローチャート: 判断 182"/>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84" name="テキスト ボックス 183"/>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129896</xdr:rowOff>
    </xdr:from>
    <xdr:to>
      <xdr:col>24</xdr:col>
      <xdr:colOff>114300</xdr:colOff>
      <xdr:row>79</xdr:row>
      <xdr:rowOff>60046</xdr:rowOff>
    </xdr:to>
    <xdr:sp macro="" textlink="">
      <xdr:nvSpPr>
        <xdr:cNvPr id="190" name="楕円 189"/>
        <xdr:cNvSpPr/>
      </xdr:nvSpPr>
      <xdr:spPr>
        <a:xfrm>
          <a:off x="4584700" y="135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44823</xdr:rowOff>
    </xdr:from>
    <xdr:ext cx="378565" cy="259045"/>
    <xdr:sp macro="" textlink="">
      <xdr:nvSpPr>
        <xdr:cNvPr id="191" name="維持補修費該当値テキスト"/>
        <xdr:cNvSpPr txBox="1"/>
      </xdr:nvSpPr>
      <xdr:spPr>
        <a:xfrm>
          <a:off x="4686300" y="13417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126085</xdr:rowOff>
    </xdr:from>
    <xdr:to>
      <xdr:col>20</xdr:col>
      <xdr:colOff>38100</xdr:colOff>
      <xdr:row>79</xdr:row>
      <xdr:rowOff>56235</xdr:rowOff>
    </xdr:to>
    <xdr:sp macro="" textlink="">
      <xdr:nvSpPr>
        <xdr:cNvPr id="192" name="楕円 191"/>
        <xdr:cNvSpPr/>
      </xdr:nvSpPr>
      <xdr:spPr>
        <a:xfrm>
          <a:off x="3746500" y="1349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47362</xdr:rowOff>
    </xdr:from>
    <xdr:ext cx="469744" cy="259045"/>
    <xdr:sp macro="" textlink="">
      <xdr:nvSpPr>
        <xdr:cNvPr id="193" name="テキスト ボックス 192"/>
        <xdr:cNvSpPr txBox="1"/>
      </xdr:nvSpPr>
      <xdr:spPr>
        <a:xfrm>
          <a:off x="3562428" y="1359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125248</xdr:rowOff>
    </xdr:from>
    <xdr:to>
      <xdr:col>15</xdr:col>
      <xdr:colOff>101600</xdr:colOff>
      <xdr:row>79</xdr:row>
      <xdr:rowOff>55398</xdr:rowOff>
    </xdr:to>
    <xdr:sp macro="" textlink="">
      <xdr:nvSpPr>
        <xdr:cNvPr id="194" name="楕円 193"/>
        <xdr:cNvSpPr/>
      </xdr:nvSpPr>
      <xdr:spPr>
        <a:xfrm>
          <a:off x="2857500" y="1349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46525</xdr:rowOff>
    </xdr:from>
    <xdr:ext cx="469744" cy="259045"/>
    <xdr:sp macro="" textlink="">
      <xdr:nvSpPr>
        <xdr:cNvPr id="195" name="テキスト ボックス 194"/>
        <xdr:cNvSpPr txBox="1"/>
      </xdr:nvSpPr>
      <xdr:spPr>
        <a:xfrm>
          <a:off x="2673428" y="1359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129629</xdr:rowOff>
    </xdr:from>
    <xdr:to>
      <xdr:col>10</xdr:col>
      <xdr:colOff>165100</xdr:colOff>
      <xdr:row>79</xdr:row>
      <xdr:rowOff>59779</xdr:rowOff>
    </xdr:to>
    <xdr:sp macro="" textlink="">
      <xdr:nvSpPr>
        <xdr:cNvPr id="196" name="楕円 195"/>
        <xdr:cNvSpPr/>
      </xdr:nvSpPr>
      <xdr:spPr>
        <a:xfrm>
          <a:off x="1968500" y="1350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50906</xdr:rowOff>
    </xdr:from>
    <xdr:ext cx="378565" cy="259045"/>
    <xdr:sp macro="" textlink="">
      <xdr:nvSpPr>
        <xdr:cNvPr id="197" name="テキスト ボックス 196"/>
        <xdr:cNvSpPr txBox="1"/>
      </xdr:nvSpPr>
      <xdr:spPr>
        <a:xfrm>
          <a:off x="1830017" y="13595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125171</xdr:rowOff>
    </xdr:from>
    <xdr:to>
      <xdr:col>6</xdr:col>
      <xdr:colOff>38100</xdr:colOff>
      <xdr:row>79</xdr:row>
      <xdr:rowOff>55321</xdr:rowOff>
    </xdr:to>
    <xdr:sp macro="" textlink="">
      <xdr:nvSpPr>
        <xdr:cNvPr id="198" name="楕円 197"/>
        <xdr:cNvSpPr/>
      </xdr:nvSpPr>
      <xdr:spPr>
        <a:xfrm>
          <a:off x="1079500" y="13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46448</xdr:rowOff>
    </xdr:from>
    <xdr:ext cx="469744" cy="259045"/>
    <xdr:sp macro="" textlink="">
      <xdr:nvSpPr>
        <xdr:cNvPr id="199" name="テキスト ボックス 198"/>
        <xdr:cNvSpPr txBox="1"/>
      </xdr:nvSpPr>
      <xdr:spPr>
        <a:xfrm>
          <a:off x="895428" y="1359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6" name="直線コネクタ 225"/>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7" name="扶助費最小値テキスト"/>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28" name="直線コネクタ 227"/>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29" name="扶助費最大値テキスト"/>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0" name="直線コネクタ 229"/>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20093</xdr:rowOff>
    </xdr:from>
    <xdr:to>
      <xdr:col>24</xdr:col>
      <xdr:colOff>63500</xdr:colOff>
      <xdr:row>96</xdr:row>
      <xdr:rowOff>64653</xdr:rowOff>
    </xdr:to>
    <xdr:cxnSp macro="">
      <xdr:nvCxnSpPr>
        <xdr:cNvPr id="231" name="直線コネクタ 230"/>
        <xdr:cNvCxnSpPr/>
      </xdr:nvCxnSpPr>
      <xdr:spPr>
        <a:xfrm flipV="1">
          <a:off x="3797300" y="16479293"/>
          <a:ext cx="838200" cy="4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4968</xdr:rowOff>
    </xdr:from>
    <xdr:ext cx="534377" cy="259045"/>
    <xdr:sp macro="" textlink="">
      <xdr:nvSpPr>
        <xdr:cNvPr id="232" name="扶助費平均値テキスト"/>
        <xdr:cNvSpPr txBox="1"/>
      </xdr:nvSpPr>
      <xdr:spPr>
        <a:xfrm>
          <a:off x="4686300" y="16635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3" name="フローチャート: 判断 232"/>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64653</xdr:rowOff>
    </xdr:from>
    <xdr:to>
      <xdr:col>19</xdr:col>
      <xdr:colOff>177800</xdr:colOff>
      <xdr:row>97</xdr:row>
      <xdr:rowOff>33139</xdr:rowOff>
    </xdr:to>
    <xdr:cxnSp macro="">
      <xdr:nvCxnSpPr>
        <xdr:cNvPr id="234" name="直線コネクタ 233"/>
        <xdr:cNvCxnSpPr/>
      </xdr:nvCxnSpPr>
      <xdr:spPr>
        <a:xfrm flipV="1">
          <a:off x="2908300" y="16523853"/>
          <a:ext cx="889000" cy="13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135907</xdr:rowOff>
    </xdr:from>
    <xdr:ext cx="534377" cy="259045"/>
    <xdr:sp macro="" textlink="">
      <xdr:nvSpPr>
        <xdr:cNvPr id="236" name="テキスト ボックス 235"/>
        <xdr:cNvSpPr txBox="1"/>
      </xdr:nvSpPr>
      <xdr:spPr>
        <a:xfrm>
          <a:off x="3530111" y="167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33139</xdr:rowOff>
    </xdr:from>
    <xdr:to>
      <xdr:col>15</xdr:col>
      <xdr:colOff>50800</xdr:colOff>
      <xdr:row>97</xdr:row>
      <xdr:rowOff>50873</xdr:rowOff>
    </xdr:to>
    <xdr:cxnSp macro="">
      <xdr:nvCxnSpPr>
        <xdr:cNvPr id="237" name="直線コネクタ 236"/>
        <xdr:cNvCxnSpPr/>
      </xdr:nvCxnSpPr>
      <xdr:spPr>
        <a:xfrm flipV="1">
          <a:off x="2019300" y="16663789"/>
          <a:ext cx="889000" cy="1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38" name="フローチャート: 判断 237"/>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137507</xdr:rowOff>
    </xdr:from>
    <xdr:ext cx="534377" cy="259045"/>
    <xdr:sp macro="" textlink="">
      <xdr:nvSpPr>
        <xdr:cNvPr id="239" name="テキスト ボックス 238"/>
        <xdr:cNvSpPr txBox="1"/>
      </xdr:nvSpPr>
      <xdr:spPr>
        <a:xfrm>
          <a:off x="2641111" y="167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50873</xdr:rowOff>
    </xdr:from>
    <xdr:to>
      <xdr:col>10</xdr:col>
      <xdr:colOff>114300</xdr:colOff>
      <xdr:row>97</xdr:row>
      <xdr:rowOff>111337</xdr:rowOff>
    </xdr:to>
    <xdr:cxnSp macro="">
      <xdr:nvCxnSpPr>
        <xdr:cNvPr id="240" name="直線コネクタ 239"/>
        <xdr:cNvCxnSpPr/>
      </xdr:nvCxnSpPr>
      <xdr:spPr>
        <a:xfrm flipV="1">
          <a:off x="1130300" y="16681523"/>
          <a:ext cx="889000" cy="6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1" name="フローチャート: 判断 240"/>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154440</xdr:rowOff>
    </xdr:from>
    <xdr:ext cx="534377" cy="259045"/>
    <xdr:sp macro="" textlink="">
      <xdr:nvSpPr>
        <xdr:cNvPr id="242" name="テキスト ボックス 241"/>
        <xdr:cNvSpPr txBox="1"/>
      </xdr:nvSpPr>
      <xdr:spPr>
        <a:xfrm>
          <a:off x="1752111" y="1678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27322</xdr:rowOff>
    </xdr:from>
    <xdr:ext cx="534377" cy="259045"/>
    <xdr:sp macro="" textlink="">
      <xdr:nvSpPr>
        <xdr:cNvPr id="244" name="テキスト ボックス 243"/>
        <xdr:cNvSpPr txBox="1"/>
      </xdr:nvSpPr>
      <xdr:spPr>
        <a:xfrm>
          <a:off x="863111" y="1682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140743</xdr:rowOff>
    </xdr:from>
    <xdr:to>
      <xdr:col>24</xdr:col>
      <xdr:colOff>114300</xdr:colOff>
      <xdr:row>96</xdr:row>
      <xdr:rowOff>70893</xdr:rowOff>
    </xdr:to>
    <xdr:sp macro="" textlink="">
      <xdr:nvSpPr>
        <xdr:cNvPr id="250" name="楕円 249"/>
        <xdr:cNvSpPr/>
      </xdr:nvSpPr>
      <xdr:spPr>
        <a:xfrm>
          <a:off x="4584700" y="1642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163620</xdr:rowOff>
    </xdr:from>
    <xdr:ext cx="534377" cy="259045"/>
    <xdr:sp macro="" textlink="">
      <xdr:nvSpPr>
        <xdr:cNvPr id="251" name="扶助費該当値テキスト"/>
        <xdr:cNvSpPr txBox="1"/>
      </xdr:nvSpPr>
      <xdr:spPr>
        <a:xfrm>
          <a:off x="4686300" y="1627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13853</xdr:rowOff>
    </xdr:from>
    <xdr:to>
      <xdr:col>20</xdr:col>
      <xdr:colOff>38100</xdr:colOff>
      <xdr:row>96</xdr:row>
      <xdr:rowOff>115453</xdr:rowOff>
    </xdr:to>
    <xdr:sp macro="" textlink="">
      <xdr:nvSpPr>
        <xdr:cNvPr id="252" name="楕円 251"/>
        <xdr:cNvSpPr/>
      </xdr:nvSpPr>
      <xdr:spPr>
        <a:xfrm>
          <a:off x="3746500" y="1647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131980</xdr:rowOff>
    </xdr:from>
    <xdr:ext cx="534377" cy="259045"/>
    <xdr:sp macro="" textlink="">
      <xdr:nvSpPr>
        <xdr:cNvPr id="253" name="テキスト ボックス 252"/>
        <xdr:cNvSpPr txBox="1"/>
      </xdr:nvSpPr>
      <xdr:spPr>
        <a:xfrm>
          <a:off x="3530111" y="1624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153789</xdr:rowOff>
    </xdr:from>
    <xdr:to>
      <xdr:col>15</xdr:col>
      <xdr:colOff>101600</xdr:colOff>
      <xdr:row>97</xdr:row>
      <xdr:rowOff>83939</xdr:rowOff>
    </xdr:to>
    <xdr:sp macro="" textlink="">
      <xdr:nvSpPr>
        <xdr:cNvPr id="254" name="楕円 253"/>
        <xdr:cNvSpPr/>
      </xdr:nvSpPr>
      <xdr:spPr>
        <a:xfrm>
          <a:off x="2857500" y="1661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100466</xdr:rowOff>
    </xdr:from>
    <xdr:ext cx="534377" cy="259045"/>
    <xdr:sp macro="" textlink="">
      <xdr:nvSpPr>
        <xdr:cNvPr id="255" name="テキスト ボックス 254"/>
        <xdr:cNvSpPr txBox="1"/>
      </xdr:nvSpPr>
      <xdr:spPr>
        <a:xfrm>
          <a:off x="2641111" y="163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xdr:rowOff>
    </xdr:from>
    <xdr:to>
      <xdr:col>10</xdr:col>
      <xdr:colOff>165100</xdr:colOff>
      <xdr:row>97</xdr:row>
      <xdr:rowOff>101673</xdr:rowOff>
    </xdr:to>
    <xdr:sp macro="" textlink="">
      <xdr:nvSpPr>
        <xdr:cNvPr id="256" name="楕円 255"/>
        <xdr:cNvSpPr/>
      </xdr:nvSpPr>
      <xdr:spPr>
        <a:xfrm>
          <a:off x="1968500" y="1663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118200</xdr:rowOff>
    </xdr:from>
    <xdr:ext cx="534377" cy="259045"/>
    <xdr:sp macro="" textlink="">
      <xdr:nvSpPr>
        <xdr:cNvPr id="257" name="テキスト ボックス 256"/>
        <xdr:cNvSpPr txBox="1"/>
      </xdr:nvSpPr>
      <xdr:spPr>
        <a:xfrm>
          <a:off x="1752111" y="1640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60537</xdr:rowOff>
    </xdr:from>
    <xdr:to>
      <xdr:col>6</xdr:col>
      <xdr:colOff>38100</xdr:colOff>
      <xdr:row>97</xdr:row>
      <xdr:rowOff>162137</xdr:rowOff>
    </xdr:to>
    <xdr:sp macro="" textlink="">
      <xdr:nvSpPr>
        <xdr:cNvPr id="258" name="楕円 257"/>
        <xdr:cNvSpPr/>
      </xdr:nvSpPr>
      <xdr:spPr>
        <a:xfrm>
          <a:off x="1079500" y="1669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7214</xdr:rowOff>
    </xdr:from>
    <xdr:ext cx="534377" cy="259045"/>
    <xdr:sp macro="" textlink="">
      <xdr:nvSpPr>
        <xdr:cNvPr id="259" name="テキスト ボックス 258"/>
        <xdr:cNvSpPr txBox="1"/>
      </xdr:nvSpPr>
      <xdr:spPr>
        <a:xfrm>
          <a:off x="863111" y="1646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5" name="直線コネクタ 284"/>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6" name="補助費等最小値テキスト"/>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7" name="直線コネクタ 286"/>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88" name="補助費等最大値テキスト"/>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89" name="直線コネクタ 288"/>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111308</xdr:rowOff>
    </xdr:from>
    <xdr:to>
      <xdr:col>55</xdr:col>
      <xdr:colOff>0</xdr:colOff>
      <xdr:row>38</xdr:row>
      <xdr:rowOff>52783</xdr:rowOff>
    </xdr:to>
    <xdr:cxnSp macro="">
      <xdr:nvCxnSpPr>
        <xdr:cNvPr id="290" name="直線コネクタ 289"/>
        <xdr:cNvCxnSpPr/>
      </xdr:nvCxnSpPr>
      <xdr:spPr>
        <a:xfrm>
          <a:off x="9639300" y="6454958"/>
          <a:ext cx="838200" cy="11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107838</xdr:rowOff>
    </xdr:from>
    <xdr:ext cx="534377" cy="259045"/>
    <xdr:sp macro="" textlink="">
      <xdr:nvSpPr>
        <xdr:cNvPr id="291" name="補助費等平均値テキスト"/>
        <xdr:cNvSpPr txBox="1"/>
      </xdr:nvSpPr>
      <xdr:spPr>
        <a:xfrm>
          <a:off x="10528300" y="62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2" name="フローチャート: 判断 291"/>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111308</xdr:rowOff>
    </xdr:from>
    <xdr:to>
      <xdr:col>50</xdr:col>
      <xdr:colOff>114300</xdr:colOff>
      <xdr:row>38</xdr:row>
      <xdr:rowOff>23212</xdr:rowOff>
    </xdr:to>
    <xdr:cxnSp macro="">
      <xdr:nvCxnSpPr>
        <xdr:cNvPr id="293" name="直線コネクタ 292"/>
        <xdr:cNvCxnSpPr/>
      </xdr:nvCxnSpPr>
      <xdr:spPr>
        <a:xfrm flipV="1">
          <a:off x="8750300" y="6454958"/>
          <a:ext cx="889000" cy="8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4" name="フローチャート: 判断 293"/>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21793</xdr:rowOff>
    </xdr:from>
    <xdr:ext cx="534377" cy="259045"/>
    <xdr:sp macro="" textlink="">
      <xdr:nvSpPr>
        <xdr:cNvPr id="295" name="テキスト ボックス 294"/>
        <xdr:cNvSpPr txBox="1"/>
      </xdr:nvSpPr>
      <xdr:spPr>
        <a:xfrm>
          <a:off x="9372111" y="653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82491</xdr:rowOff>
    </xdr:from>
    <xdr:to>
      <xdr:col>45</xdr:col>
      <xdr:colOff>177800</xdr:colOff>
      <xdr:row>38</xdr:row>
      <xdr:rowOff>23212</xdr:rowOff>
    </xdr:to>
    <xdr:cxnSp macro="">
      <xdr:nvCxnSpPr>
        <xdr:cNvPr id="296" name="直線コネクタ 295"/>
        <xdr:cNvCxnSpPr/>
      </xdr:nvCxnSpPr>
      <xdr:spPr>
        <a:xfrm>
          <a:off x="7861300" y="6426141"/>
          <a:ext cx="889000" cy="11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7" name="フローチャート: 判断 296"/>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82172</xdr:rowOff>
    </xdr:from>
    <xdr:ext cx="534377" cy="259045"/>
    <xdr:sp macro="" textlink="">
      <xdr:nvSpPr>
        <xdr:cNvPr id="298" name="テキスト ボックス 297"/>
        <xdr:cNvSpPr txBox="1"/>
      </xdr:nvSpPr>
      <xdr:spPr>
        <a:xfrm>
          <a:off x="8483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82491</xdr:rowOff>
    </xdr:from>
    <xdr:to>
      <xdr:col>41</xdr:col>
      <xdr:colOff>50800</xdr:colOff>
      <xdr:row>38</xdr:row>
      <xdr:rowOff>71518</xdr:rowOff>
    </xdr:to>
    <xdr:cxnSp macro="">
      <xdr:nvCxnSpPr>
        <xdr:cNvPr id="299" name="直線コネクタ 298"/>
        <xdr:cNvCxnSpPr/>
      </xdr:nvCxnSpPr>
      <xdr:spPr>
        <a:xfrm flipV="1">
          <a:off x="6972300" y="6426141"/>
          <a:ext cx="889000" cy="1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0" name="フローチャート: 判断 299"/>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51861</xdr:rowOff>
    </xdr:from>
    <xdr:ext cx="534377" cy="259045"/>
    <xdr:sp macro="" textlink="">
      <xdr:nvSpPr>
        <xdr:cNvPr id="301" name="テキスト ボックス 300"/>
        <xdr:cNvSpPr txBox="1"/>
      </xdr:nvSpPr>
      <xdr:spPr>
        <a:xfrm>
          <a:off x="7594111" y="65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2" name="フローチャート: 判断 301"/>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82211</xdr:rowOff>
    </xdr:from>
    <xdr:ext cx="534377" cy="259045"/>
    <xdr:sp macro="" textlink="">
      <xdr:nvSpPr>
        <xdr:cNvPr id="303" name="テキスト ボックス 302"/>
        <xdr:cNvSpPr txBox="1"/>
      </xdr:nvSpPr>
      <xdr:spPr>
        <a:xfrm>
          <a:off x="6705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1983</xdr:rowOff>
    </xdr:from>
    <xdr:to>
      <xdr:col>55</xdr:col>
      <xdr:colOff>50800</xdr:colOff>
      <xdr:row>38</xdr:row>
      <xdr:rowOff>103583</xdr:rowOff>
    </xdr:to>
    <xdr:sp macro="" textlink="">
      <xdr:nvSpPr>
        <xdr:cNvPr id="309" name="楕円 308"/>
        <xdr:cNvSpPr/>
      </xdr:nvSpPr>
      <xdr:spPr>
        <a:xfrm>
          <a:off x="10426700" y="651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88360</xdr:rowOff>
    </xdr:from>
    <xdr:ext cx="534377" cy="259045"/>
    <xdr:sp macro="" textlink="">
      <xdr:nvSpPr>
        <xdr:cNvPr id="310" name="補助費等該当値テキスト"/>
        <xdr:cNvSpPr txBox="1"/>
      </xdr:nvSpPr>
      <xdr:spPr>
        <a:xfrm>
          <a:off x="10528300" y="643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60508</xdr:rowOff>
    </xdr:from>
    <xdr:to>
      <xdr:col>50</xdr:col>
      <xdr:colOff>165100</xdr:colOff>
      <xdr:row>37</xdr:row>
      <xdr:rowOff>162108</xdr:rowOff>
    </xdr:to>
    <xdr:sp macro="" textlink="">
      <xdr:nvSpPr>
        <xdr:cNvPr id="311" name="楕円 310"/>
        <xdr:cNvSpPr/>
      </xdr:nvSpPr>
      <xdr:spPr>
        <a:xfrm>
          <a:off x="9588500" y="640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7185</xdr:rowOff>
    </xdr:from>
    <xdr:ext cx="599010" cy="259045"/>
    <xdr:sp macro="" textlink="">
      <xdr:nvSpPr>
        <xdr:cNvPr id="312" name="テキスト ボックス 311"/>
        <xdr:cNvSpPr txBox="1"/>
      </xdr:nvSpPr>
      <xdr:spPr>
        <a:xfrm>
          <a:off x="9339795" y="617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143862</xdr:rowOff>
    </xdr:from>
    <xdr:to>
      <xdr:col>46</xdr:col>
      <xdr:colOff>38100</xdr:colOff>
      <xdr:row>38</xdr:row>
      <xdr:rowOff>74013</xdr:rowOff>
    </xdr:to>
    <xdr:sp macro="" textlink="">
      <xdr:nvSpPr>
        <xdr:cNvPr id="313" name="楕円 312"/>
        <xdr:cNvSpPr/>
      </xdr:nvSpPr>
      <xdr:spPr>
        <a:xfrm>
          <a:off x="8699500" y="64875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65139</xdr:rowOff>
    </xdr:from>
    <xdr:ext cx="534377" cy="259045"/>
    <xdr:sp macro="" textlink="">
      <xdr:nvSpPr>
        <xdr:cNvPr id="314" name="テキスト ボックス 313"/>
        <xdr:cNvSpPr txBox="1"/>
      </xdr:nvSpPr>
      <xdr:spPr>
        <a:xfrm>
          <a:off x="8483111" y="658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31691</xdr:rowOff>
    </xdr:from>
    <xdr:to>
      <xdr:col>41</xdr:col>
      <xdr:colOff>101600</xdr:colOff>
      <xdr:row>37</xdr:row>
      <xdr:rowOff>133291</xdr:rowOff>
    </xdr:to>
    <xdr:sp macro="" textlink="">
      <xdr:nvSpPr>
        <xdr:cNvPr id="315" name="楕円 314"/>
        <xdr:cNvSpPr/>
      </xdr:nvSpPr>
      <xdr:spPr>
        <a:xfrm>
          <a:off x="7810500" y="637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149818</xdr:rowOff>
    </xdr:from>
    <xdr:ext cx="599010" cy="259045"/>
    <xdr:sp macro="" textlink="">
      <xdr:nvSpPr>
        <xdr:cNvPr id="316" name="テキスト ボックス 315"/>
        <xdr:cNvSpPr txBox="1"/>
      </xdr:nvSpPr>
      <xdr:spPr>
        <a:xfrm>
          <a:off x="7561795" y="6150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20718</xdr:rowOff>
    </xdr:from>
    <xdr:to>
      <xdr:col>36</xdr:col>
      <xdr:colOff>165100</xdr:colOff>
      <xdr:row>38</xdr:row>
      <xdr:rowOff>122318</xdr:rowOff>
    </xdr:to>
    <xdr:sp macro="" textlink="">
      <xdr:nvSpPr>
        <xdr:cNvPr id="317" name="楕円 316"/>
        <xdr:cNvSpPr/>
      </xdr:nvSpPr>
      <xdr:spPr>
        <a:xfrm>
          <a:off x="6921500" y="653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113445</xdr:rowOff>
    </xdr:from>
    <xdr:ext cx="534377" cy="259045"/>
    <xdr:sp macro="" textlink="">
      <xdr:nvSpPr>
        <xdr:cNvPr id="318" name="テキスト ボックス 317"/>
        <xdr:cNvSpPr txBox="1"/>
      </xdr:nvSpPr>
      <xdr:spPr>
        <a:xfrm>
          <a:off x="6705111" y="662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2" name="直線コネクタ 341"/>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3" name="普通建設事業費最小値テキスト"/>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4" name="直線コネクタ 343"/>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5" name="普通建設事業費最大値テキスト"/>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6" name="直線コネクタ 345"/>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126313</xdr:rowOff>
    </xdr:from>
    <xdr:to>
      <xdr:col>55</xdr:col>
      <xdr:colOff>0</xdr:colOff>
      <xdr:row>58</xdr:row>
      <xdr:rowOff>148623</xdr:rowOff>
    </xdr:to>
    <xdr:cxnSp macro="">
      <xdr:nvCxnSpPr>
        <xdr:cNvPr id="347" name="直線コネクタ 346"/>
        <xdr:cNvCxnSpPr/>
      </xdr:nvCxnSpPr>
      <xdr:spPr>
        <a:xfrm>
          <a:off x="9639300" y="10070413"/>
          <a:ext cx="838200" cy="2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9875</xdr:rowOff>
    </xdr:from>
    <xdr:ext cx="534377" cy="259045"/>
    <xdr:sp macro="" textlink="">
      <xdr:nvSpPr>
        <xdr:cNvPr id="348" name="普通建設事業費平均値テキスト"/>
        <xdr:cNvSpPr txBox="1"/>
      </xdr:nvSpPr>
      <xdr:spPr>
        <a:xfrm>
          <a:off x="10528300" y="978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49" name="フローチャート: 判断 348"/>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67302</xdr:rowOff>
    </xdr:from>
    <xdr:to>
      <xdr:col>50</xdr:col>
      <xdr:colOff>114300</xdr:colOff>
      <xdr:row>58</xdr:row>
      <xdr:rowOff>126313</xdr:rowOff>
    </xdr:to>
    <xdr:cxnSp macro="">
      <xdr:nvCxnSpPr>
        <xdr:cNvPr id="350" name="直線コネクタ 349"/>
        <xdr:cNvCxnSpPr/>
      </xdr:nvCxnSpPr>
      <xdr:spPr>
        <a:xfrm>
          <a:off x="8750300" y="10011402"/>
          <a:ext cx="889000" cy="5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1" name="フローチャート: 判断 350"/>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77007</xdr:rowOff>
    </xdr:from>
    <xdr:ext cx="599010" cy="259045"/>
    <xdr:sp macro="" textlink="">
      <xdr:nvSpPr>
        <xdr:cNvPr id="352" name="テキスト ボックス 351"/>
        <xdr:cNvSpPr txBox="1"/>
      </xdr:nvSpPr>
      <xdr:spPr>
        <a:xfrm>
          <a:off x="9339795" y="967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67302</xdr:rowOff>
    </xdr:from>
    <xdr:to>
      <xdr:col>45</xdr:col>
      <xdr:colOff>177800</xdr:colOff>
      <xdr:row>58</xdr:row>
      <xdr:rowOff>111699</xdr:rowOff>
    </xdr:to>
    <xdr:cxnSp macro="">
      <xdr:nvCxnSpPr>
        <xdr:cNvPr id="353" name="直線コネクタ 352"/>
        <xdr:cNvCxnSpPr/>
      </xdr:nvCxnSpPr>
      <xdr:spPr>
        <a:xfrm flipV="1">
          <a:off x="7861300" y="10011402"/>
          <a:ext cx="889000" cy="4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4" name="フローチャート: 判断 353"/>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125125</xdr:rowOff>
    </xdr:from>
    <xdr:ext cx="534377" cy="259045"/>
    <xdr:sp macro="" textlink="">
      <xdr:nvSpPr>
        <xdr:cNvPr id="355" name="テキスト ボックス 354"/>
        <xdr:cNvSpPr txBox="1"/>
      </xdr:nvSpPr>
      <xdr:spPr>
        <a:xfrm>
          <a:off x="8483111" y="97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84350</xdr:rowOff>
    </xdr:from>
    <xdr:to>
      <xdr:col>41</xdr:col>
      <xdr:colOff>50800</xdr:colOff>
      <xdr:row>58</xdr:row>
      <xdr:rowOff>111699</xdr:rowOff>
    </xdr:to>
    <xdr:cxnSp macro="">
      <xdr:nvCxnSpPr>
        <xdr:cNvPr id="356" name="直線コネクタ 355"/>
        <xdr:cNvCxnSpPr/>
      </xdr:nvCxnSpPr>
      <xdr:spPr>
        <a:xfrm>
          <a:off x="6972300" y="10028450"/>
          <a:ext cx="889000" cy="2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7" name="フローチャート: 判断 356"/>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132917</xdr:rowOff>
    </xdr:from>
    <xdr:ext cx="534377" cy="259045"/>
    <xdr:sp macro="" textlink="">
      <xdr:nvSpPr>
        <xdr:cNvPr id="358" name="テキスト ボックス 357"/>
        <xdr:cNvSpPr txBox="1"/>
      </xdr:nvSpPr>
      <xdr:spPr>
        <a:xfrm>
          <a:off x="7594111" y="97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59" name="フローチャート: 判断 358"/>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81122</xdr:rowOff>
    </xdr:from>
    <xdr:ext cx="599010" cy="259045"/>
    <xdr:sp macro="" textlink="">
      <xdr:nvSpPr>
        <xdr:cNvPr id="360" name="テキスト ボックス 359"/>
        <xdr:cNvSpPr txBox="1"/>
      </xdr:nvSpPr>
      <xdr:spPr>
        <a:xfrm>
          <a:off x="6672795" y="968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97823</xdr:rowOff>
    </xdr:from>
    <xdr:to>
      <xdr:col>55</xdr:col>
      <xdr:colOff>50800</xdr:colOff>
      <xdr:row>59</xdr:row>
      <xdr:rowOff>27973</xdr:rowOff>
    </xdr:to>
    <xdr:sp macro="" textlink="">
      <xdr:nvSpPr>
        <xdr:cNvPr id="366" name="楕円 365"/>
        <xdr:cNvSpPr/>
      </xdr:nvSpPr>
      <xdr:spPr>
        <a:xfrm>
          <a:off x="10426700" y="100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12750</xdr:rowOff>
    </xdr:from>
    <xdr:ext cx="534377" cy="259045"/>
    <xdr:sp macro="" textlink="">
      <xdr:nvSpPr>
        <xdr:cNvPr id="367" name="普通建設事業費該当値テキスト"/>
        <xdr:cNvSpPr txBox="1"/>
      </xdr:nvSpPr>
      <xdr:spPr>
        <a:xfrm>
          <a:off x="10528300" y="995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75513</xdr:rowOff>
    </xdr:from>
    <xdr:to>
      <xdr:col>50</xdr:col>
      <xdr:colOff>165100</xdr:colOff>
      <xdr:row>59</xdr:row>
      <xdr:rowOff>5663</xdr:rowOff>
    </xdr:to>
    <xdr:sp macro="" textlink="">
      <xdr:nvSpPr>
        <xdr:cNvPr id="368" name="楕円 367"/>
        <xdr:cNvSpPr/>
      </xdr:nvSpPr>
      <xdr:spPr>
        <a:xfrm>
          <a:off x="9588500" y="1001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168240</xdr:rowOff>
    </xdr:from>
    <xdr:ext cx="534377" cy="259045"/>
    <xdr:sp macro="" textlink="">
      <xdr:nvSpPr>
        <xdr:cNvPr id="369" name="テキスト ボックス 368"/>
        <xdr:cNvSpPr txBox="1"/>
      </xdr:nvSpPr>
      <xdr:spPr>
        <a:xfrm>
          <a:off x="9372111" y="1011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16502</xdr:rowOff>
    </xdr:from>
    <xdr:to>
      <xdr:col>46</xdr:col>
      <xdr:colOff>38100</xdr:colOff>
      <xdr:row>58</xdr:row>
      <xdr:rowOff>118102</xdr:rowOff>
    </xdr:to>
    <xdr:sp macro="" textlink="">
      <xdr:nvSpPr>
        <xdr:cNvPr id="370" name="楕円 369"/>
        <xdr:cNvSpPr/>
      </xdr:nvSpPr>
      <xdr:spPr>
        <a:xfrm>
          <a:off x="8699500" y="99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109229</xdr:rowOff>
    </xdr:from>
    <xdr:ext cx="534377" cy="259045"/>
    <xdr:sp macro="" textlink="">
      <xdr:nvSpPr>
        <xdr:cNvPr id="371" name="テキスト ボックス 370"/>
        <xdr:cNvSpPr txBox="1"/>
      </xdr:nvSpPr>
      <xdr:spPr>
        <a:xfrm>
          <a:off x="8483111" y="1005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60899</xdr:rowOff>
    </xdr:from>
    <xdr:to>
      <xdr:col>41</xdr:col>
      <xdr:colOff>101600</xdr:colOff>
      <xdr:row>58</xdr:row>
      <xdr:rowOff>162499</xdr:rowOff>
    </xdr:to>
    <xdr:sp macro="" textlink="">
      <xdr:nvSpPr>
        <xdr:cNvPr id="372" name="楕円 371"/>
        <xdr:cNvSpPr/>
      </xdr:nvSpPr>
      <xdr:spPr>
        <a:xfrm>
          <a:off x="7810500" y="1000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153626</xdr:rowOff>
    </xdr:from>
    <xdr:ext cx="534377" cy="259045"/>
    <xdr:sp macro="" textlink="">
      <xdr:nvSpPr>
        <xdr:cNvPr id="373" name="テキスト ボックス 372"/>
        <xdr:cNvSpPr txBox="1"/>
      </xdr:nvSpPr>
      <xdr:spPr>
        <a:xfrm>
          <a:off x="7594111" y="1009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33550</xdr:rowOff>
    </xdr:from>
    <xdr:to>
      <xdr:col>36</xdr:col>
      <xdr:colOff>165100</xdr:colOff>
      <xdr:row>58</xdr:row>
      <xdr:rowOff>135150</xdr:rowOff>
    </xdr:to>
    <xdr:sp macro="" textlink="">
      <xdr:nvSpPr>
        <xdr:cNvPr id="374" name="楕円 373"/>
        <xdr:cNvSpPr/>
      </xdr:nvSpPr>
      <xdr:spPr>
        <a:xfrm>
          <a:off x="6921500" y="997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126277</xdr:rowOff>
    </xdr:from>
    <xdr:ext cx="534377" cy="259045"/>
    <xdr:sp macro="" textlink="">
      <xdr:nvSpPr>
        <xdr:cNvPr id="375" name="テキスト ボックス 374"/>
        <xdr:cNvSpPr txBox="1"/>
      </xdr:nvSpPr>
      <xdr:spPr>
        <a:xfrm>
          <a:off x="6705111" y="1007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399" name="直線コネクタ 398"/>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2" name="普通建設事業費 （ うち新規整備　）最大値テキスト"/>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3" name="直線コネクタ 402"/>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15784</xdr:rowOff>
    </xdr:from>
    <xdr:to>
      <xdr:col>55</xdr:col>
      <xdr:colOff>0</xdr:colOff>
      <xdr:row>79</xdr:row>
      <xdr:rowOff>18866</xdr:rowOff>
    </xdr:to>
    <xdr:cxnSp macro="">
      <xdr:nvCxnSpPr>
        <xdr:cNvPr id="404" name="直線コネクタ 403"/>
        <xdr:cNvCxnSpPr/>
      </xdr:nvCxnSpPr>
      <xdr:spPr>
        <a:xfrm>
          <a:off x="9639300" y="13560334"/>
          <a:ext cx="838200" cy="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69508</xdr:rowOff>
    </xdr:from>
    <xdr:ext cx="534377" cy="259045"/>
    <xdr:sp macro="" textlink="">
      <xdr:nvSpPr>
        <xdr:cNvPr id="405" name="普通建設事業費 （ うち新規整備　）平均値テキスト"/>
        <xdr:cNvSpPr txBox="1"/>
      </xdr:nvSpPr>
      <xdr:spPr>
        <a:xfrm>
          <a:off x="10528300" y="13271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6" name="フローチャート: 判断 405"/>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15784</xdr:rowOff>
    </xdr:from>
    <xdr:to>
      <xdr:col>50</xdr:col>
      <xdr:colOff>114300</xdr:colOff>
      <xdr:row>79</xdr:row>
      <xdr:rowOff>18149</xdr:rowOff>
    </xdr:to>
    <xdr:cxnSp macro="">
      <xdr:nvCxnSpPr>
        <xdr:cNvPr id="407" name="直線コネクタ 406"/>
        <xdr:cNvCxnSpPr/>
      </xdr:nvCxnSpPr>
      <xdr:spPr>
        <a:xfrm flipV="1">
          <a:off x="8750300" y="13560334"/>
          <a:ext cx="889000" cy="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08" name="フローチャート: 判断 407"/>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159070</xdr:rowOff>
    </xdr:from>
    <xdr:ext cx="534377" cy="259045"/>
    <xdr:sp macro="" textlink="">
      <xdr:nvSpPr>
        <xdr:cNvPr id="409" name="テキスト ボックス 408"/>
        <xdr:cNvSpPr txBox="1"/>
      </xdr:nvSpPr>
      <xdr:spPr>
        <a:xfrm>
          <a:off x="9372111" y="1318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806</xdr:rowOff>
    </xdr:from>
    <xdr:to>
      <xdr:col>45</xdr:col>
      <xdr:colOff>177800</xdr:colOff>
      <xdr:row>79</xdr:row>
      <xdr:rowOff>18149</xdr:rowOff>
    </xdr:to>
    <xdr:cxnSp macro="">
      <xdr:nvCxnSpPr>
        <xdr:cNvPr id="410" name="直線コネクタ 409"/>
        <xdr:cNvCxnSpPr/>
      </xdr:nvCxnSpPr>
      <xdr:spPr>
        <a:xfrm>
          <a:off x="7861300" y="13545356"/>
          <a:ext cx="889000" cy="1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1" name="フローチャート: 判断 410"/>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23069</xdr:rowOff>
    </xdr:from>
    <xdr:ext cx="534377" cy="259045"/>
    <xdr:sp macro="" textlink="">
      <xdr:nvSpPr>
        <xdr:cNvPr id="412" name="テキスト ボックス 411"/>
        <xdr:cNvSpPr txBox="1"/>
      </xdr:nvSpPr>
      <xdr:spPr>
        <a:xfrm>
          <a:off x="8483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140602</xdr:rowOff>
    </xdr:from>
    <xdr:to>
      <xdr:col>41</xdr:col>
      <xdr:colOff>50800</xdr:colOff>
      <xdr:row>79</xdr:row>
      <xdr:rowOff>806</xdr:rowOff>
    </xdr:to>
    <xdr:cxnSp macro="">
      <xdr:nvCxnSpPr>
        <xdr:cNvPr id="413" name="直線コネクタ 412"/>
        <xdr:cNvCxnSpPr/>
      </xdr:nvCxnSpPr>
      <xdr:spPr>
        <a:xfrm>
          <a:off x="6972300" y="13513702"/>
          <a:ext cx="889000" cy="3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4" name="フローチャート: 判断 413"/>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15129</xdr:rowOff>
    </xdr:from>
    <xdr:ext cx="534377" cy="259045"/>
    <xdr:sp macro="" textlink="">
      <xdr:nvSpPr>
        <xdr:cNvPr id="415" name="テキスト ボックス 414"/>
        <xdr:cNvSpPr txBox="1"/>
      </xdr:nvSpPr>
      <xdr:spPr>
        <a:xfrm>
          <a:off x="7594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6" name="フローチャート: 判断 415"/>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51568</xdr:rowOff>
    </xdr:from>
    <xdr:ext cx="534377" cy="259045"/>
    <xdr:sp macro="" textlink="">
      <xdr:nvSpPr>
        <xdr:cNvPr id="417" name="テキスト ボックス 416"/>
        <xdr:cNvSpPr txBox="1"/>
      </xdr:nvSpPr>
      <xdr:spPr>
        <a:xfrm>
          <a:off x="6705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139516</xdr:rowOff>
    </xdr:from>
    <xdr:to>
      <xdr:col>55</xdr:col>
      <xdr:colOff>50800</xdr:colOff>
      <xdr:row>79</xdr:row>
      <xdr:rowOff>69666</xdr:rowOff>
    </xdr:to>
    <xdr:sp macro="" textlink="">
      <xdr:nvSpPr>
        <xdr:cNvPr id="423" name="楕円 422"/>
        <xdr:cNvSpPr/>
      </xdr:nvSpPr>
      <xdr:spPr>
        <a:xfrm>
          <a:off x="10426700" y="1351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54443</xdr:rowOff>
    </xdr:from>
    <xdr:ext cx="469744" cy="259045"/>
    <xdr:sp macro="" textlink="">
      <xdr:nvSpPr>
        <xdr:cNvPr id="424" name="普通建設事業費 （ うち新規整備　）該当値テキスト"/>
        <xdr:cNvSpPr txBox="1"/>
      </xdr:nvSpPr>
      <xdr:spPr>
        <a:xfrm>
          <a:off x="10528300" y="1342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136434</xdr:rowOff>
    </xdr:from>
    <xdr:to>
      <xdr:col>50</xdr:col>
      <xdr:colOff>165100</xdr:colOff>
      <xdr:row>79</xdr:row>
      <xdr:rowOff>66584</xdr:rowOff>
    </xdr:to>
    <xdr:sp macro="" textlink="">
      <xdr:nvSpPr>
        <xdr:cNvPr id="425" name="楕円 424"/>
        <xdr:cNvSpPr/>
      </xdr:nvSpPr>
      <xdr:spPr>
        <a:xfrm>
          <a:off x="9588500" y="1350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57711</xdr:rowOff>
    </xdr:from>
    <xdr:ext cx="469744" cy="259045"/>
    <xdr:sp macro="" textlink="">
      <xdr:nvSpPr>
        <xdr:cNvPr id="426" name="テキスト ボックス 425"/>
        <xdr:cNvSpPr txBox="1"/>
      </xdr:nvSpPr>
      <xdr:spPr>
        <a:xfrm>
          <a:off x="9404428" y="13602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138799</xdr:rowOff>
    </xdr:from>
    <xdr:to>
      <xdr:col>46</xdr:col>
      <xdr:colOff>38100</xdr:colOff>
      <xdr:row>79</xdr:row>
      <xdr:rowOff>68949</xdr:rowOff>
    </xdr:to>
    <xdr:sp macro="" textlink="">
      <xdr:nvSpPr>
        <xdr:cNvPr id="427" name="楕円 426"/>
        <xdr:cNvSpPr/>
      </xdr:nvSpPr>
      <xdr:spPr>
        <a:xfrm>
          <a:off x="8699500" y="1351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60076</xdr:rowOff>
    </xdr:from>
    <xdr:ext cx="469744" cy="259045"/>
    <xdr:sp macro="" textlink="">
      <xdr:nvSpPr>
        <xdr:cNvPr id="428" name="テキスト ボックス 427"/>
        <xdr:cNvSpPr txBox="1"/>
      </xdr:nvSpPr>
      <xdr:spPr>
        <a:xfrm>
          <a:off x="8515428" y="1360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121456</xdr:rowOff>
    </xdr:from>
    <xdr:to>
      <xdr:col>41</xdr:col>
      <xdr:colOff>101600</xdr:colOff>
      <xdr:row>79</xdr:row>
      <xdr:rowOff>51606</xdr:rowOff>
    </xdr:to>
    <xdr:sp macro="" textlink="">
      <xdr:nvSpPr>
        <xdr:cNvPr id="429" name="楕円 428"/>
        <xdr:cNvSpPr/>
      </xdr:nvSpPr>
      <xdr:spPr>
        <a:xfrm>
          <a:off x="7810500" y="1349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42733</xdr:rowOff>
    </xdr:from>
    <xdr:ext cx="534377" cy="259045"/>
    <xdr:sp macro="" textlink="">
      <xdr:nvSpPr>
        <xdr:cNvPr id="430" name="テキスト ボックス 429"/>
        <xdr:cNvSpPr txBox="1"/>
      </xdr:nvSpPr>
      <xdr:spPr>
        <a:xfrm>
          <a:off x="7594111" y="1358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89802</xdr:rowOff>
    </xdr:from>
    <xdr:to>
      <xdr:col>36</xdr:col>
      <xdr:colOff>165100</xdr:colOff>
      <xdr:row>79</xdr:row>
      <xdr:rowOff>19952</xdr:rowOff>
    </xdr:to>
    <xdr:sp macro="" textlink="">
      <xdr:nvSpPr>
        <xdr:cNvPr id="431" name="楕円 430"/>
        <xdr:cNvSpPr/>
      </xdr:nvSpPr>
      <xdr:spPr>
        <a:xfrm>
          <a:off x="6921500" y="1346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11079</xdr:rowOff>
    </xdr:from>
    <xdr:ext cx="534377" cy="259045"/>
    <xdr:sp macro="" textlink="">
      <xdr:nvSpPr>
        <xdr:cNvPr id="432" name="テキスト ボックス 431"/>
        <xdr:cNvSpPr txBox="1"/>
      </xdr:nvSpPr>
      <xdr:spPr>
        <a:xfrm>
          <a:off x="6705111" y="1355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4" name="直線コネクタ 453"/>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5" name="普通建設事業費 （ うち更新整備　）最小値テキスト"/>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6" name="直線コネクタ 455"/>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7" name="普通建設事業費 （ うち更新整備　）最大値テキスト"/>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58" name="直線コネクタ 457"/>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152826</xdr:rowOff>
    </xdr:from>
    <xdr:to>
      <xdr:col>55</xdr:col>
      <xdr:colOff>0</xdr:colOff>
      <xdr:row>98</xdr:row>
      <xdr:rowOff>27476</xdr:rowOff>
    </xdr:to>
    <xdr:cxnSp macro="">
      <xdr:nvCxnSpPr>
        <xdr:cNvPr id="459" name="直線コネクタ 458"/>
        <xdr:cNvCxnSpPr/>
      </xdr:nvCxnSpPr>
      <xdr:spPr>
        <a:xfrm>
          <a:off x="9639300" y="16783476"/>
          <a:ext cx="838200" cy="4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47796</xdr:rowOff>
    </xdr:from>
    <xdr:ext cx="534377" cy="259045"/>
    <xdr:sp macro="" textlink="">
      <xdr:nvSpPr>
        <xdr:cNvPr id="460" name="普通建設事業費 （ うち更新整備　）平均値テキスト"/>
        <xdr:cNvSpPr txBox="1"/>
      </xdr:nvSpPr>
      <xdr:spPr>
        <a:xfrm>
          <a:off x="10528300" y="165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1" name="フローチャート: 判断 460"/>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18433</xdr:rowOff>
    </xdr:from>
    <xdr:to>
      <xdr:col>50</xdr:col>
      <xdr:colOff>114300</xdr:colOff>
      <xdr:row>97</xdr:row>
      <xdr:rowOff>152826</xdr:rowOff>
    </xdr:to>
    <xdr:cxnSp macro="">
      <xdr:nvCxnSpPr>
        <xdr:cNvPr id="462" name="直線コネクタ 461"/>
        <xdr:cNvCxnSpPr/>
      </xdr:nvCxnSpPr>
      <xdr:spPr>
        <a:xfrm>
          <a:off x="8750300" y="16649083"/>
          <a:ext cx="889000" cy="13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3" name="フローチャート: 判断 462"/>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87020</xdr:rowOff>
    </xdr:from>
    <xdr:ext cx="534377" cy="259045"/>
    <xdr:sp macro="" textlink="">
      <xdr:nvSpPr>
        <xdr:cNvPr id="464" name="テキスト ボックス 463"/>
        <xdr:cNvSpPr txBox="1"/>
      </xdr:nvSpPr>
      <xdr:spPr>
        <a:xfrm>
          <a:off x="9372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18433</xdr:rowOff>
    </xdr:from>
    <xdr:to>
      <xdr:col>45</xdr:col>
      <xdr:colOff>177800</xdr:colOff>
      <xdr:row>97</xdr:row>
      <xdr:rowOff>134922</xdr:rowOff>
    </xdr:to>
    <xdr:cxnSp macro="">
      <xdr:nvCxnSpPr>
        <xdr:cNvPr id="465" name="直線コネクタ 464"/>
        <xdr:cNvCxnSpPr/>
      </xdr:nvCxnSpPr>
      <xdr:spPr>
        <a:xfrm flipV="1">
          <a:off x="7861300" y="16649083"/>
          <a:ext cx="889000" cy="11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6" name="フローチャート: 判断 465"/>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129950</xdr:rowOff>
    </xdr:from>
    <xdr:ext cx="534377" cy="259045"/>
    <xdr:sp macro="" textlink="">
      <xdr:nvSpPr>
        <xdr:cNvPr id="467" name="テキスト ボックス 466"/>
        <xdr:cNvSpPr txBox="1"/>
      </xdr:nvSpPr>
      <xdr:spPr>
        <a:xfrm>
          <a:off x="8483111" y="1676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106279</xdr:rowOff>
    </xdr:from>
    <xdr:to>
      <xdr:col>41</xdr:col>
      <xdr:colOff>50800</xdr:colOff>
      <xdr:row>97</xdr:row>
      <xdr:rowOff>134922</xdr:rowOff>
    </xdr:to>
    <xdr:cxnSp macro="">
      <xdr:nvCxnSpPr>
        <xdr:cNvPr id="468" name="直線コネクタ 467"/>
        <xdr:cNvCxnSpPr/>
      </xdr:nvCxnSpPr>
      <xdr:spPr>
        <a:xfrm>
          <a:off x="6972300" y="16736929"/>
          <a:ext cx="889000" cy="2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69" name="フローチャート: 判断 468"/>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5635</xdr:rowOff>
    </xdr:from>
    <xdr:ext cx="534377" cy="259045"/>
    <xdr:sp macro="" textlink="">
      <xdr:nvSpPr>
        <xdr:cNvPr id="470" name="テキスト ボックス 469"/>
        <xdr:cNvSpPr txBox="1"/>
      </xdr:nvSpPr>
      <xdr:spPr>
        <a:xfrm>
          <a:off x="7594111" y="1646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33275</xdr:rowOff>
    </xdr:from>
    <xdr:ext cx="534377" cy="259045"/>
    <xdr:sp macro="" textlink="">
      <xdr:nvSpPr>
        <xdr:cNvPr id="472" name="テキスト ボックス 471"/>
        <xdr:cNvSpPr txBox="1"/>
      </xdr:nvSpPr>
      <xdr:spPr>
        <a:xfrm>
          <a:off x="6705111" y="1683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148126</xdr:rowOff>
    </xdr:from>
    <xdr:to>
      <xdr:col>55</xdr:col>
      <xdr:colOff>50800</xdr:colOff>
      <xdr:row>98</xdr:row>
      <xdr:rowOff>78276</xdr:rowOff>
    </xdr:to>
    <xdr:sp macro="" textlink="">
      <xdr:nvSpPr>
        <xdr:cNvPr id="478" name="楕円 477"/>
        <xdr:cNvSpPr/>
      </xdr:nvSpPr>
      <xdr:spPr>
        <a:xfrm>
          <a:off x="10426700" y="1677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63053</xdr:rowOff>
    </xdr:from>
    <xdr:ext cx="534377" cy="259045"/>
    <xdr:sp macro="" textlink="">
      <xdr:nvSpPr>
        <xdr:cNvPr id="479" name="普通建設事業費 （ うち更新整備　）該当値テキスト"/>
        <xdr:cNvSpPr txBox="1"/>
      </xdr:nvSpPr>
      <xdr:spPr>
        <a:xfrm>
          <a:off x="10528300" y="1669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102026</xdr:rowOff>
    </xdr:from>
    <xdr:to>
      <xdr:col>50</xdr:col>
      <xdr:colOff>165100</xdr:colOff>
      <xdr:row>98</xdr:row>
      <xdr:rowOff>32176</xdr:rowOff>
    </xdr:to>
    <xdr:sp macro="" textlink="">
      <xdr:nvSpPr>
        <xdr:cNvPr id="480" name="楕円 479"/>
        <xdr:cNvSpPr/>
      </xdr:nvSpPr>
      <xdr:spPr>
        <a:xfrm>
          <a:off x="9588500" y="1673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23303</xdr:rowOff>
    </xdr:from>
    <xdr:ext cx="534377" cy="259045"/>
    <xdr:sp macro="" textlink="">
      <xdr:nvSpPr>
        <xdr:cNvPr id="481" name="テキスト ボックス 480"/>
        <xdr:cNvSpPr txBox="1"/>
      </xdr:nvSpPr>
      <xdr:spPr>
        <a:xfrm>
          <a:off x="9372111" y="1682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139083</xdr:rowOff>
    </xdr:from>
    <xdr:to>
      <xdr:col>46</xdr:col>
      <xdr:colOff>38100</xdr:colOff>
      <xdr:row>97</xdr:row>
      <xdr:rowOff>69233</xdr:rowOff>
    </xdr:to>
    <xdr:sp macro="" textlink="">
      <xdr:nvSpPr>
        <xdr:cNvPr id="482" name="楕円 481"/>
        <xdr:cNvSpPr/>
      </xdr:nvSpPr>
      <xdr:spPr>
        <a:xfrm>
          <a:off x="8699500" y="1659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85760</xdr:rowOff>
    </xdr:from>
    <xdr:ext cx="534377" cy="259045"/>
    <xdr:sp macro="" textlink="">
      <xdr:nvSpPr>
        <xdr:cNvPr id="483" name="テキスト ボックス 482"/>
        <xdr:cNvSpPr txBox="1"/>
      </xdr:nvSpPr>
      <xdr:spPr>
        <a:xfrm>
          <a:off x="8483111" y="1637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84122</xdr:rowOff>
    </xdr:from>
    <xdr:to>
      <xdr:col>41</xdr:col>
      <xdr:colOff>101600</xdr:colOff>
      <xdr:row>98</xdr:row>
      <xdr:rowOff>14272</xdr:rowOff>
    </xdr:to>
    <xdr:sp macro="" textlink="">
      <xdr:nvSpPr>
        <xdr:cNvPr id="484" name="楕円 483"/>
        <xdr:cNvSpPr/>
      </xdr:nvSpPr>
      <xdr:spPr>
        <a:xfrm>
          <a:off x="7810500" y="1671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5399</xdr:rowOff>
    </xdr:from>
    <xdr:ext cx="534377" cy="259045"/>
    <xdr:sp macro="" textlink="">
      <xdr:nvSpPr>
        <xdr:cNvPr id="485" name="テキスト ボックス 484"/>
        <xdr:cNvSpPr txBox="1"/>
      </xdr:nvSpPr>
      <xdr:spPr>
        <a:xfrm>
          <a:off x="7594111" y="1680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55479</xdr:rowOff>
    </xdr:from>
    <xdr:to>
      <xdr:col>36</xdr:col>
      <xdr:colOff>165100</xdr:colOff>
      <xdr:row>97</xdr:row>
      <xdr:rowOff>157079</xdr:rowOff>
    </xdr:to>
    <xdr:sp macro="" textlink="">
      <xdr:nvSpPr>
        <xdr:cNvPr id="486" name="楕円 485"/>
        <xdr:cNvSpPr/>
      </xdr:nvSpPr>
      <xdr:spPr>
        <a:xfrm>
          <a:off x="6921500" y="1668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2156</xdr:rowOff>
    </xdr:from>
    <xdr:ext cx="534377" cy="259045"/>
    <xdr:sp macro="" textlink="">
      <xdr:nvSpPr>
        <xdr:cNvPr id="487" name="テキスト ボックス 486"/>
        <xdr:cNvSpPr txBox="1"/>
      </xdr:nvSpPr>
      <xdr:spPr>
        <a:xfrm>
          <a:off x="6705111" y="1646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1" name="直線コネクタ 510"/>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macro="" textlink="">
      <xdr:nvSpPr>
        <xdr:cNvPr id="514" name="災害復旧事業費最大値テキスト"/>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5" name="直線コネクタ 514"/>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91504</xdr:rowOff>
    </xdr:from>
    <xdr:to>
      <xdr:col>85</xdr:col>
      <xdr:colOff>127000</xdr:colOff>
      <xdr:row>38</xdr:row>
      <xdr:rowOff>136785</xdr:rowOff>
    </xdr:to>
    <xdr:cxnSp macro="">
      <xdr:nvCxnSpPr>
        <xdr:cNvPr id="516" name="直線コネクタ 515"/>
        <xdr:cNvCxnSpPr/>
      </xdr:nvCxnSpPr>
      <xdr:spPr>
        <a:xfrm>
          <a:off x="15481300" y="6606604"/>
          <a:ext cx="838200" cy="4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101795</xdr:rowOff>
    </xdr:from>
    <xdr:ext cx="534377" cy="259045"/>
    <xdr:sp macro="" textlink="">
      <xdr:nvSpPr>
        <xdr:cNvPr id="517" name="災害復旧事業費平均値テキスト"/>
        <xdr:cNvSpPr txBox="1"/>
      </xdr:nvSpPr>
      <xdr:spPr>
        <a:xfrm>
          <a:off x="16370300" y="6273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macro="" textlink="">
      <xdr:nvSpPr>
        <xdr:cNvPr id="518" name="フローチャート: 判断 517"/>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91504</xdr:rowOff>
    </xdr:from>
    <xdr:to>
      <xdr:col>81</xdr:col>
      <xdr:colOff>50800</xdr:colOff>
      <xdr:row>38</xdr:row>
      <xdr:rowOff>104457</xdr:rowOff>
    </xdr:to>
    <xdr:cxnSp macro="">
      <xdr:nvCxnSpPr>
        <xdr:cNvPr id="519" name="直線コネクタ 518"/>
        <xdr:cNvCxnSpPr/>
      </xdr:nvCxnSpPr>
      <xdr:spPr>
        <a:xfrm flipV="1">
          <a:off x="14592300" y="6606604"/>
          <a:ext cx="8890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macro="" textlink="">
      <xdr:nvSpPr>
        <xdr:cNvPr id="520" name="フローチャート: 判断 519"/>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106977</xdr:rowOff>
    </xdr:from>
    <xdr:ext cx="469744" cy="259045"/>
    <xdr:sp macro="" textlink="">
      <xdr:nvSpPr>
        <xdr:cNvPr id="521" name="テキスト ボックス 520"/>
        <xdr:cNvSpPr txBox="1"/>
      </xdr:nvSpPr>
      <xdr:spPr>
        <a:xfrm>
          <a:off x="15246428" y="62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109696</xdr:rowOff>
    </xdr:from>
    <xdr:to>
      <xdr:col>76</xdr:col>
      <xdr:colOff>114300</xdr:colOff>
      <xdr:row>38</xdr:row>
      <xdr:rowOff>104457</xdr:rowOff>
    </xdr:to>
    <xdr:cxnSp macro="">
      <xdr:nvCxnSpPr>
        <xdr:cNvPr id="522" name="直線コネクタ 521"/>
        <xdr:cNvCxnSpPr/>
      </xdr:nvCxnSpPr>
      <xdr:spPr>
        <a:xfrm>
          <a:off x="13703300" y="6453346"/>
          <a:ext cx="889000" cy="16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macro="" textlink="">
      <xdr:nvSpPr>
        <xdr:cNvPr id="523" name="フローチャート: 判断 522"/>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166082</xdr:rowOff>
    </xdr:from>
    <xdr:ext cx="469744" cy="259045"/>
    <xdr:sp macro="" textlink="">
      <xdr:nvSpPr>
        <xdr:cNvPr id="524" name="テキスト ボックス 523"/>
        <xdr:cNvSpPr txBox="1"/>
      </xdr:nvSpPr>
      <xdr:spPr>
        <a:xfrm>
          <a:off x="14357428" y="668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109696</xdr:rowOff>
    </xdr:from>
    <xdr:to>
      <xdr:col>71</xdr:col>
      <xdr:colOff>177800</xdr:colOff>
      <xdr:row>38</xdr:row>
      <xdr:rowOff>1130</xdr:rowOff>
    </xdr:to>
    <xdr:cxnSp macro="">
      <xdr:nvCxnSpPr>
        <xdr:cNvPr id="525" name="直線コネクタ 524"/>
        <xdr:cNvCxnSpPr/>
      </xdr:nvCxnSpPr>
      <xdr:spPr>
        <a:xfrm flipV="1">
          <a:off x="12814300" y="6453346"/>
          <a:ext cx="889000" cy="6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macro="" textlink="">
      <xdr:nvSpPr>
        <xdr:cNvPr id="526" name="フローチャート: 判断 525"/>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148842</xdr:rowOff>
    </xdr:from>
    <xdr:ext cx="469744" cy="259045"/>
    <xdr:sp macro="" textlink="">
      <xdr:nvSpPr>
        <xdr:cNvPr id="527" name="テキスト ボックス 526"/>
        <xdr:cNvSpPr txBox="1"/>
      </xdr:nvSpPr>
      <xdr:spPr>
        <a:xfrm>
          <a:off x="13468428" y="666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macro="" textlink="">
      <xdr:nvSpPr>
        <xdr:cNvPr id="528" name="フローチャート: 判断 527"/>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114628</xdr:rowOff>
    </xdr:from>
    <xdr:ext cx="469744" cy="259045"/>
    <xdr:sp macro="" textlink="">
      <xdr:nvSpPr>
        <xdr:cNvPr id="529" name="テキスト ボックス 528"/>
        <xdr:cNvSpPr txBox="1"/>
      </xdr:nvSpPr>
      <xdr:spPr>
        <a:xfrm>
          <a:off x="12579428" y="662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85985</xdr:rowOff>
    </xdr:from>
    <xdr:to>
      <xdr:col>85</xdr:col>
      <xdr:colOff>177800</xdr:colOff>
      <xdr:row>39</xdr:row>
      <xdr:rowOff>16135</xdr:rowOff>
    </xdr:to>
    <xdr:sp macro="" textlink="">
      <xdr:nvSpPr>
        <xdr:cNvPr id="535" name="楕円 534"/>
        <xdr:cNvSpPr/>
      </xdr:nvSpPr>
      <xdr:spPr>
        <a:xfrm>
          <a:off x="16268700" y="660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912</xdr:rowOff>
    </xdr:from>
    <xdr:ext cx="469744" cy="259045"/>
    <xdr:sp macro="" textlink="">
      <xdr:nvSpPr>
        <xdr:cNvPr id="536" name="災害復旧事業費該当値テキスト"/>
        <xdr:cNvSpPr txBox="1"/>
      </xdr:nvSpPr>
      <xdr:spPr>
        <a:xfrm>
          <a:off x="16370300" y="651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40704</xdr:rowOff>
    </xdr:from>
    <xdr:to>
      <xdr:col>81</xdr:col>
      <xdr:colOff>101600</xdr:colOff>
      <xdr:row>38</xdr:row>
      <xdr:rowOff>142304</xdr:rowOff>
    </xdr:to>
    <xdr:sp macro="" textlink="">
      <xdr:nvSpPr>
        <xdr:cNvPr id="537" name="楕円 536"/>
        <xdr:cNvSpPr/>
      </xdr:nvSpPr>
      <xdr:spPr>
        <a:xfrm>
          <a:off x="15430500" y="655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133431</xdr:rowOff>
    </xdr:from>
    <xdr:ext cx="469744" cy="259045"/>
    <xdr:sp macro="" textlink="">
      <xdr:nvSpPr>
        <xdr:cNvPr id="538" name="テキスト ボックス 537"/>
        <xdr:cNvSpPr txBox="1"/>
      </xdr:nvSpPr>
      <xdr:spPr>
        <a:xfrm>
          <a:off x="15246428" y="664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53657</xdr:rowOff>
    </xdr:from>
    <xdr:to>
      <xdr:col>76</xdr:col>
      <xdr:colOff>165100</xdr:colOff>
      <xdr:row>38</xdr:row>
      <xdr:rowOff>155257</xdr:rowOff>
    </xdr:to>
    <xdr:sp macro="" textlink="">
      <xdr:nvSpPr>
        <xdr:cNvPr id="539" name="楕円 538"/>
        <xdr:cNvSpPr/>
      </xdr:nvSpPr>
      <xdr:spPr>
        <a:xfrm>
          <a:off x="14541500" y="656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335</xdr:rowOff>
    </xdr:from>
    <xdr:ext cx="469744" cy="259045"/>
    <xdr:sp macro="" textlink="">
      <xdr:nvSpPr>
        <xdr:cNvPr id="540" name="テキスト ボックス 539"/>
        <xdr:cNvSpPr txBox="1"/>
      </xdr:nvSpPr>
      <xdr:spPr>
        <a:xfrm>
          <a:off x="14357428" y="634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58896</xdr:rowOff>
    </xdr:from>
    <xdr:to>
      <xdr:col>72</xdr:col>
      <xdr:colOff>38100</xdr:colOff>
      <xdr:row>37</xdr:row>
      <xdr:rowOff>160496</xdr:rowOff>
    </xdr:to>
    <xdr:sp macro="" textlink="">
      <xdr:nvSpPr>
        <xdr:cNvPr id="541" name="楕円 540"/>
        <xdr:cNvSpPr/>
      </xdr:nvSpPr>
      <xdr:spPr>
        <a:xfrm>
          <a:off x="13652500" y="640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5573</xdr:rowOff>
    </xdr:from>
    <xdr:ext cx="534377" cy="259045"/>
    <xdr:sp macro="" textlink="">
      <xdr:nvSpPr>
        <xdr:cNvPr id="542" name="テキスト ボックス 541"/>
        <xdr:cNvSpPr txBox="1"/>
      </xdr:nvSpPr>
      <xdr:spPr>
        <a:xfrm>
          <a:off x="13436111" y="61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121780</xdr:rowOff>
    </xdr:from>
    <xdr:to>
      <xdr:col>67</xdr:col>
      <xdr:colOff>101600</xdr:colOff>
      <xdr:row>38</xdr:row>
      <xdr:rowOff>51930</xdr:rowOff>
    </xdr:to>
    <xdr:sp macro="" textlink="">
      <xdr:nvSpPr>
        <xdr:cNvPr id="543" name="楕円 542"/>
        <xdr:cNvSpPr/>
      </xdr:nvSpPr>
      <xdr:spPr>
        <a:xfrm>
          <a:off x="12763500" y="64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68457</xdr:rowOff>
    </xdr:from>
    <xdr:ext cx="534377" cy="259045"/>
    <xdr:sp macro="" textlink="">
      <xdr:nvSpPr>
        <xdr:cNvPr id="544" name="テキスト ボックス 543"/>
        <xdr:cNvSpPr txBox="1"/>
      </xdr:nvSpPr>
      <xdr:spPr>
        <a:xfrm>
          <a:off x="12547111" y="624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7" name="直線コネクタ 616"/>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18" name="公債費最小値テキスト"/>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19" name="直線コネクタ 618"/>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0" name="公債費最大値テキスト"/>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1" name="直線コネクタ 620"/>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142267</xdr:rowOff>
    </xdr:from>
    <xdr:to>
      <xdr:col>85</xdr:col>
      <xdr:colOff>127000</xdr:colOff>
      <xdr:row>77</xdr:row>
      <xdr:rowOff>143647</xdr:rowOff>
    </xdr:to>
    <xdr:cxnSp macro="">
      <xdr:nvCxnSpPr>
        <xdr:cNvPr id="622" name="直線コネクタ 621"/>
        <xdr:cNvCxnSpPr/>
      </xdr:nvCxnSpPr>
      <xdr:spPr>
        <a:xfrm flipV="1">
          <a:off x="15481300" y="13343917"/>
          <a:ext cx="838200" cy="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72527</xdr:rowOff>
    </xdr:from>
    <xdr:ext cx="534377" cy="259045"/>
    <xdr:sp macro="" textlink="">
      <xdr:nvSpPr>
        <xdr:cNvPr id="623" name="公債費平均値テキスト"/>
        <xdr:cNvSpPr txBox="1"/>
      </xdr:nvSpPr>
      <xdr:spPr>
        <a:xfrm>
          <a:off x="16370300" y="129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4" name="フローチャート: 判断 623"/>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117793</xdr:rowOff>
    </xdr:from>
    <xdr:to>
      <xdr:col>81</xdr:col>
      <xdr:colOff>50800</xdr:colOff>
      <xdr:row>77</xdr:row>
      <xdr:rowOff>143647</xdr:rowOff>
    </xdr:to>
    <xdr:cxnSp macro="">
      <xdr:nvCxnSpPr>
        <xdr:cNvPr id="625" name="直線コネクタ 624"/>
        <xdr:cNvCxnSpPr/>
      </xdr:nvCxnSpPr>
      <xdr:spPr>
        <a:xfrm>
          <a:off x="14592300" y="13319443"/>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6" name="フローチャート: 判断 625"/>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24231</xdr:rowOff>
    </xdr:from>
    <xdr:ext cx="534377" cy="259045"/>
    <xdr:sp macro="" textlink="">
      <xdr:nvSpPr>
        <xdr:cNvPr id="627" name="テキスト ボックス 626"/>
        <xdr:cNvSpPr txBox="1"/>
      </xdr:nvSpPr>
      <xdr:spPr>
        <a:xfrm>
          <a:off x="15214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98918</xdr:rowOff>
    </xdr:from>
    <xdr:to>
      <xdr:col>76</xdr:col>
      <xdr:colOff>114300</xdr:colOff>
      <xdr:row>77</xdr:row>
      <xdr:rowOff>117793</xdr:rowOff>
    </xdr:to>
    <xdr:cxnSp macro="">
      <xdr:nvCxnSpPr>
        <xdr:cNvPr id="628" name="直線コネクタ 627"/>
        <xdr:cNvCxnSpPr/>
      </xdr:nvCxnSpPr>
      <xdr:spPr>
        <a:xfrm>
          <a:off x="13703300" y="13300568"/>
          <a:ext cx="8890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29" name="フローチャート: 判断 628"/>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11703</xdr:rowOff>
    </xdr:from>
    <xdr:ext cx="534377" cy="259045"/>
    <xdr:sp macro="" textlink="">
      <xdr:nvSpPr>
        <xdr:cNvPr id="630" name="テキスト ボックス 629"/>
        <xdr:cNvSpPr txBox="1"/>
      </xdr:nvSpPr>
      <xdr:spPr>
        <a:xfrm>
          <a:off x="14325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89911</xdr:rowOff>
    </xdr:from>
    <xdr:to>
      <xdr:col>71</xdr:col>
      <xdr:colOff>177800</xdr:colOff>
      <xdr:row>77</xdr:row>
      <xdr:rowOff>98918</xdr:rowOff>
    </xdr:to>
    <xdr:cxnSp macro="">
      <xdr:nvCxnSpPr>
        <xdr:cNvPr id="631" name="直線コネクタ 630"/>
        <xdr:cNvCxnSpPr/>
      </xdr:nvCxnSpPr>
      <xdr:spPr>
        <a:xfrm>
          <a:off x="12814300" y="13291561"/>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2" name="フローチャート: 判断 631"/>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164485</xdr:rowOff>
    </xdr:from>
    <xdr:ext cx="534377" cy="259045"/>
    <xdr:sp macro="" textlink="">
      <xdr:nvSpPr>
        <xdr:cNvPr id="633" name="テキスト ボックス 632"/>
        <xdr:cNvSpPr txBox="1"/>
      </xdr:nvSpPr>
      <xdr:spPr>
        <a:xfrm>
          <a:off x="13436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22966</xdr:rowOff>
    </xdr:from>
    <xdr:ext cx="534377" cy="259045"/>
    <xdr:sp macro="" textlink="">
      <xdr:nvSpPr>
        <xdr:cNvPr id="635" name="テキスト ボックス 634"/>
        <xdr:cNvSpPr txBox="1"/>
      </xdr:nvSpPr>
      <xdr:spPr>
        <a:xfrm>
          <a:off x="12547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91467</xdr:rowOff>
    </xdr:from>
    <xdr:to>
      <xdr:col>85</xdr:col>
      <xdr:colOff>177800</xdr:colOff>
      <xdr:row>78</xdr:row>
      <xdr:rowOff>21617</xdr:rowOff>
    </xdr:to>
    <xdr:sp macro="" textlink="">
      <xdr:nvSpPr>
        <xdr:cNvPr id="641" name="楕円 640"/>
        <xdr:cNvSpPr/>
      </xdr:nvSpPr>
      <xdr:spPr>
        <a:xfrm>
          <a:off x="16268700" y="1329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6394</xdr:rowOff>
    </xdr:from>
    <xdr:ext cx="534377" cy="259045"/>
    <xdr:sp macro="" textlink="">
      <xdr:nvSpPr>
        <xdr:cNvPr id="642" name="公債費該当値テキスト"/>
        <xdr:cNvSpPr txBox="1"/>
      </xdr:nvSpPr>
      <xdr:spPr>
        <a:xfrm>
          <a:off x="16370300" y="1320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92847</xdr:rowOff>
    </xdr:from>
    <xdr:to>
      <xdr:col>81</xdr:col>
      <xdr:colOff>101600</xdr:colOff>
      <xdr:row>78</xdr:row>
      <xdr:rowOff>22997</xdr:rowOff>
    </xdr:to>
    <xdr:sp macro="" textlink="">
      <xdr:nvSpPr>
        <xdr:cNvPr id="643" name="楕円 642"/>
        <xdr:cNvSpPr/>
      </xdr:nvSpPr>
      <xdr:spPr>
        <a:xfrm>
          <a:off x="15430500" y="1329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14124</xdr:rowOff>
    </xdr:from>
    <xdr:ext cx="534377" cy="259045"/>
    <xdr:sp macro="" textlink="">
      <xdr:nvSpPr>
        <xdr:cNvPr id="644" name="テキスト ボックス 643"/>
        <xdr:cNvSpPr txBox="1"/>
      </xdr:nvSpPr>
      <xdr:spPr>
        <a:xfrm>
          <a:off x="15214111" y="1338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66993</xdr:rowOff>
    </xdr:from>
    <xdr:to>
      <xdr:col>76</xdr:col>
      <xdr:colOff>165100</xdr:colOff>
      <xdr:row>77</xdr:row>
      <xdr:rowOff>168593</xdr:rowOff>
    </xdr:to>
    <xdr:sp macro="" textlink="">
      <xdr:nvSpPr>
        <xdr:cNvPr id="645" name="楕円 644"/>
        <xdr:cNvSpPr/>
      </xdr:nvSpPr>
      <xdr:spPr>
        <a:xfrm>
          <a:off x="14541500" y="132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159720</xdr:rowOff>
    </xdr:from>
    <xdr:ext cx="534377" cy="259045"/>
    <xdr:sp macro="" textlink="">
      <xdr:nvSpPr>
        <xdr:cNvPr id="646" name="テキスト ボックス 645"/>
        <xdr:cNvSpPr txBox="1"/>
      </xdr:nvSpPr>
      <xdr:spPr>
        <a:xfrm>
          <a:off x="14325111" y="133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48118</xdr:rowOff>
    </xdr:from>
    <xdr:to>
      <xdr:col>72</xdr:col>
      <xdr:colOff>38100</xdr:colOff>
      <xdr:row>77</xdr:row>
      <xdr:rowOff>149718</xdr:rowOff>
    </xdr:to>
    <xdr:sp macro="" textlink="">
      <xdr:nvSpPr>
        <xdr:cNvPr id="647" name="楕円 646"/>
        <xdr:cNvSpPr/>
      </xdr:nvSpPr>
      <xdr:spPr>
        <a:xfrm>
          <a:off x="13652500" y="1324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140845</xdr:rowOff>
    </xdr:from>
    <xdr:ext cx="534377" cy="259045"/>
    <xdr:sp macro="" textlink="">
      <xdr:nvSpPr>
        <xdr:cNvPr id="648" name="テキスト ボックス 647"/>
        <xdr:cNvSpPr txBox="1"/>
      </xdr:nvSpPr>
      <xdr:spPr>
        <a:xfrm>
          <a:off x="13436111" y="1334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39111</xdr:rowOff>
    </xdr:from>
    <xdr:to>
      <xdr:col>67</xdr:col>
      <xdr:colOff>101600</xdr:colOff>
      <xdr:row>77</xdr:row>
      <xdr:rowOff>140711</xdr:rowOff>
    </xdr:to>
    <xdr:sp macro="" textlink="">
      <xdr:nvSpPr>
        <xdr:cNvPr id="649" name="楕円 648"/>
        <xdr:cNvSpPr/>
      </xdr:nvSpPr>
      <xdr:spPr>
        <a:xfrm>
          <a:off x="12763500" y="1324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131838</xdr:rowOff>
    </xdr:from>
    <xdr:ext cx="534377" cy="259045"/>
    <xdr:sp macro="" textlink="">
      <xdr:nvSpPr>
        <xdr:cNvPr id="650" name="テキスト ボックス 649"/>
        <xdr:cNvSpPr txBox="1"/>
      </xdr:nvSpPr>
      <xdr:spPr>
        <a:xfrm>
          <a:off x="12547111" y="1333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4" name="直線コネクタ 673"/>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macro="" textlink="">
      <xdr:nvSpPr>
        <xdr:cNvPr id="675" name="積立金最小値テキスト"/>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6" name="直線コネクタ 675"/>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macro="" textlink="">
      <xdr:nvSpPr>
        <xdr:cNvPr id="677" name="積立金最大値テキスト"/>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78" name="直線コネクタ 677"/>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17627</xdr:rowOff>
    </xdr:from>
    <xdr:to>
      <xdr:col>85</xdr:col>
      <xdr:colOff>127000</xdr:colOff>
      <xdr:row>97</xdr:row>
      <xdr:rowOff>61685</xdr:rowOff>
    </xdr:to>
    <xdr:cxnSp macro="">
      <xdr:nvCxnSpPr>
        <xdr:cNvPr id="679" name="直線コネクタ 678"/>
        <xdr:cNvCxnSpPr/>
      </xdr:nvCxnSpPr>
      <xdr:spPr>
        <a:xfrm flipV="1">
          <a:off x="15481300" y="16305377"/>
          <a:ext cx="838200" cy="38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139070</xdr:rowOff>
    </xdr:from>
    <xdr:ext cx="534377" cy="259045"/>
    <xdr:sp macro="" textlink="">
      <xdr:nvSpPr>
        <xdr:cNvPr id="680" name="積立金平均値テキスト"/>
        <xdr:cNvSpPr txBox="1"/>
      </xdr:nvSpPr>
      <xdr:spPr>
        <a:xfrm>
          <a:off x="16370300" y="16598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macro="" textlink="">
      <xdr:nvSpPr>
        <xdr:cNvPr id="681" name="フローチャート: 判断 680"/>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61685</xdr:rowOff>
    </xdr:from>
    <xdr:to>
      <xdr:col>81</xdr:col>
      <xdr:colOff>50800</xdr:colOff>
      <xdr:row>98</xdr:row>
      <xdr:rowOff>65494</xdr:rowOff>
    </xdr:to>
    <xdr:cxnSp macro="">
      <xdr:nvCxnSpPr>
        <xdr:cNvPr id="682" name="直線コネクタ 681"/>
        <xdr:cNvCxnSpPr/>
      </xdr:nvCxnSpPr>
      <xdr:spPr>
        <a:xfrm flipV="1">
          <a:off x="14592300" y="16692335"/>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macro="" textlink="">
      <xdr:nvSpPr>
        <xdr:cNvPr id="683" name="フローチャート: 判断 682"/>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107015</xdr:rowOff>
    </xdr:from>
    <xdr:ext cx="534377" cy="259045"/>
    <xdr:sp macro="" textlink="">
      <xdr:nvSpPr>
        <xdr:cNvPr id="684" name="テキスト ボックス 683"/>
        <xdr:cNvSpPr txBox="1"/>
      </xdr:nvSpPr>
      <xdr:spPr>
        <a:xfrm>
          <a:off x="15214111" y="1673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14884</xdr:rowOff>
    </xdr:from>
    <xdr:to>
      <xdr:col>76</xdr:col>
      <xdr:colOff>114300</xdr:colOff>
      <xdr:row>98</xdr:row>
      <xdr:rowOff>65494</xdr:rowOff>
    </xdr:to>
    <xdr:cxnSp macro="">
      <xdr:nvCxnSpPr>
        <xdr:cNvPr id="685" name="直線コネクタ 684"/>
        <xdr:cNvCxnSpPr/>
      </xdr:nvCxnSpPr>
      <xdr:spPr>
        <a:xfrm>
          <a:off x="13703300" y="16816984"/>
          <a:ext cx="889000" cy="5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macro="" textlink="">
      <xdr:nvSpPr>
        <xdr:cNvPr id="686" name="フローチャート: 判断 685"/>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147541</xdr:rowOff>
    </xdr:from>
    <xdr:ext cx="534377" cy="259045"/>
    <xdr:sp macro="" textlink="">
      <xdr:nvSpPr>
        <xdr:cNvPr id="687" name="テキスト ボックス 686"/>
        <xdr:cNvSpPr txBox="1"/>
      </xdr:nvSpPr>
      <xdr:spPr>
        <a:xfrm>
          <a:off x="14325111" y="1643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11379</xdr:rowOff>
    </xdr:from>
    <xdr:to>
      <xdr:col>71</xdr:col>
      <xdr:colOff>177800</xdr:colOff>
      <xdr:row>98</xdr:row>
      <xdr:rowOff>14884</xdr:rowOff>
    </xdr:to>
    <xdr:cxnSp macro="">
      <xdr:nvCxnSpPr>
        <xdr:cNvPr id="688" name="直線コネクタ 687"/>
        <xdr:cNvCxnSpPr/>
      </xdr:nvCxnSpPr>
      <xdr:spPr>
        <a:xfrm>
          <a:off x="12814300" y="16813479"/>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macro="" textlink="">
      <xdr:nvSpPr>
        <xdr:cNvPr id="689" name="フローチャート: 判断 688"/>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161217</xdr:rowOff>
    </xdr:from>
    <xdr:ext cx="534377" cy="259045"/>
    <xdr:sp macro="" textlink="">
      <xdr:nvSpPr>
        <xdr:cNvPr id="690" name="テキスト ボックス 689"/>
        <xdr:cNvSpPr txBox="1"/>
      </xdr:nvSpPr>
      <xdr:spPr>
        <a:xfrm>
          <a:off x="13436111" y="1644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macro="" textlink="">
      <xdr:nvSpPr>
        <xdr:cNvPr id="691" name="フローチャート: 判断 690"/>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96601</xdr:rowOff>
    </xdr:from>
    <xdr:ext cx="534377" cy="259045"/>
    <xdr:sp macro="" textlink="">
      <xdr:nvSpPr>
        <xdr:cNvPr id="692" name="テキスト ボックス 691"/>
        <xdr:cNvSpPr txBox="1"/>
      </xdr:nvSpPr>
      <xdr:spPr>
        <a:xfrm>
          <a:off x="12547111"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138277</xdr:rowOff>
    </xdr:from>
    <xdr:to>
      <xdr:col>85</xdr:col>
      <xdr:colOff>177800</xdr:colOff>
      <xdr:row>95</xdr:row>
      <xdr:rowOff>68427</xdr:rowOff>
    </xdr:to>
    <xdr:sp macro="" textlink="">
      <xdr:nvSpPr>
        <xdr:cNvPr id="698" name="楕円 697"/>
        <xdr:cNvSpPr/>
      </xdr:nvSpPr>
      <xdr:spPr>
        <a:xfrm>
          <a:off x="16268700" y="1625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161154</xdr:rowOff>
    </xdr:from>
    <xdr:ext cx="534377" cy="259045"/>
    <xdr:sp macro="" textlink="">
      <xdr:nvSpPr>
        <xdr:cNvPr id="699" name="積立金該当値テキスト"/>
        <xdr:cNvSpPr txBox="1"/>
      </xdr:nvSpPr>
      <xdr:spPr>
        <a:xfrm>
          <a:off x="16370300" y="1610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10885</xdr:rowOff>
    </xdr:from>
    <xdr:to>
      <xdr:col>81</xdr:col>
      <xdr:colOff>101600</xdr:colOff>
      <xdr:row>97</xdr:row>
      <xdr:rowOff>112485</xdr:rowOff>
    </xdr:to>
    <xdr:sp macro="" textlink="">
      <xdr:nvSpPr>
        <xdr:cNvPr id="700" name="楕円 699"/>
        <xdr:cNvSpPr/>
      </xdr:nvSpPr>
      <xdr:spPr>
        <a:xfrm>
          <a:off x="15430500" y="166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129012</xdr:rowOff>
    </xdr:from>
    <xdr:ext cx="534377" cy="259045"/>
    <xdr:sp macro="" textlink="">
      <xdr:nvSpPr>
        <xdr:cNvPr id="701" name="テキスト ボックス 700"/>
        <xdr:cNvSpPr txBox="1"/>
      </xdr:nvSpPr>
      <xdr:spPr>
        <a:xfrm>
          <a:off x="15214111" y="1641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14694</xdr:rowOff>
    </xdr:from>
    <xdr:to>
      <xdr:col>76</xdr:col>
      <xdr:colOff>165100</xdr:colOff>
      <xdr:row>98</xdr:row>
      <xdr:rowOff>116294</xdr:rowOff>
    </xdr:to>
    <xdr:sp macro="" textlink="">
      <xdr:nvSpPr>
        <xdr:cNvPr id="702" name="楕円 701"/>
        <xdr:cNvSpPr/>
      </xdr:nvSpPr>
      <xdr:spPr>
        <a:xfrm>
          <a:off x="14541500" y="168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107421</xdr:rowOff>
    </xdr:from>
    <xdr:ext cx="534377" cy="259045"/>
    <xdr:sp macro="" textlink="">
      <xdr:nvSpPr>
        <xdr:cNvPr id="703" name="テキスト ボックス 702"/>
        <xdr:cNvSpPr txBox="1"/>
      </xdr:nvSpPr>
      <xdr:spPr>
        <a:xfrm>
          <a:off x="14325111" y="1690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135534</xdr:rowOff>
    </xdr:from>
    <xdr:to>
      <xdr:col>72</xdr:col>
      <xdr:colOff>38100</xdr:colOff>
      <xdr:row>98</xdr:row>
      <xdr:rowOff>65684</xdr:rowOff>
    </xdr:to>
    <xdr:sp macro="" textlink="">
      <xdr:nvSpPr>
        <xdr:cNvPr id="704" name="楕円 703"/>
        <xdr:cNvSpPr/>
      </xdr:nvSpPr>
      <xdr:spPr>
        <a:xfrm>
          <a:off x="13652500" y="1676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56811</xdr:rowOff>
    </xdr:from>
    <xdr:ext cx="534377" cy="259045"/>
    <xdr:sp macro="" textlink="">
      <xdr:nvSpPr>
        <xdr:cNvPr id="705" name="テキスト ボックス 704"/>
        <xdr:cNvSpPr txBox="1"/>
      </xdr:nvSpPr>
      <xdr:spPr>
        <a:xfrm>
          <a:off x="13436111" y="1685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132029</xdr:rowOff>
    </xdr:from>
    <xdr:to>
      <xdr:col>67</xdr:col>
      <xdr:colOff>101600</xdr:colOff>
      <xdr:row>98</xdr:row>
      <xdr:rowOff>62179</xdr:rowOff>
    </xdr:to>
    <xdr:sp macro="" textlink="">
      <xdr:nvSpPr>
        <xdr:cNvPr id="706" name="楕円 705"/>
        <xdr:cNvSpPr/>
      </xdr:nvSpPr>
      <xdr:spPr>
        <a:xfrm>
          <a:off x="12763500" y="1676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53306</xdr:rowOff>
    </xdr:from>
    <xdr:ext cx="534377" cy="259045"/>
    <xdr:sp macro="" textlink="">
      <xdr:nvSpPr>
        <xdr:cNvPr id="707" name="テキスト ボックス 706"/>
        <xdr:cNvSpPr txBox="1"/>
      </xdr:nvSpPr>
      <xdr:spPr>
        <a:xfrm>
          <a:off x="12547111" y="1685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29" name="直線コネクタ 728"/>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2" name="投資及び出資金最大値テキスト"/>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3" name="直線コネクタ 732"/>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75943</xdr:rowOff>
    </xdr:from>
    <xdr:to>
      <xdr:col>116</xdr:col>
      <xdr:colOff>63500</xdr:colOff>
      <xdr:row>38</xdr:row>
      <xdr:rowOff>111788</xdr:rowOff>
    </xdr:to>
    <xdr:cxnSp macro="">
      <xdr:nvCxnSpPr>
        <xdr:cNvPr id="734" name="直線コネクタ 733"/>
        <xdr:cNvCxnSpPr/>
      </xdr:nvCxnSpPr>
      <xdr:spPr>
        <a:xfrm flipV="1">
          <a:off x="21323300" y="6591043"/>
          <a:ext cx="838200" cy="3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36408</xdr:rowOff>
    </xdr:from>
    <xdr:ext cx="469744" cy="259045"/>
    <xdr:sp macro="" textlink="">
      <xdr:nvSpPr>
        <xdr:cNvPr id="735" name="投資及び出資金平均値テキスト"/>
        <xdr:cNvSpPr txBox="1"/>
      </xdr:nvSpPr>
      <xdr:spPr>
        <a:xfrm>
          <a:off x="22212300" y="6380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36" name="フローチャート: 判断 735"/>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111788</xdr:rowOff>
    </xdr:from>
    <xdr:to>
      <xdr:col>111</xdr:col>
      <xdr:colOff>177800</xdr:colOff>
      <xdr:row>38</xdr:row>
      <xdr:rowOff>130945</xdr:rowOff>
    </xdr:to>
    <xdr:cxnSp macro="">
      <xdr:nvCxnSpPr>
        <xdr:cNvPr id="737" name="直線コネクタ 736"/>
        <xdr:cNvCxnSpPr/>
      </xdr:nvCxnSpPr>
      <xdr:spPr>
        <a:xfrm flipV="1">
          <a:off x="20434300" y="6626888"/>
          <a:ext cx="889000" cy="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38" name="フローチャート: 判断 737"/>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151934</xdr:rowOff>
    </xdr:from>
    <xdr:ext cx="469744" cy="259045"/>
    <xdr:sp macro="" textlink="">
      <xdr:nvSpPr>
        <xdr:cNvPr id="739" name="テキスト ボックス 738"/>
        <xdr:cNvSpPr txBox="1"/>
      </xdr:nvSpPr>
      <xdr:spPr>
        <a:xfrm>
          <a:off x="21088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130784</xdr:rowOff>
    </xdr:from>
    <xdr:to>
      <xdr:col>107</xdr:col>
      <xdr:colOff>50800</xdr:colOff>
      <xdr:row>38</xdr:row>
      <xdr:rowOff>130945</xdr:rowOff>
    </xdr:to>
    <xdr:cxnSp macro="">
      <xdr:nvCxnSpPr>
        <xdr:cNvPr id="740" name="直線コネクタ 739"/>
        <xdr:cNvCxnSpPr/>
      </xdr:nvCxnSpPr>
      <xdr:spPr>
        <a:xfrm>
          <a:off x="19545300" y="6645884"/>
          <a:ext cx="8890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1" name="フローチャート: 判断 740"/>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157215</xdr:rowOff>
    </xdr:from>
    <xdr:ext cx="469744" cy="259045"/>
    <xdr:sp macro="" textlink="">
      <xdr:nvSpPr>
        <xdr:cNvPr id="742" name="テキスト ボックス 741"/>
        <xdr:cNvSpPr txBox="1"/>
      </xdr:nvSpPr>
      <xdr:spPr>
        <a:xfrm>
          <a:off x="20199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130784</xdr:rowOff>
    </xdr:from>
    <xdr:to>
      <xdr:col>102</xdr:col>
      <xdr:colOff>114300</xdr:colOff>
      <xdr:row>38</xdr:row>
      <xdr:rowOff>131699</xdr:rowOff>
    </xdr:to>
    <xdr:cxnSp macro="">
      <xdr:nvCxnSpPr>
        <xdr:cNvPr id="743" name="直線コネクタ 742"/>
        <xdr:cNvCxnSpPr/>
      </xdr:nvCxnSpPr>
      <xdr:spPr>
        <a:xfrm flipV="1">
          <a:off x="18656300" y="664588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4" name="フローチャート: 判断 743"/>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143659</xdr:rowOff>
    </xdr:from>
    <xdr:ext cx="469744" cy="259045"/>
    <xdr:sp macro="" textlink="">
      <xdr:nvSpPr>
        <xdr:cNvPr id="745" name="テキスト ボックス 744"/>
        <xdr:cNvSpPr txBox="1"/>
      </xdr:nvSpPr>
      <xdr:spPr>
        <a:xfrm>
          <a:off x="19310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46" name="フローチャート: 判断 745"/>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159135</xdr:rowOff>
    </xdr:from>
    <xdr:ext cx="469744" cy="259045"/>
    <xdr:sp macro="" textlink="">
      <xdr:nvSpPr>
        <xdr:cNvPr id="747" name="テキスト ボックス 746"/>
        <xdr:cNvSpPr txBox="1"/>
      </xdr:nvSpPr>
      <xdr:spPr>
        <a:xfrm>
          <a:off x="18421428" y="633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25143</xdr:rowOff>
    </xdr:from>
    <xdr:to>
      <xdr:col>116</xdr:col>
      <xdr:colOff>114300</xdr:colOff>
      <xdr:row>38</xdr:row>
      <xdr:rowOff>126743</xdr:rowOff>
    </xdr:to>
    <xdr:sp macro="" textlink="">
      <xdr:nvSpPr>
        <xdr:cNvPr id="753" name="楕円 752"/>
        <xdr:cNvSpPr/>
      </xdr:nvSpPr>
      <xdr:spPr>
        <a:xfrm>
          <a:off x="22110700" y="654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163407</xdr:rowOff>
    </xdr:from>
    <xdr:ext cx="469744" cy="259045"/>
    <xdr:sp macro="" textlink="">
      <xdr:nvSpPr>
        <xdr:cNvPr id="754" name="投資及び出資金該当値テキスト"/>
        <xdr:cNvSpPr txBox="1"/>
      </xdr:nvSpPr>
      <xdr:spPr>
        <a:xfrm>
          <a:off x="22212300" y="650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60988</xdr:rowOff>
    </xdr:from>
    <xdr:to>
      <xdr:col>112</xdr:col>
      <xdr:colOff>38100</xdr:colOff>
      <xdr:row>38</xdr:row>
      <xdr:rowOff>162588</xdr:rowOff>
    </xdr:to>
    <xdr:sp macro="" textlink="">
      <xdr:nvSpPr>
        <xdr:cNvPr id="755" name="楕円 754"/>
        <xdr:cNvSpPr/>
      </xdr:nvSpPr>
      <xdr:spPr>
        <a:xfrm>
          <a:off x="21272500" y="657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153715</xdr:rowOff>
    </xdr:from>
    <xdr:ext cx="469744" cy="259045"/>
    <xdr:sp macro="" textlink="">
      <xdr:nvSpPr>
        <xdr:cNvPr id="756" name="テキスト ボックス 755"/>
        <xdr:cNvSpPr txBox="1"/>
      </xdr:nvSpPr>
      <xdr:spPr>
        <a:xfrm>
          <a:off x="21088428" y="666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80145</xdr:rowOff>
    </xdr:from>
    <xdr:to>
      <xdr:col>107</xdr:col>
      <xdr:colOff>101600</xdr:colOff>
      <xdr:row>39</xdr:row>
      <xdr:rowOff>10295</xdr:rowOff>
    </xdr:to>
    <xdr:sp macro="" textlink="">
      <xdr:nvSpPr>
        <xdr:cNvPr id="757" name="楕円 756"/>
        <xdr:cNvSpPr/>
      </xdr:nvSpPr>
      <xdr:spPr>
        <a:xfrm>
          <a:off x="20383500" y="659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1422</xdr:rowOff>
    </xdr:from>
    <xdr:ext cx="378565" cy="259045"/>
    <xdr:sp macro="" textlink="">
      <xdr:nvSpPr>
        <xdr:cNvPr id="758" name="テキスト ボックス 757"/>
        <xdr:cNvSpPr txBox="1"/>
      </xdr:nvSpPr>
      <xdr:spPr>
        <a:xfrm>
          <a:off x="20245017" y="6687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79984</xdr:rowOff>
    </xdr:from>
    <xdr:to>
      <xdr:col>102</xdr:col>
      <xdr:colOff>165100</xdr:colOff>
      <xdr:row>39</xdr:row>
      <xdr:rowOff>10134</xdr:rowOff>
    </xdr:to>
    <xdr:sp macro="" textlink="">
      <xdr:nvSpPr>
        <xdr:cNvPr id="759" name="楕円 758"/>
        <xdr:cNvSpPr/>
      </xdr:nvSpPr>
      <xdr:spPr>
        <a:xfrm>
          <a:off x="19494500" y="659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1261</xdr:rowOff>
    </xdr:from>
    <xdr:ext cx="378565" cy="259045"/>
    <xdr:sp macro="" textlink="">
      <xdr:nvSpPr>
        <xdr:cNvPr id="760" name="テキスト ボックス 759"/>
        <xdr:cNvSpPr txBox="1"/>
      </xdr:nvSpPr>
      <xdr:spPr>
        <a:xfrm>
          <a:off x="19356017" y="6687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80899</xdr:rowOff>
    </xdr:from>
    <xdr:to>
      <xdr:col>98</xdr:col>
      <xdr:colOff>38100</xdr:colOff>
      <xdr:row>39</xdr:row>
      <xdr:rowOff>11049</xdr:rowOff>
    </xdr:to>
    <xdr:sp macro="" textlink="">
      <xdr:nvSpPr>
        <xdr:cNvPr id="761" name="楕円 760"/>
        <xdr:cNvSpPr/>
      </xdr:nvSpPr>
      <xdr:spPr>
        <a:xfrm>
          <a:off x="18605500" y="6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2176</xdr:rowOff>
    </xdr:from>
    <xdr:ext cx="378565" cy="259045"/>
    <xdr:sp macro="" textlink="">
      <xdr:nvSpPr>
        <xdr:cNvPr id="762" name="テキスト ボックス 761"/>
        <xdr:cNvSpPr txBox="1"/>
      </xdr:nvSpPr>
      <xdr:spPr>
        <a:xfrm>
          <a:off x="18467017" y="668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4" name="直線コネクタ 783"/>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7" name="貸付金最大値テキスト"/>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88" name="直線コネクタ 787"/>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67851</xdr:rowOff>
    </xdr:from>
    <xdr:to>
      <xdr:col>116</xdr:col>
      <xdr:colOff>63500</xdr:colOff>
      <xdr:row>58</xdr:row>
      <xdr:rowOff>67988</xdr:rowOff>
    </xdr:to>
    <xdr:cxnSp macro="">
      <xdr:nvCxnSpPr>
        <xdr:cNvPr id="789" name="直線コネクタ 788"/>
        <xdr:cNvCxnSpPr/>
      </xdr:nvCxnSpPr>
      <xdr:spPr>
        <a:xfrm>
          <a:off x="21323300" y="10011951"/>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2232</xdr:rowOff>
    </xdr:from>
    <xdr:ext cx="469744" cy="259045"/>
    <xdr:sp macro="" textlink="">
      <xdr:nvSpPr>
        <xdr:cNvPr id="790" name="貸付金平均値テキスト"/>
        <xdr:cNvSpPr txBox="1"/>
      </xdr:nvSpPr>
      <xdr:spPr>
        <a:xfrm>
          <a:off x="22212300" y="977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1" name="フローチャート: 判断 790"/>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65931</xdr:rowOff>
    </xdr:from>
    <xdr:to>
      <xdr:col>111</xdr:col>
      <xdr:colOff>177800</xdr:colOff>
      <xdr:row>58</xdr:row>
      <xdr:rowOff>67851</xdr:rowOff>
    </xdr:to>
    <xdr:cxnSp macro="">
      <xdr:nvCxnSpPr>
        <xdr:cNvPr id="792" name="直線コネクタ 791"/>
        <xdr:cNvCxnSpPr/>
      </xdr:nvCxnSpPr>
      <xdr:spPr>
        <a:xfrm>
          <a:off x="20434300" y="10010031"/>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3" name="フローチャート: 判断 792"/>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101665</xdr:rowOff>
    </xdr:from>
    <xdr:ext cx="469744" cy="259045"/>
    <xdr:sp macro="" textlink="">
      <xdr:nvSpPr>
        <xdr:cNvPr id="794" name="テキスト ボックス 793"/>
        <xdr:cNvSpPr txBox="1"/>
      </xdr:nvSpPr>
      <xdr:spPr>
        <a:xfrm>
          <a:off x="21088428" y="9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62479</xdr:rowOff>
    </xdr:from>
    <xdr:to>
      <xdr:col>107</xdr:col>
      <xdr:colOff>50800</xdr:colOff>
      <xdr:row>58</xdr:row>
      <xdr:rowOff>65931</xdr:rowOff>
    </xdr:to>
    <xdr:cxnSp macro="">
      <xdr:nvCxnSpPr>
        <xdr:cNvPr id="795" name="直線コネクタ 794"/>
        <xdr:cNvCxnSpPr/>
      </xdr:nvCxnSpPr>
      <xdr:spPr>
        <a:xfrm>
          <a:off x="19545300" y="10006579"/>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6" name="フローチャート: 判断 795"/>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82783</xdr:rowOff>
    </xdr:from>
    <xdr:ext cx="469744" cy="259045"/>
    <xdr:sp macro="" textlink="">
      <xdr:nvSpPr>
        <xdr:cNvPr id="797" name="テキスト ボックス 796"/>
        <xdr:cNvSpPr txBox="1"/>
      </xdr:nvSpPr>
      <xdr:spPr>
        <a:xfrm>
          <a:off x="20199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58272</xdr:rowOff>
    </xdr:from>
    <xdr:to>
      <xdr:col>102</xdr:col>
      <xdr:colOff>114300</xdr:colOff>
      <xdr:row>58</xdr:row>
      <xdr:rowOff>62479</xdr:rowOff>
    </xdr:to>
    <xdr:cxnSp macro="">
      <xdr:nvCxnSpPr>
        <xdr:cNvPr id="798" name="直線コネクタ 797"/>
        <xdr:cNvCxnSpPr/>
      </xdr:nvCxnSpPr>
      <xdr:spPr>
        <a:xfrm>
          <a:off x="18656300" y="10002372"/>
          <a:ext cx="889000" cy="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799" name="フローチャート: 判断 798"/>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70530</xdr:rowOff>
    </xdr:from>
    <xdr:ext cx="469744" cy="259045"/>
    <xdr:sp macro="" textlink="">
      <xdr:nvSpPr>
        <xdr:cNvPr id="800" name="テキスト ボックス 799"/>
        <xdr:cNvSpPr txBox="1"/>
      </xdr:nvSpPr>
      <xdr:spPr>
        <a:xfrm>
          <a:off x="19310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1" name="フローチャート: 判断 800"/>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99013</xdr:rowOff>
    </xdr:from>
    <xdr:ext cx="469744" cy="259045"/>
    <xdr:sp macro="" textlink="">
      <xdr:nvSpPr>
        <xdr:cNvPr id="802" name="テキスト ボックス 801"/>
        <xdr:cNvSpPr txBox="1"/>
      </xdr:nvSpPr>
      <xdr:spPr>
        <a:xfrm>
          <a:off x="18421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17188</xdr:rowOff>
    </xdr:from>
    <xdr:to>
      <xdr:col>116</xdr:col>
      <xdr:colOff>114300</xdr:colOff>
      <xdr:row>58</xdr:row>
      <xdr:rowOff>118788</xdr:rowOff>
    </xdr:to>
    <xdr:sp macro="" textlink="">
      <xdr:nvSpPr>
        <xdr:cNvPr id="808" name="楕円 807"/>
        <xdr:cNvSpPr/>
      </xdr:nvSpPr>
      <xdr:spPr>
        <a:xfrm>
          <a:off x="22110700" y="996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129232</xdr:rowOff>
    </xdr:from>
    <xdr:ext cx="469744" cy="259045"/>
    <xdr:sp macro="" textlink="">
      <xdr:nvSpPr>
        <xdr:cNvPr id="809" name="貸付金該当値テキスト"/>
        <xdr:cNvSpPr txBox="1"/>
      </xdr:nvSpPr>
      <xdr:spPr>
        <a:xfrm>
          <a:off x="22212300" y="990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17051</xdr:rowOff>
    </xdr:from>
    <xdr:to>
      <xdr:col>112</xdr:col>
      <xdr:colOff>38100</xdr:colOff>
      <xdr:row>58</xdr:row>
      <xdr:rowOff>118651</xdr:rowOff>
    </xdr:to>
    <xdr:sp macro="" textlink="">
      <xdr:nvSpPr>
        <xdr:cNvPr id="810" name="楕円 809"/>
        <xdr:cNvSpPr/>
      </xdr:nvSpPr>
      <xdr:spPr>
        <a:xfrm>
          <a:off x="21272500" y="996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109778</xdr:rowOff>
    </xdr:from>
    <xdr:ext cx="469744" cy="259045"/>
    <xdr:sp macro="" textlink="">
      <xdr:nvSpPr>
        <xdr:cNvPr id="811" name="テキスト ボックス 810"/>
        <xdr:cNvSpPr txBox="1"/>
      </xdr:nvSpPr>
      <xdr:spPr>
        <a:xfrm>
          <a:off x="21088428" y="100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15131</xdr:rowOff>
    </xdr:from>
    <xdr:to>
      <xdr:col>107</xdr:col>
      <xdr:colOff>101600</xdr:colOff>
      <xdr:row>58</xdr:row>
      <xdr:rowOff>116731</xdr:rowOff>
    </xdr:to>
    <xdr:sp macro="" textlink="">
      <xdr:nvSpPr>
        <xdr:cNvPr id="812" name="楕円 811"/>
        <xdr:cNvSpPr/>
      </xdr:nvSpPr>
      <xdr:spPr>
        <a:xfrm>
          <a:off x="20383500" y="995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107858</xdr:rowOff>
    </xdr:from>
    <xdr:ext cx="469744" cy="259045"/>
    <xdr:sp macro="" textlink="">
      <xdr:nvSpPr>
        <xdr:cNvPr id="813" name="テキスト ボックス 812"/>
        <xdr:cNvSpPr txBox="1"/>
      </xdr:nvSpPr>
      <xdr:spPr>
        <a:xfrm>
          <a:off x="20199428" y="1005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11679</xdr:rowOff>
    </xdr:from>
    <xdr:to>
      <xdr:col>102</xdr:col>
      <xdr:colOff>165100</xdr:colOff>
      <xdr:row>58</xdr:row>
      <xdr:rowOff>113279</xdr:rowOff>
    </xdr:to>
    <xdr:sp macro="" textlink="">
      <xdr:nvSpPr>
        <xdr:cNvPr id="814" name="楕円 813"/>
        <xdr:cNvSpPr/>
      </xdr:nvSpPr>
      <xdr:spPr>
        <a:xfrm>
          <a:off x="19494500" y="995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104406</xdr:rowOff>
    </xdr:from>
    <xdr:ext cx="469744" cy="259045"/>
    <xdr:sp macro="" textlink="">
      <xdr:nvSpPr>
        <xdr:cNvPr id="815" name="テキスト ボックス 814"/>
        <xdr:cNvSpPr txBox="1"/>
      </xdr:nvSpPr>
      <xdr:spPr>
        <a:xfrm>
          <a:off x="19310428" y="1004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7472</xdr:rowOff>
    </xdr:from>
    <xdr:to>
      <xdr:col>98</xdr:col>
      <xdr:colOff>38100</xdr:colOff>
      <xdr:row>58</xdr:row>
      <xdr:rowOff>109072</xdr:rowOff>
    </xdr:to>
    <xdr:sp macro="" textlink="">
      <xdr:nvSpPr>
        <xdr:cNvPr id="816" name="楕円 815"/>
        <xdr:cNvSpPr/>
      </xdr:nvSpPr>
      <xdr:spPr>
        <a:xfrm>
          <a:off x="18605500" y="995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100199</xdr:rowOff>
    </xdr:from>
    <xdr:ext cx="469744" cy="259045"/>
    <xdr:sp macro="" textlink="">
      <xdr:nvSpPr>
        <xdr:cNvPr id="817" name="テキスト ボックス 816"/>
        <xdr:cNvSpPr txBox="1"/>
      </xdr:nvSpPr>
      <xdr:spPr>
        <a:xfrm>
          <a:off x="18421428" y="1004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4" name="直線コネクタ 843"/>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5" name="繰出金最小値テキスト"/>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6" name="直線コネクタ 845"/>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47" name="繰出金最大値テキスト"/>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48" name="直線コネクタ 847"/>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144881</xdr:rowOff>
    </xdr:from>
    <xdr:to>
      <xdr:col>116</xdr:col>
      <xdr:colOff>63500</xdr:colOff>
      <xdr:row>78</xdr:row>
      <xdr:rowOff>157542</xdr:rowOff>
    </xdr:to>
    <xdr:cxnSp macro="">
      <xdr:nvCxnSpPr>
        <xdr:cNvPr id="849" name="直線コネクタ 848"/>
        <xdr:cNvCxnSpPr/>
      </xdr:nvCxnSpPr>
      <xdr:spPr>
        <a:xfrm flipV="1">
          <a:off x="21323300" y="13517981"/>
          <a:ext cx="838200" cy="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57729</xdr:rowOff>
    </xdr:from>
    <xdr:ext cx="534377" cy="259045"/>
    <xdr:sp macro="" textlink="">
      <xdr:nvSpPr>
        <xdr:cNvPr id="850" name="繰出金平均値テキスト"/>
        <xdr:cNvSpPr txBox="1"/>
      </xdr:nvSpPr>
      <xdr:spPr>
        <a:xfrm>
          <a:off x="22212300" y="1308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1" name="フローチャート: 判断 850"/>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136184</xdr:rowOff>
    </xdr:from>
    <xdr:to>
      <xdr:col>111</xdr:col>
      <xdr:colOff>177800</xdr:colOff>
      <xdr:row>78</xdr:row>
      <xdr:rowOff>157542</xdr:rowOff>
    </xdr:to>
    <xdr:cxnSp macro="">
      <xdr:nvCxnSpPr>
        <xdr:cNvPr id="852" name="直線コネクタ 851"/>
        <xdr:cNvCxnSpPr/>
      </xdr:nvCxnSpPr>
      <xdr:spPr>
        <a:xfrm>
          <a:off x="20434300" y="13509284"/>
          <a:ext cx="889000" cy="2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3" name="フローチャート: 判断 852"/>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154622</xdr:rowOff>
    </xdr:from>
    <xdr:ext cx="534377" cy="259045"/>
    <xdr:sp macro="" textlink="">
      <xdr:nvSpPr>
        <xdr:cNvPr id="854" name="テキスト ボックス 853"/>
        <xdr:cNvSpPr txBox="1"/>
      </xdr:nvSpPr>
      <xdr:spPr>
        <a:xfrm>
          <a:off x="21056111" y="130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136184</xdr:rowOff>
    </xdr:from>
    <xdr:to>
      <xdr:col>107</xdr:col>
      <xdr:colOff>50800</xdr:colOff>
      <xdr:row>79</xdr:row>
      <xdr:rowOff>4685</xdr:rowOff>
    </xdr:to>
    <xdr:cxnSp macro="">
      <xdr:nvCxnSpPr>
        <xdr:cNvPr id="855" name="直線コネクタ 854"/>
        <xdr:cNvCxnSpPr/>
      </xdr:nvCxnSpPr>
      <xdr:spPr>
        <a:xfrm flipV="1">
          <a:off x="19545300" y="13509284"/>
          <a:ext cx="889000" cy="3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56" name="フローチャート: 判断 855"/>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167566</xdr:rowOff>
    </xdr:from>
    <xdr:ext cx="534377" cy="259045"/>
    <xdr:sp macro="" textlink="">
      <xdr:nvSpPr>
        <xdr:cNvPr id="857" name="テキスト ボックス 856"/>
        <xdr:cNvSpPr txBox="1"/>
      </xdr:nvSpPr>
      <xdr:spPr>
        <a:xfrm>
          <a:off x="20167111" y="1302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21884</xdr:rowOff>
    </xdr:from>
    <xdr:to>
      <xdr:col>102</xdr:col>
      <xdr:colOff>114300</xdr:colOff>
      <xdr:row>79</xdr:row>
      <xdr:rowOff>4685</xdr:rowOff>
    </xdr:to>
    <xdr:cxnSp macro="">
      <xdr:nvCxnSpPr>
        <xdr:cNvPr id="858" name="直線コネクタ 857"/>
        <xdr:cNvCxnSpPr/>
      </xdr:nvCxnSpPr>
      <xdr:spPr>
        <a:xfrm>
          <a:off x="18656300" y="13223534"/>
          <a:ext cx="889000" cy="32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59" name="フローチャート: 判断 858"/>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156670</xdr:rowOff>
    </xdr:from>
    <xdr:ext cx="534377" cy="259045"/>
    <xdr:sp macro="" textlink="">
      <xdr:nvSpPr>
        <xdr:cNvPr id="860" name="テキスト ボックス 859"/>
        <xdr:cNvSpPr txBox="1"/>
      </xdr:nvSpPr>
      <xdr:spPr>
        <a:xfrm>
          <a:off x="19278111" y="130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1" name="フローチャート: 判断 860"/>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91439</xdr:rowOff>
    </xdr:from>
    <xdr:ext cx="534377" cy="259045"/>
    <xdr:sp macro="" textlink="">
      <xdr:nvSpPr>
        <xdr:cNvPr id="862" name="テキスト ボックス 861"/>
        <xdr:cNvSpPr txBox="1"/>
      </xdr:nvSpPr>
      <xdr:spPr>
        <a:xfrm>
          <a:off x="18389111" y="132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94081</xdr:rowOff>
    </xdr:from>
    <xdr:to>
      <xdr:col>116</xdr:col>
      <xdr:colOff>114300</xdr:colOff>
      <xdr:row>79</xdr:row>
      <xdr:rowOff>24231</xdr:rowOff>
    </xdr:to>
    <xdr:sp macro="" textlink="">
      <xdr:nvSpPr>
        <xdr:cNvPr id="868" name="楕円 867"/>
        <xdr:cNvSpPr/>
      </xdr:nvSpPr>
      <xdr:spPr>
        <a:xfrm>
          <a:off x="22110700" y="134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9008</xdr:rowOff>
    </xdr:from>
    <xdr:ext cx="534377" cy="259045"/>
    <xdr:sp macro="" textlink="">
      <xdr:nvSpPr>
        <xdr:cNvPr id="869" name="繰出金該当値テキスト"/>
        <xdr:cNvSpPr txBox="1"/>
      </xdr:nvSpPr>
      <xdr:spPr>
        <a:xfrm>
          <a:off x="22212300" y="1338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106742</xdr:rowOff>
    </xdr:from>
    <xdr:to>
      <xdr:col>112</xdr:col>
      <xdr:colOff>38100</xdr:colOff>
      <xdr:row>79</xdr:row>
      <xdr:rowOff>36892</xdr:rowOff>
    </xdr:to>
    <xdr:sp macro="" textlink="">
      <xdr:nvSpPr>
        <xdr:cNvPr id="870" name="楕円 869"/>
        <xdr:cNvSpPr/>
      </xdr:nvSpPr>
      <xdr:spPr>
        <a:xfrm>
          <a:off x="21272500" y="1347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28019</xdr:rowOff>
    </xdr:from>
    <xdr:ext cx="534377" cy="259045"/>
    <xdr:sp macro="" textlink="">
      <xdr:nvSpPr>
        <xdr:cNvPr id="871" name="テキスト ボックス 870"/>
        <xdr:cNvSpPr txBox="1"/>
      </xdr:nvSpPr>
      <xdr:spPr>
        <a:xfrm>
          <a:off x="21056111" y="135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85384</xdr:rowOff>
    </xdr:from>
    <xdr:to>
      <xdr:col>107</xdr:col>
      <xdr:colOff>101600</xdr:colOff>
      <xdr:row>79</xdr:row>
      <xdr:rowOff>15534</xdr:rowOff>
    </xdr:to>
    <xdr:sp macro="" textlink="">
      <xdr:nvSpPr>
        <xdr:cNvPr id="872" name="楕円 871"/>
        <xdr:cNvSpPr/>
      </xdr:nvSpPr>
      <xdr:spPr>
        <a:xfrm>
          <a:off x="20383500" y="1345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6661</xdr:rowOff>
    </xdr:from>
    <xdr:ext cx="534377" cy="259045"/>
    <xdr:sp macro="" textlink="">
      <xdr:nvSpPr>
        <xdr:cNvPr id="873" name="テキスト ボックス 872"/>
        <xdr:cNvSpPr txBox="1"/>
      </xdr:nvSpPr>
      <xdr:spPr>
        <a:xfrm>
          <a:off x="20167111" y="1355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125335</xdr:rowOff>
    </xdr:from>
    <xdr:to>
      <xdr:col>102</xdr:col>
      <xdr:colOff>165100</xdr:colOff>
      <xdr:row>79</xdr:row>
      <xdr:rowOff>55485</xdr:rowOff>
    </xdr:to>
    <xdr:sp macro="" textlink="">
      <xdr:nvSpPr>
        <xdr:cNvPr id="874" name="楕円 873"/>
        <xdr:cNvSpPr/>
      </xdr:nvSpPr>
      <xdr:spPr>
        <a:xfrm>
          <a:off x="19494500" y="1349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46612</xdr:rowOff>
    </xdr:from>
    <xdr:ext cx="534377" cy="259045"/>
    <xdr:sp macro="" textlink="">
      <xdr:nvSpPr>
        <xdr:cNvPr id="875" name="テキスト ボックス 874"/>
        <xdr:cNvSpPr txBox="1"/>
      </xdr:nvSpPr>
      <xdr:spPr>
        <a:xfrm>
          <a:off x="19278111" y="1359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142534</xdr:rowOff>
    </xdr:from>
    <xdr:to>
      <xdr:col>98</xdr:col>
      <xdr:colOff>38100</xdr:colOff>
      <xdr:row>77</xdr:row>
      <xdr:rowOff>72684</xdr:rowOff>
    </xdr:to>
    <xdr:sp macro="" textlink="">
      <xdr:nvSpPr>
        <xdr:cNvPr id="876" name="楕円 875"/>
        <xdr:cNvSpPr/>
      </xdr:nvSpPr>
      <xdr:spPr>
        <a:xfrm>
          <a:off x="18605500" y="1317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89211</xdr:rowOff>
    </xdr:from>
    <xdr:ext cx="534377" cy="259045"/>
    <xdr:sp macro="" textlink="">
      <xdr:nvSpPr>
        <xdr:cNvPr id="877" name="テキスト ボックス 876"/>
        <xdr:cNvSpPr txBox="1"/>
      </xdr:nvSpPr>
      <xdr:spPr>
        <a:xfrm>
          <a:off x="18389111" y="1294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498,156</a:t>
          </a:r>
          <a:r>
            <a:rPr kumimoji="1" lang="ja-JP" altLang="en-US" sz="1300">
              <a:latin typeface="ＭＳ Ｐゴシック" panose="020B0600070205080204" pitchFamily="50" charset="-128"/>
              <a:ea typeface="ＭＳ Ｐゴシック" panose="020B0600070205080204" pitchFamily="50" charset="-128"/>
            </a:rPr>
            <a:t>円となり、類似団体平均を</a:t>
          </a:r>
          <a:r>
            <a:rPr kumimoji="1" lang="en-US" altLang="ja-JP" sz="1300">
              <a:latin typeface="ＭＳ Ｐゴシック" panose="020B0600070205080204" pitchFamily="50" charset="-128"/>
              <a:ea typeface="ＭＳ Ｐゴシック" panose="020B0600070205080204" pitchFamily="50" charset="-128"/>
            </a:rPr>
            <a:t>198,790</a:t>
          </a:r>
          <a:r>
            <a:rPr kumimoji="1" lang="ja-JP" altLang="en-US" sz="1300">
              <a:latin typeface="ＭＳ Ｐゴシック" panose="020B0600070205080204" pitchFamily="50" charset="-128"/>
              <a:ea typeface="ＭＳ Ｐゴシック" panose="020B0600070205080204" pitchFamily="50" charset="-128"/>
            </a:rPr>
            <a:t>円を下回っている。類似団体平均を上回っているのは、扶助費及び積立金であり、扶助費については、社会保障経費の増加により年々増加傾向にあることが要因として挙げられる。積立金については、基金への積立金が増加したことが要因であ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普通建設事業費については、類似団体平均を下回っているが、今後施設の新規整備と老朽化した施設の整備が必要となることから、公共施設等総合管理計画等に基づいて、計画的に更新整備を実施していく。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12,624
12,574
31.30
6,255,584
5,894,090
187,120
3,216,457
5,453,276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92456</xdr:rowOff>
    </xdr:from>
    <xdr:to>
      <xdr:col>24</xdr:col>
      <xdr:colOff>63500</xdr:colOff>
      <xdr:row>36</xdr:row>
      <xdr:rowOff>141224</xdr:rowOff>
    </xdr:to>
    <xdr:cxnSp macro="">
      <xdr:nvCxnSpPr>
        <xdr:cNvPr id="61" name="直線コネクタ 60"/>
        <xdr:cNvCxnSpPr/>
      </xdr:nvCxnSpPr>
      <xdr:spPr>
        <a:xfrm>
          <a:off x="3797300" y="6264656"/>
          <a:ext cx="8382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40657</xdr:rowOff>
    </xdr:from>
    <xdr:ext cx="469744" cy="259045"/>
    <xdr:sp macro="" textlink="">
      <xdr:nvSpPr>
        <xdr:cNvPr id="62" name="議会費平均値テキスト"/>
        <xdr:cNvSpPr txBox="1"/>
      </xdr:nvSpPr>
      <xdr:spPr>
        <a:xfrm>
          <a:off x="4686300" y="6041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50800</xdr:rowOff>
    </xdr:from>
    <xdr:to>
      <xdr:col>19</xdr:col>
      <xdr:colOff>177800</xdr:colOff>
      <xdr:row>36</xdr:row>
      <xdr:rowOff>92456</xdr:rowOff>
    </xdr:to>
    <xdr:cxnSp macro="">
      <xdr:nvCxnSpPr>
        <xdr:cNvPr id="64" name="直線コネクタ 63"/>
        <xdr:cNvCxnSpPr/>
      </xdr:nvCxnSpPr>
      <xdr:spPr>
        <a:xfrm>
          <a:off x="2908300" y="6223000"/>
          <a:ext cx="8890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156735</xdr:rowOff>
    </xdr:from>
    <xdr:ext cx="469744" cy="259045"/>
    <xdr:sp macro="" textlink="">
      <xdr:nvSpPr>
        <xdr:cNvPr id="66" name="テキスト ボックス 65"/>
        <xdr:cNvSpPr txBox="1"/>
      </xdr:nvSpPr>
      <xdr:spPr>
        <a:xfrm>
          <a:off x="3562428" y="59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50800</xdr:rowOff>
    </xdr:from>
    <xdr:to>
      <xdr:col>15</xdr:col>
      <xdr:colOff>50800</xdr:colOff>
      <xdr:row>36</xdr:row>
      <xdr:rowOff>129286</xdr:rowOff>
    </xdr:to>
    <xdr:cxnSp macro="">
      <xdr:nvCxnSpPr>
        <xdr:cNvPr id="67" name="直線コネクタ 66"/>
        <xdr:cNvCxnSpPr/>
      </xdr:nvCxnSpPr>
      <xdr:spPr>
        <a:xfrm flipV="1">
          <a:off x="2019300" y="6223000"/>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143019</xdr:rowOff>
    </xdr:from>
    <xdr:ext cx="469744" cy="259045"/>
    <xdr:sp macro="" textlink="">
      <xdr:nvSpPr>
        <xdr:cNvPr id="69" name="テキスト ボックス 68"/>
        <xdr:cNvSpPr txBox="1"/>
      </xdr:nvSpPr>
      <xdr:spPr>
        <a:xfrm>
          <a:off x="2673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74930</xdr:rowOff>
    </xdr:from>
    <xdr:to>
      <xdr:col>10</xdr:col>
      <xdr:colOff>114300</xdr:colOff>
      <xdr:row>36</xdr:row>
      <xdr:rowOff>129286</xdr:rowOff>
    </xdr:to>
    <xdr:cxnSp macro="">
      <xdr:nvCxnSpPr>
        <xdr:cNvPr id="70" name="直線コネクタ 69"/>
        <xdr:cNvCxnSpPr/>
      </xdr:nvCxnSpPr>
      <xdr:spPr>
        <a:xfrm>
          <a:off x="1130300" y="6247130"/>
          <a:ext cx="889000" cy="5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165879</xdr:rowOff>
    </xdr:from>
    <xdr:ext cx="469744" cy="259045"/>
    <xdr:sp macro="" textlink="">
      <xdr:nvSpPr>
        <xdr:cNvPr id="72" name="テキスト ボックス 71"/>
        <xdr:cNvSpPr txBox="1"/>
      </xdr:nvSpPr>
      <xdr:spPr>
        <a:xfrm>
          <a:off x="1784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107205</xdr:rowOff>
    </xdr:from>
    <xdr:ext cx="469744" cy="259045"/>
    <xdr:sp macro="" textlink="">
      <xdr:nvSpPr>
        <xdr:cNvPr id="74" name="テキスト ボックス 73"/>
        <xdr:cNvSpPr txBox="1"/>
      </xdr:nvSpPr>
      <xdr:spPr>
        <a:xfrm>
          <a:off x="895428" y="59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90424</xdr:rowOff>
    </xdr:from>
    <xdr:to>
      <xdr:col>24</xdr:col>
      <xdr:colOff>114300</xdr:colOff>
      <xdr:row>37</xdr:row>
      <xdr:rowOff>20574</xdr:rowOff>
    </xdr:to>
    <xdr:sp macro="" textlink="">
      <xdr:nvSpPr>
        <xdr:cNvPr id="80" name="楕円 79"/>
        <xdr:cNvSpPr/>
      </xdr:nvSpPr>
      <xdr:spPr>
        <a:xfrm>
          <a:off x="4584700" y="626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68851</xdr:rowOff>
    </xdr:from>
    <xdr:ext cx="469744" cy="259045"/>
    <xdr:sp macro="" textlink="">
      <xdr:nvSpPr>
        <xdr:cNvPr id="81" name="議会費該当値テキスト"/>
        <xdr:cNvSpPr txBox="1"/>
      </xdr:nvSpPr>
      <xdr:spPr>
        <a:xfrm>
          <a:off x="4686300" y="624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41656</xdr:rowOff>
    </xdr:from>
    <xdr:to>
      <xdr:col>20</xdr:col>
      <xdr:colOff>38100</xdr:colOff>
      <xdr:row>36</xdr:row>
      <xdr:rowOff>143256</xdr:rowOff>
    </xdr:to>
    <xdr:sp macro="" textlink="">
      <xdr:nvSpPr>
        <xdr:cNvPr id="82" name="楕円 81"/>
        <xdr:cNvSpPr/>
      </xdr:nvSpPr>
      <xdr:spPr>
        <a:xfrm>
          <a:off x="3746500" y="621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134383</xdr:rowOff>
    </xdr:from>
    <xdr:ext cx="469744" cy="259045"/>
    <xdr:sp macro="" textlink="">
      <xdr:nvSpPr>
        <xdr:cNvPr id="83" name="テキスト ボックス 82"/>
        <xdr:cNvSpPr txBox="1"/>
      </xdr:nvSpPr>
      <xdr:spPr>
        <a:xfrm>
          <a:off x="3562428"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0</xdr:rowOff>
    </xdr:from>
    <xdr:to>
      <xdr:col>15</xdr:col>
      <xdr:colOff>101600</xdr:colOff>
      <xdr:row>36</xdr:row>
      <xdr:rowOff>101600</xdr:rowOff>
    </xdr:to>
    <xdr:sp macro="" textlink="">
      <xdr:nvSpPr>
        <xdr:cNvPr id="84" name="楕円 83"/>
        <xdr:cNvSpPr/>
      </xdr:nvSpPr>
      <xdr:spPr>
        <a:xfrm>
          <a:off x="2857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118127</xdr:rowOff>
    </xdr:from>
    <xdr:ext cx="469744" cy="259045"/>
    <xdr:sp macro="" textlink="">
      <xdr:nvSpPr>
        <xdr:cNvPr id="85" name="テキスト ボックス 84"/>
        <xdr:cNvSpPr txBox="1"/>
      </xdr:nvSpPr>
      <xdr:spPr>
        <a:xfrm>
          <a:off x="2673428" y="59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78486</xdr:rowOff>
    </xdr:from>
    <xdr:to>
      <xdr:col>10</xdr:col>
      <xdr:colOff>165100</xdr:colOff>
      <xdr:row>37</xdr:row>
      <xdr:rowOff>8636</xdr:rowOff>
    </xdr:to>
    <xdr:sp macro="" textlink="">
      <xdr:nvSpPr>
        <xdr:cNvPr id="86" name="楕円 85"/>
        <xdr:cNvSpPr/>
      </xdr:nvSpPr>
      <xdr:spPr>
        <a:xfrm>
          <a:off x="1968500" y="625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171213</xdr:rowOff>
    </xdr:from>
    <xdr:ext cx="469744" cy="259045"/>
    <xdr:sp macro="" textlink="">
      <xdr:nvSpPr>
        <xdr:cNvPr id="87" name="テキスト ボックス 86"/>
        <xdr:cNvSpPr txBox="1"/>
      </xdr:nvSpPr>
      <xdr:spPr>
        <a:xfrm>
          <a:off x="1784428" y="634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24130</xdr:rowOff>
    </xdr:from>
    <xdr:to>
      <xdr:col>6</xdr:col>
      <xdr:colOff>38100</xdr:colOff>
      <xdr:row>36</xdr:row>
      <xdr:rowOff>125730</xdr:rowOff>
    </xdr:to>
    <xdr:sp macro="" textlink="">
      <xdr:nvSpPr>
        <xdr:cNvPr id="88" name="楕円 87"/>
        <xdr:cNvSpPr/>
      </xdr:nvSpPr>
      <xdr:spPr>
        <a:xfrm>
          <a:off x="10795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116857</xdr:rowOff>
    </xdr:from>
    <xdr:ext cx="469744" cy="259045"/>
    <xdr:sp macro="" textlink="">
      <xdr:nvSpPr>
        <xdr:cNvPr id="89" name="テキスト ボックス 88"/>
        <xdr:cNvSpPr txBox="1"/>
      </xdr:nvSpPr>
      <xdr:spPr>
        <a:xfrm>
          <a:off x="895428"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127202</xdr:rowOff>
    </xdr:from>
    <xdr:to>
      <xdr:col>24</xdr:col>
      <xdr:colOff>63500</xdr:colOff>
      <xdr:row>58</xdr:row>
      <xdr:rowOff>47989</xdr:rowOff>
    </xdr:to>
    <xdr:cxnSp macro="">
      <xdr:nvCxnSpPr>
        <xdr:cNvPr id="120" name="直線コネクタ 119"/>
        <xdr:cNvCxnSpPr/>
      </xdr:nvCxnSpPr>
      <xdr:spPr>
        <a:xfrm flipV="1">
          <a:off x="3797300" y="9899852"/>
          <a:ext cx="838200" cy="9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51227</xdr:rowOff>
    </xdr:from>
    <xdr:ext cx="599010" cy="259045"/>
    <xdr:sp macro="" textlink="">
      <xdr:nvSpPr>
        <xdr:cNvPr id="121" name="総務費平均値テキスト"/>
        <xdr:cNvSpPr txBox="1"/>
      </xdr:nvSpPr>
      <xdr:spPr>
        <a:xfrm>
          <a:off x="4686300" y="965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47989</xdr:rowOff>
    </xdr:from>
    <xdr:to>
      <xdr:col>19</xdr:col>
      <xdr:colOff>177800</xdr:colOff>
      <xdr:row>58</xdr:row>
      <xdr:rowOff>94075</xdr:rowOff>
    </xdr:to>
    <xdr:cxnSp macro="">
      <xdr:nvCxnSpPr>
        <xdr:cNvPr id="123" name="直線コネクタ 122"/>
        <xdr:cNvCxnSpPr/>
      </xdr:nvCxnSpPr>
      <xdr:spPr>
        <a:xfrm flipV="1">
          <a:off x="2908300" y="9992089"/>
          <a:ext cx="889000" cy="4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159945</xdr:rowOff>
    </xdr:from>
    <xdr:ext cx="599010" cy="259045"/>
    <xdr:sp macro="" textlink="">
      <xdr:nvSpPr>
        <xdr:cNvPr id="125" name="テキスト ボックス 124"/>
        <xdr:cNvSpPr txBox="1"/>
      </xdr:nvSpPr>
      <xdr:spPr>
        <a:xfrm>
          <a:off x="3497795" y="958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94075</xdr:rowOff>
    </xdr:from>
    <xdr:to>
      <xdr:col>15</xdr:col>
      <xdr:colOff>50800</xdr:colOff>
      <xdr:row>58</xdr:row>
      <xdr:rowOff>94313</xdr:rowOff>
    </xdr:to>
    <xdr:cxnSp macro="">
      <xdr:nvCxnSpPr>
        <xdr:cNvPr id="126" name="直線コネクタ 125"/>
        <xdr:cNvCxnSpPr/>
      </xdr:nvCxnSpPr>
      <xdr:spPr>
        <a:xfrm flipV="1">
          <a:off x="2019300" y="10038175"/>
          <a:ext cx="8890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24728</xdr:rowOff>
    </xdr:from>
    <xdr:ext cx="534377" cy="259045"/>
    <xdr:sp macro="" textlink="">
      <xdr:nvSpPr>
        <xdr:cNvPr id="128" name="テキスト ボックス 127"/>
        <xdr:cNvSpPr txBox="1"/>
      </xdr:nvSpPr>
      <xdr:spPr>
        <a:xfrm>
          <a:off x="2641111" y="962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94313</xdr:rowOff>
    </xdr:from>
    <xdr:to>
      <xdr:col>10</xdr:col>
      <xdr:colOff>114300</xdr:colOff>
      <xdr:row>58</xdr:row>
      <xdr:rowOff>100844</xdr:rowOff>
    </xdr:to>
    <xdr:cxnSp macro="">
      <xdr:nvCxnSpPr>
        <xdr:cNvPr id="129" name="直線コネクタ 128"/>
        <xdr:cNvCxnSpPr/>
      </xdr:nvCxnSpPr>
      <xdr:spPr>
        <a:xfrm flipV="1">
          <a:off x="1130300" y="1003841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29388</xdr:rowOff>
    </xdr:from>
    <xdr:ext cx="534377" cy="259045"/>
    <xdr:sp macro="" textlink="">
      <xdr:nvSpPr>
        <xdr:cNvPr id="131" name="テキスト ボックス 130"/>
        <xdr:cNvSpPr txBox="1"/>
      </xdr:nvSpPr>
      <xdr:spPr>
        <a:xfrm>
          <a:off x="1752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76402</xdr:rowOff>
    </xdr:from>
    <xdr:to>
      <xdr:col>24</xdr:col>
      <xdr:colOff>114300</xdr:colOff>
      <xdr:row>58</xdr:row>
      <xdr:rowOff>6552</xdr:rowOff>
    </xdr:to>
    <xdr:sp macro="" textlink="">
      <xdr:nvSpPr>
        <xdr:cNvPr id="139" name="楕円 138"/>
        <xdr:cNvSpPr/>
      </xdr:nvSpPr>
      <xdr:spPr>
        <a:xfrm>
          <a:off x="4584700" y="984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54829</xdr:rowOff>
    </xdr:from>
    <xdr:ext cx="534377" cy="259045"/>
    <xdr:sp macro="" textlink="">
      <xdr:nvSpPr>
        <xdr:cNvPr id="140" name="総務費該当値テキスト"/>
        <xdr:cNvSpPr txBox="1"/>
      </xdr:nvSpPr>
      <xdr:spPr>
        <a:xfrm>
          <a:off x="4686300" y="982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168639</xdr:rowOff>
    </xdr:from>
    <xdr:to>
      <xdr:col>20</xdr:col>
      <xdr:colOff>38100</xdr:colOff>
      <xdr:row>58</xdr:row>
      <xdr:rowOff>98789</xdr:rowOff>
    </xdr:to>
    <xdr:sp macro="" textlink="">
      <xdr:nvSpPr>
        <xdr:cNvPr id="141" name="楕円 140"/>
        <xdr:cNvSpPr/>
      </xdr:nvSpPr>
      <xdr:spPr>
        <a:xfrm>
          <a:off x="3746500" y="994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89916</xdr:rowOff>
    </xdr:from>
    <xdr:ext cx="534377" cy="259045"/>
    <xdr:sp macro="" textlink="">
      <xdr:nvSpPr>
        <xdr:cNvPr id="142" name="テキスト ボックス 141"/>
        <xdr:cNvSpPr txBox="1"/>
      </xdr:nvSpPr>
      <xdr:spPr>
        <a:xfrm>
          <a:off x="3530111" y="1003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43275</xdr:rowOff>
    </xdr:from>
    <xdr:to>
      <xdr:col>15</xdr:col>
      <xdr:colOff>101600</xdr:colOff>
      <xdr:row>58</xdr:row>
      <xdr:rowOff>144875</xdr:rowOff>
    </xdr:to>
    <xdr:sp macro="" textlink="">
      <xdr:nvSpPr>
        <xdr:cNvPr id="143" name="楕円 142"/>
        <xdr:cNvSpPr/>
      </xdr:nvSpPr>
      <xdr:spPr>
        <a:xfrm>
          <a:off x="2857500" y="998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136002</xdr:rowOff>
    </xdr:from>
    <xdr:ext cx="534377" cy="259045"/>
    <xdr:sp macro="" textlink="">
      <xdr:nvSpPr>
        <xdr:cNvPr id="144" name="テキスト ボックス 143"/>
        <xdr:cNvSpPr txBox="1"/>
      </xdr:nvSpPr>
      <xdr:spPr>
        <a:xfrm>
          <a:off x="2641111" y="1008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43513</xdr:rowOff>
    </xdr:from>
    <xdr:to>
      <xdr:col>10</xdr:col>
      <xdr:colOff>165100</xdr:colOff>
      <xdr:row>58</xdr:row>
      <xdr:rowOff>145113</xdr:rowOff>
    </xdr:to>
    <xdr:sp macro="" textlink="">
      <xdr:nvSpPr>
        <xdr:cNvPr id="145" name="楕円 144"/>
        <xdr:cNvSpPr/>
      </xdr:nvSpPr>
      <xdr:spPr>
        <a:xfrm>
          <a:off x="1968500" y="99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136240</xdr:rowOff>
    </xdr:from>
    <xdr:ext cx="534377" cy="259045"/>
    <xdr:sp macro="" textlink="">
      <xdr:nvSpPr>
        <xdr:cNvPr id="146" name="テキスト ボックス 145"/>
        <xdr:cNvSpPr txBox="1"/>
      </xdr:nvSpPr>
      <xdr:spPr>
        <a:xfrm>
          <a:off x="1752111" y="1008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50044</xdr:rowOff>
    </xdr:from>
    <xdr:to>
      <xdr:col>6</xdr:col>
      <xdr:colOff>38100</xdr:colOff>
      <xdr:row>58</xdr:row>
      <xdr:rowOff>151644</xdr:rowOff>
    </xdr:to>
    <xdr:sp macro="" textlink="">
      <xdr:nvSpPr>
        <xdr:cNvPr id="147" name="楕円 146"/>
        <xdr:cNvSpPr/>
      </xdr:nvSpPr>
      <xdr:spPr>
        <a:xfrm>
          <a:off x="1079500" y="999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142771</xdr:rowOff>
    </xdr:from>
    <xdr:ext cx="534377" cy="259045"/>
    <xdr:sp macro="" textlink="">
      <xdr:nvSpPr>
        <xdr:cNvPr id="148" name="テキスト ボックス 147"/>
        <xdr:cNvSpPr txBox="1"/>
      </xdr:nvSpPr>
      <xdr:spPr>
        <a:xfrm>
          <a:off x="863111" y="1008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147305</xdr:rowOff>
    </xdr:from>
    <xdr:to>
      <xdr:col>24</xdr:col>
      <xdr:colOff>62865</xdr:colOff>
      <xdr:row>79</xdr:row>
      <xdr:rowOff>44298</xdr:rowOff>
    </xdr:to>
    <xdr:cxnSp macro="">
      <xdr:nvCxnSpPr>
        <xdr:cNvPr id="173" name="直線コネクタ 172"/>
        <xdr:cNvCxnSpPr/>
      </xdr:nvCxnSpPr>
      <xdr:spPr>
        <a:xfrm flipV="1">
          <a:off x="4633595" y="12320255"/>
          <a:ext cx="1270" cy="12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48125</xdr:rowOff>
    </xdr:from>
    <xdr:ext cx="599010" cy="259045"/>
    <xdr:sp macro="" textlink="">
      <xdr:nvSpPr>
        <xdr:cNvPr id="174" name="民生費最小値テキスト"/>
        <xdr:cNvSpPr txBox="1"/>
      </xdr:nvSpPr>
      <xdr:spPr>
        <a:xfrm>
          <a:off x="4686300" y="13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44298</xdr:rowOff>
    </xdr:from>
    <xdr:to>
      <xdr:col>24</xdr:col>
      <xdr:colOff>152400</xdr:colOff>
      <xdr:row>79</xdr:row>
      <xdr:rowOff>44298</xdr:rowOff>
    </xdr:to>
    <xdr:cxnSp macro="">
      <xdr:nvCxnSpPr>
        <xdr:cNvPr id="175" name="直線コネクタ 174"/>
        <xdr:cNvCxnSpPr/>
      </xdr:nvCxnSpPr>
      <xdr:spPr>
        <a:xfrm>
          <a:off x="4546600" y="135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93982</xdr:rowOff>
    </xdr:from>
    <xdr:ext cx="599010" cy="259045"/>
    <xdr:sp macro="" textlink="">
      <xdr:nvSpPr>
        <xdr:cNvPr id="176" name="民生費最大値テキスト"/>
        <xdr:cNvSpPr txBox="1"/>
      </xdr:nvSpPr>
      <xdr:spPr>
        <a:xfrm>
          <a:off x="4686300" y="12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147305</xdr:rowOff>
    </xdr:from>
    <xdr:to>
      <xdr:col>24</xdr:col>
      <xdr:colOff>152400</xdr:colOff>
      <xdr:row>71</xdr:row>
      <xdr:rowOff>147305</xdr:rowOff>
    </xdr:to>
    <xdr:cxnSp macro="">
      <xdr:nvCxnSpPr>
        <xdr:cNvPr id="177" name="直線コネクタ 176"/>
        <xdr:cNvCxnSpPr/>
      </xdr:nvCxnSpPr>
      <xdr:spPr>
        <a:xfrm>
          <a:off x="4546600" y="1232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115598</xdr:rowOff>
    </xdr:from>
    <xdr:to>
      <xdr:col>24</xdr:col>
      <xdr:colOff>63500</xdr:colOff>
      <xdr:row>77</xdr:row>
      <xdr:rowOff>130625</xdr:rowOff>
    </xdr:to>
    <xdr:cxnSp macro="">
      <xdr:nvCxnSpPr>
        <xdr:cNvPr id="178" name="直線コネクタ 177"/>
        <xdr:cNvCxnSpPr/>
      </xdr:nvCxnSpPr>
      <xdr:spPr>
        <a:xfrm flipV="1">
          <a:off x="3797300" y="13317248"/>
          <a:ext cx="838200" cy="1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146249</xdr:rowOff>
    </xdr:from>
    <xdr:ext cx="599010" cy="259045"/>
    <xdr:sp macro="" textlink="">
      <xdr:nvSpPr>
        <xdr:cNvPr id="179" name="民生費平均値テキスト"/>
        <xdr:cNvSpPr txBox="1"/>
      </xdr:nvSpPr>
      <xdr:spPr>
        <a:xfrm>
          <a:off x="4686300" y="130049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macro="" textlink="">
      <xdr:nvSpPr>
        <xdr:cNvPr id="180" name="フローチャート: 判断 179"/>
        <xdr:cNvSpPr/>
      </xdr:nvSpPr>
      <xdr:spPr>
        <a:xfrm>
          <a:off x="45847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130625</xdr:rowOff>
    </xdr:from>
    <xdr:to>
      <xdr:col>19</xdr:col>
      <xdr:colOff>177800</xdr:colOff>
      <xdr:row>78</xdr:row>
      <xdr:rowOff>43421</xdr:rowOff>
    </xdr:to>
    <xdr:cxnSp macro="">
      <xdr:nvCxnSpPr>
        <xdr:cNvPr id="181" name="直線コネクタ 180"/>
        <xdr:cNvCxnSpPr/>
      </xdr:nvCxnSpPr>
      <xdr:spPr>
        <a:xfrm flipV="1">
          <a:off x="2908300" y="13332275"/>
          <a:ext cx="889000" cy="8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157891</xdr:rowOff>
    </xdr:from>
    <xdr:to>
      <xdr:col>20</xdr:col>
      <xdr:colOff>38100</xdr:colOff>
      <xdr:row>77</xdr:row>
      <xdr:rowOff>88041</xdr:rowOff>
    </xdr:to>
    <xdr:sp macro="" textlink="">
      <xdr:nvSpPr>
        <xdr:cNvPr id="182" name="フローチャート: 判断 181"/>
        <xdr:cNvSpPr/>
      </xdr:nvSpPr>
      <xdr:spPr>
        <a:xfrm>
          <a:off x="3746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104568</xdr:rowOff>
    </xdr:from>
    <xdr:ext cx="599010" cy="259045"/>
    <xdr:sp macro="" textlink="">
      <xdr:nvSpPr>
        <xdr:cNvPr id="183" name="テキスト ボックス 182"/>
        <xdr:cNvSpPr txBox="1"/>
      </xdr:nvSpPr>
      <xdr:spPr>
        <a:xfrm>
          <a:off x="3497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84782</xdr:rowOff>
    </xdr:from>
    <xdr:to>
      <xdr:col>15</xdr:col>
      <xdr:colOff>50800</xdr:colOff>
      <xdr:row>78</xdr:row>
      <xdr:rowOff>43421</xdr:rowOff>
    </xdr:to>
    <xdr:cxnSp macro="">
      <xdr:nvCxnSpPr>
        <xdr:cNvPr id="184" name="直線コネクタ 183"/>
        <xdr:cNvCxnSpPr/>
      </xdr:nvCxnSpPr>
      <xdr:spPr>
        <a:xfrm>
          <a:off x="2019300" y="13286432"/>
          <a:ext cx="889000" cy="13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150972</xdr:rowOff>
    </xdr:from>
    <xdr:to>
      <xdr:col>15</xdr:col>
      <xdr:colOff>101600</xdr:colOff>
      <xdr:row>77</xdr:row>
      <xdr:rowOff>81122</xdr:rowOff>
    </xdr:to>
    <xdr:sp macro="" textlink="">
      <xdr:nvSpPr>
        <xdr:cNvPr id="185" name="フローチャート: 判断 184"/>
        <xdr:cNvSpPr/>
      </xdr:nvSpPr>
      <xdr:spPr>
        <a:xfrm>
          <a:off x="2857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97649</xdr:rowOff>
    </xdr:from>
    <xdr:ext cx="599010" cy="259045"/>
    <xdr:sp macro="" textlink="">
      <xdr:nvSpPr>
        <xdr:cNvPr id="186" name="テキスト ボックス 185"/>
        <xdr:cNvSpPr txBox="1"/>
      </xdr:nvSpPr>
      <xdr:spPr>
        <a:xfrm>
          <a:off x="2608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84782</xdr:rowOff>
    </xdr:from>
    <xdr:to>
      <xdr:col>10</xdr:col>
      <xdr:colOff>114300</xdr:colOff>
      <xdr:row>77</xdr:row>
      <xdr:rowOff>155916</xdr:rowOff>
    </xdr:to>
    <xdr:cxnSp macro="">
      <xdr:nvCxnSpPr>
        <xdr:cNvPr id="187" name="直線コネクタ 186"/>
        <xdr:cNvCxnSpPr/>
      </xdr:nvCxnSpPr>
      <xdr:spPr>
        <a:xfrm flipV="1">
          <a:off x="1130300" y="13286432"/>
          <a:ext cx="889000" cy="7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168780</xdr:rowOff>
    </xdr:from>
    <xdr:to>
      <xdr:col>10</xdr:col>
      <xdr:colOff>165100</xdr:colOff>
      <xdr:row>77</xdr:row>
      <xdr:rowOff>98930</xdr:rowOff>
    </xdr:to>
    <xdr:sp macro="" textlink="">
      <xdr:nvSpPr>
        <xdr:cNvPr id="188" name="フローチャート: 判断 187"/>
        <xdr:cNvSpPr/>
      </xdr:nvSpPr>
      <xdr:spPr>
        <a:xfrm>
          <a:off x="1968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115457</xdr:rowOff>
    </xdr:from>
    <xdr:ext cx="599010" cy="259045"/>
    <xdr:sp macro="" textlink="">
      <xdr:nvSpPr>
        <xdr:cNvPr id="189" name="テキスト ボックス 188"/>
        <xdr:cNvSpPr txBox="1"/>
      </xdr:nvSpPr>
      <xdr:spPr>
        <a:xfrm>
          <a:off x="1719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70256</xdr:rowOff>
    </xdr:from>
    <xdr:ext cx="599010" cy="259045"/>
    <xdr:sp macro="" textlink="">
      <xdr:nvSpPr>
        <xdr:cNvPr id="191" name="テキスト ボックス 190"/>
        <xdr:cNvSpPr txBox="1"/>
      </xdr:nvSpPr>
      <xdr:spPr>
        <a:xfrm>
          <a:off x="830795" y="129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64798</xdr:rowOff>
    </xdr:from>
    <xdr:to>
      <xdr:col>24</xdr:col>
      <xdr:colOff>114300</xdr:colOff>
      <xdr:row>77</xdr:row>
      <xdr:rowOff>166398</xdr:rowOff>
    </xdr:to>
    <xdr:sp macro="" textlink="">
      <xdr:nvSpPr>
        <xdr:cNvPr id="197" name="楕円 196"/>
        <xdr:cNvSpPr/>
      </xdr:nvSpPr>
      <xdr:spPr>
        <a:xfrm>
          <a:off x="4584700" y="1326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43225</xdr:rowOff>
    </xdr:from>
    <xdr:ext cx="599010" cy="259045"/>
    <xdr:sp macro="" textlink="">
      <xdr:nvSpPr>
        <xdr:cNvPr id="198" name="民生費該当値テキスト"/>
        <xdr:cNvSpPr txBox="1"/>
      </xdr:nvSpPr>
      <xdr:spPr>
        <a:xfrm>
          <a:off x="4686300" y="13244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79825</xdr:rowOff>
    </xdr:from>
    <xdr:to>
      <xdr:col>20</xdr:col>
      <xdr:colOff>38100</xdr:colOff>
      <xdr:row>78</xdr:row>
      <xdr:rowOff>9975</xdr:rowOff>
    </xdr:to>
    <xdr:sp macro="" textlink="">
      <xdr:nvSpPr>
        <xdr:cNvPr id="199" name="楕円 198"/>
        <xdr:cNvSpPr/>
      </xdr:nvSpPr>
      <xdr:spPr>
        <a:xfrm>
          <a:off x="3746500" y="1328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1102</xdr:rowOff>
    </xdr:from>
    <xdr:ext cx="599010" cy="259045"/>
    <xdr:sp macro="" textlink="">
      <xdr:nvSpPr>
        <xdr:cNvPr id="200" name="テキスト ボックス 199"/>
        <xdr:cNvSpPr txBox="1"/>
      </xdr:nvSpPr>
      <xdr:spPr>
        <a:xfrm>
          <a:off x="3497795" y="1337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164071</xdr:rowOff>
    </xdr:from>
    <xdr:to>
      <xdr:col>15</xdr:col>
      <xdr:colOff>101600</xdr:colOff>
      <xdr:row>78</xdr:row>
      <xdr:rowOff>94221</xdr:rowOff>
    </xdr:to>
    <xdr:sp macro="" textlink="">
      <xdr:nvSpPr>
        <xdr:cNvPr id="201" name="楕円 200"/>
        <xdr:cNvSpPr/>
      </xdr:nvSpPr>
      <xdr:spPr>
        <a:xfrm>
          <a:off x="2857500" y="1336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85348</xdr:rowOff>
    </xdr:from>
    <xdr:ext cx="599010" cy="259045"/>
    <xdr:sp macro="" textlink="">
      <xdr:nvSpPr>
        <xdr:cNvPr id="202" name="テキスト ボックス 201"/>
        <xdr:cNvSpPr txBox="1"/>
      </xdr:nvSpPr>
      <xdr:spPr>
        <a:xfrm>
          <a:off x="2608795" y="1345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33982</xdr:rowOff>
    </xdr:from>
    <xdr:to>
      <xdr:col>10</xdr:col>
      <xdr:colOff>165100</xdr:colOff>
      <xdr:row>77</xdr:row>
      <xdr:rowOff>135582</xdr:rowOff>
    </xdr:to>
    <xdr:sp macro="" textlink="">
      <xdr:nvSpPr>
        <xdr:cNvPr id="203" name="楕円 202"/>
        <xdr:cNvSpPr/>
      </xdr:nvSpPr>
      <xdr:spPr>
        <a:xfrm>
          <a:off x="1968500" y="1323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126709</xdr:rowOff>
    </xdr:from>
    <xdr:ext cx="599010" cy="259045"/>
    <xdr:sp macro="" textlink="">
      <xdr:nvSpPr>
        <xdr:cNvPr id="204" name="テキスト ボックス 203"/>
        <xdr:cNvSpPr txBox="1"/>
      </xdr:nvSpPr>
      <xdr:spPr>
        <a:xfrm>
          <a:off x="1719795" y="133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105116</xdr:rowOff>
    </xdr:from>
    <xdr:to>
      <xdr:col>6</xdr:col>
      <xdr:colOff>38100</xdr:colOff>
      <xdr:row>78</xdr:row>
      <xdr:rowOff>35266</xdr:rowOff>
    </xdr:to>
    <xdr:sp macro="" textlink="">
      <xdr:nvSpPr>
        <xdr:cNvPr id="205" name="楕円 204"/>
        <xdr:cNvSpPr/>
      </xdr:nvSpPr>
      <xdr:spPr>
        <a:xfrm>
          <a:off x="1079500" y="1330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26393</xdr:rowOff>
    </xdr:from>
    <xdr:ext cx="599010" cy="259045"/>
    <xdr:sp macro="" textlink="">
      <xdr:nvSpPr>
        <xdr:cNvPr id="206" name="テキスト ボックス 205"/>
        <xdr:cNvSpPr txBox="1"/>
      </xdr:nvSpPr>
      <xdr:spPr>
        <a:xfrm>
          <a:off x="830795" y="1339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0" name="直線コネクタ 229"/>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31" name="衛生費最小値テキスト"/>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2" name="直線コネクタ 231"/>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3" name="衛生費最大値テキスト"/>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4" name="直線コネクタ 233"/>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138137</xdr:rowOff>
    </xdr:from>
    <xdr:to>
      <xdr:col>24</xdr:col>
      <xdr:colOff>63500</xdr:colOff>
      <xdr:row>98</xdr:row>
      <xdr:rowOff>8682</xdr:rowOff>
    </xdr:to>
    <xdr:cxnSp macro="">
      <xdr:nvCxnSpPr>
        <xdr:cNvPr id="235" name="直線コネクタ 234"/>
        <xdr:cNvCxnSpPr/>
      </xdr:nvCxnSpPr>
      <xdr:spPr>
        <a:xfrm>
          <a:off x="3797300" y="16597337"/>
          <a:ext cx="838200" cy="21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156331</xdr:rowOff>
    </xdr:from>
    <xdr:ext cx="534377" cy="259045"/>
    <xdr:sp macro="" textlink="">
      <xdr:nvSpPr>
        <xdr:cNvPr id="236" name="衛生費平均値テキスト"/>
        <xdr:cNvSpPr txBox="1"/>
      </xdr:nvSpPr>
      <xdr:spPr>
        <a:xfrm>
          <a:off x="4686300" y="1644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7" name="フローチャート: 判断 236"/>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138137</xdr:rowOff>
    </xdr:from>
    <xdr:to>
      <xdr:col>19</xdr:col>
      <xdr:colOff>177800</xdr:colOff>
      <xdr:row>97</xdr:row>
      <xdr:rowOff>125123</xdr:rowOff>
    </xdr:to>
    <xdr:cxnSp macro="">
      <xdr:nvCxnSpPr>
        <xdr:cNvPr id="238" name="直線コネクタ 237"/>
        <xdr:cNvCxnSpPr/>
      </xdr:nvCxnSpPr>
      <xdr:spPr>
        <a:xfrm flipV="1">
          <a:off x="2908300" y="16597337"/>
          <a:ext cx="889000" cy="15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9" name="フローチャート: 判断 238"/>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72547</xdr:rowOff>
    </xdr:from>
    <xdr:ext cx="534377" cy="259045"/>
    <xdr:sp macro="" textlink="">
      <xdr:nvSpPr>
        <xdr:cNvPr id="240" name="テキスト ボックス 239"/>
        <xdr:cNvSpPr txBox="1"/>
      </xdr:nvSpPr>
      <xdr:spPr>
        <a:xfrm>
          <a:off x="3530111" y="167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125123</xdr:rowOff>
    </xdr:from>
    <xdr:to>
      <xdr:col>15</xdr:col>
      <xdr:colOff>50800</xdr:colOff>
      <xdr:row>98</xdr:row>
      <xdr:rowOff>36457</xdr:rowOff>
    </xdr:to>
    <xdr:cxnSp macro="">
      <xdr:nvCxnSpPr>
        <xdr:cNvPr id="241" name="直線コネクタ 240"/>
        <xdr:cNvCxnSpPr/>
      </xdr:nvCxnSpPr>
      <xdr:spPr>
        <a:xfrm flipV="1">
          <a:off x="2019300" y="16755773"/>
          <a:ext cx="889000" cy="8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2" name="フローチャート: 判断 241"/>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99403</xdr:rowOff>
    </xdr:from>
    <xdr:ext cx="534377" cy="259045"/>
    <xdr:sp macro="" textlink="">
      <xdr:nvSpPr>
        <xdr:cNvPr id="243" name="テキスト ボックス 242"/>
        <xdr:cNvSpPr txBox="1"/>
      </xdr:nvSpPr>
      <xdr:spPr>
        <a:xfrm>
          <a:off x="2641111" y="163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36457</xdr:rowOff>
    </xdr:from>
    <xdr:to>
      <xdr:col>10</xdr:col>
      <xdr:colOff>114300</xdr:colOff>
      <xdr:row>98</xdr:row>
      <xdr:rowOff>58685</xdr:rowOff>
    </xdr:to>
    <xdr:cxnSp macro="">
      <xdr:nvCxnSpPr>
        <xdr:cNvPr id="244" name="直線コネクタ 243"/>
        <xdr:cNvCxnSpPr/>
      </xdr:nvCxnSpPr>
      <xdr:spPr>
        <a:xfrm flipV="1">
          <a:off x="1130300" y="16838557"/>
          <a:ext cx="889000" cy="2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5" name="フローチャート: 判断 244"/>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92225</xdr:rowOff>
    </xdr:from>
    <xdr:ext cx="534377" cy="259045"/>
    <xdr:sp macro="" textlink="">
      <xdr:nvSpPr>
        <xdr:cNvPr id="246" name="テキスト ボックス 245"/>
        <xdr:cNvSpPr txBox="1"/>
      </xdr:nvSpPr>
      <xdr:spPr>
        <a:xfrm>
          <a:off x="1752111" y="163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7" name="フローチャート: 判断 246"/>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106839</xdr:rowOff>
    </xdr:from>
    <xdr:ext cx="534377" cy="259045"/>
    <xdr:sp macro="" textlink="">
      <xdr:nvSpPr>
        <xdr:cNvPr id="248" name="テキスト ボックス 247"/>
        <xdr:cNvSpPr txBox="1"/>
      </xdr:nvSpPr>
      <xdr:spPr>
        <a:xfrm>
          <a:off x="863111" y="1639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129332</xdr:rowOff>
    </xdr:from>
    <xdr:to>
      <xdr:col>24</xdr:col>
      <xdr:colOff>114300</xdr:colOff>
      <xdr:row>98</xdr:row>
      <xdr:rowOff>59482</xdr:rowOff>
    </xdr:to>
    <xdr:sp macro="" textlink="">
      <xdr:nvSpPr>
        <xdr:cNvPr id="254" name="楕円 253"/>
        <xdr:cNvSpPr/>
      </xdr:nvSpPr>
      <xdr:spPr>
        <a:xfrm>
          <a:off x="4584700" y="167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44259</xdr:rowOff>
    </xdr:from>
    <xdr:ext cx="534377" cy="259045"/>
    <xdr:sp macro="" textlink="">
      <xdr:nvSpPr>
        <xdr:cNvPr id="255" name="衛生費該当値テキスト"/>
        <xdr:cNvSpPr txBox="1"/>
      </xdr:nvSpPr>
      <xdr:spPr>
        <a:xfrm>
          <a:off x="4686300" y="1667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87337</xdr:rowOff>
    </xdr:from>
    <xdr:to>
      <xdr:col>20</xdr:col>
      <xdr:colOff>38100</xdr:colOff>
      <xdr:row>97</xdr:row>
      <xdr:rowOff>17487</xdr:rowOff>
    </xdr:to>
    <xdr:sp macro="" textlink="">
      <xdr:nvSpPr>
        <xdr:cNvPr id="256" name="楕円 255"/>
        <xdr:cNvSpPr/>
      </xdr:nvSpPr>
      <xdr:spPr>
        <a:xfrm>
          <a:off x="3746500" y="165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34014</xdr:rowOff>
    </xdr:from>
    <xdr:ext cx="534377" cy="259045"/>
    <xdr:sp macro="" textlink="">
      <xdr:nvSpPr>
        <xdr:cNvPr id="257" name="テキスト ボックス 256"/>
        <xdr:cNvSpPr txBox="1"/>
      </xdr:nvSpPr>
      <xdr:spPr>
        <a:xfrm>
          <a:off x="3530111" y="1632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74323</xdr:rowOff>
    </xdr:from>
    <xdr:to>
      <xdr:col>15</xdr:col>
      <xdr:colOff>101600</xdr:colOff>
      <xdr:row>98</xdr:row>
      <xdr:rowOff>4473</xdr:rowOff>
    </xdr:to>
    <xdr:sp macro="" textlink="">
      <xdr:nvSpPr>
        <xdr:cNvPr id="258" name="楕円 257"/>
        <xdr:cNvSpPr/>
      </xdr:nvSpPr>
      <xdr:spPr>
        <a:xfrm>
          <a:off x="2857500" y="167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167050</xdr:rowOff>
    </xdr:from>
    <xdr:ext cx="534377" cy="259045"/>
    <xdr:sp macro="" textlink="">
      <xdr:nvSpPr>
        <xdr:cNvPr id="259" name="テキスト ボックス 258"/>
        <xdr:cNvSpPr txBox="1"/>
      </xdr:nvSpPr>
      <xdr:spPr>
        <a:xfrm>
          <a:off x="2641111" y="1679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157107</xdr:rowOff>
    </xdr:from>
    <xdr:to>
      <xdr:col>10</xdr:col>
      <xdr:colOff>165100</xdr:colOff>
      <xdr:row>98</xdr:row>
      <xdr:rowOff>87257</xdr:rowOff>
    </xdr:to>
    <xdr:sp macro="" textlink="">
      <xdr:nvSpPr>
        <xdr:cNvPr id="260" name="楕円 259"/>
        <xdr:cNvSpPr/>
      </xdr:nvSpPr>
      <xdr:spPr>
        <a:xfrm>
          <a:off x="1968500" y="1678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78384</xdr:rowOff>
    </xdr:from>
    <xdr:ext cx="534377" cy="259045"/>
    <xdr:sp macro="" textlink="">
      <xdr:nvSpPr>
        <xdr:cNvPr id="261" name="テキスト ボックス 260"/>
        <xdr:cNvSpPr txBox="1"/>
      </xdr:nvSpPr>
      <xdr:spPr>
        <a:xfrm>
          <a:off x="1752111" y="1688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7885</xdr:rowOff>
    </xdr:from>
    <xdr:to>
      <xdr:col>6</xdr:col>
      <xdr:colOff>38100</xdr:colOff>
      <xdr:row>98</xdr:row>
      <xdr:rowOff>109485</xdr:rowOff>
    </xdr:to>
    <xdr:sp macro="" textlink="">
      <xdr:nvSpPr>
        <xdr:cNvPr id="262" name="楕円 261"/>
        <xdr:cNvSpPr/>
      </xdr:nvSpPr>
      <xdr:spPr>
        <a:xfrm>
          <a:off x="1079500" y="1680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100612</xdr:rowOff>
    </xdr:from>
    <xdr:ext cx="534377" cy="259045"/>
    <xdr:sp macro="" textlink="">
      <xdr:nvSpPr>
        <xdr:cNvPr id="263" name="テキスト ボックス 262"/>
        <xdr:cNvSpPr txBox="1"/>
      </xdr:nvSpPr>
      <xdr:spPr>
        <a:xfrm>
          <a:off x="863111" y="1690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7" name="直線コネクタ 286"/>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90" name="労働費最大値テキスト"/>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91" name="直線コネクタ 290"/>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67119</xdr:rowOff>
    </xdr:from>
    <xdr:to>
      <xdr:col>55</xdr:col>
      <xdr:colOff>0</xdr:colOff>
      <xdr:row>38</xdr:row>
      <xdr:rowOff>125413</xdr:rowOff>
    </xdr:to>
    <xdr:cxnSp macro="">
      <xdr:nvCxnSpPr>
        <xdr:cNvPr id="292" name="直線コネクタ 291"/>
        <xdr:cNvCxnSpPr/>
      </xdr:nvCxnSpPr>
      <xdr:spPr>
        <a:xfrm>
          <a:off x="9639300" y="6582219"/>
          <a:ext cx="838200" cy="5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50055</xdr:rowOff>
    </xdr:from>
    <xdr:ext cx="378565" cy="259045"/>
    <xdr:sp macro="" textlink="">
      <xdr:nvSpPr>
        <xdr:cNvPr id="293" name="労働費平均値テキスト"/>
        <xdr:cNvSpPr txBox="1"/>
      </xdr:nvSpPr>
      <xdr:spPr>
        <a:xfrm>
          <a:off x="10528300" y="6393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4" name="フローチャート: 判断 293"/>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67119</xdr:rowOff>
    </xdr:from>
    <xdr:to>
      <xdr:col>50</xdr:col>
      <xdr:colOff>114300</xdr:colOff>
      <xdr:row>38</xdr:row>
      <xdr:rowOff>122745</xdr:rowOff>
    </xdr:to>
    <xdr:cxnSp macro="">
      <xdr:nvCxnSpPr>
        <xdr:cNvPr id="295" name="直線コネクタ 294"/>
        <xdr:cNvCxnSpPr/>
      </xdr:nvCxnSpPr>
      <xdr:spPr>
        <a:xfrm flipV="1">
          <a:off x="8750300" y="6582219"/>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6" name="フローチャート: 判断 295"/>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122762</xdr:rowOff>
    </xdr:from>
    <xdr:ext cx="378565" cy="259045"/>
    <xdr:sp macro="" textlink="">
      <xdr:nvSpPr>
        <xdr:cNvPr id="297" name="テキスト ボックス 296"/>
        <xdr:cNvSpPr txBox="1"/>
      </xdr:nvSpPr>
      <xdr:spPr>
        <a:xfrm>
          <a:off x="9450017" y="6637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121031</xdr:rowOff>
    </xdr:from>
    <xdr:to>
      <xdr:col>45</xdr:col>
      <xdr:colOff>177800</xdr:colOff>
      <xdr:row>38</xdr:row>
      <xdr:rowOff>122745</xdr:rowOff>
    </xdr:to>
    <xdr:cxnSp macro="">
      <xdr:nvCxnSpPr>
        <xdr:cNvPr id="298" name="直線コネクタ 297"/>
        <xdr:cNvCxnSpPr/>
      </xdr:nvCxnSpPr>
      <xdr:spPr>
        <a:xfrm>
          <a:off x="7861300" y="6636131"/>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299" name="フローチャート: 判断 298"/>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7955</xdr:rowOff>
    </xdr:from>
    <xdr:ext cx="378565" cy="259045"/>
    <xdr:sp macro="" textlink="">
      <xdr:nvSpPr>
        <xdr:cNvPr id="300" name="テキスト ボックス 299"/>
        <xdr:cNvSpPr txBox="1"/>
      </xdr:nvSpPr>
      <xdr:spPr>
        <a:xfrm>
          <a:off x="8561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121031</xdr:rowOff>
    </xdr:from>
    <xdr:to>
      <xdr:col>41</xdr:col>
      <xdr:colOff>50800</xdr:colOff>
      <xdr:row>38</xdr:row>
      <xdr:rowOff>131508</xdr:rowOff>
    </xdr:to>
    <xdr:cxnSp macro="">
      <xdr:nvCxnSpPr>
        <xdr:cNvPr id="301" name="直線コネクタ 300"/>
        <xdr:cNvCxnSpPr/>
      </xdr:nvCxnSpPr>
      <xdr:spPr>
        <a:xfrm flipV="1">
          <a:off x="6972300" y="6636131"/>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302" name="フローチャート: 判断 301"/>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130636</xdr:rowOff>
    </xdr:from>
    <xdr:ext cx="378565" cy="259045"/>
    <xdr:sp macro="" textlink="">
      <xdr:nvSpPr>
        <xdr:cNvPr id="303" name="テキスト ボックス 302"/>
        <xdr:cNvSpPr txBox="1"/>
      </xdr:nvSpPr>
      <xdr:spPr>
        <a:xfrm>
          <a:off x="7672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4" name="フローチャート: 判断 303"/>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105300</xdr:rowOff>
    </xdr:from>
    <xdr:ext cx="378565" cy="259045"/>
    <xdr:sp macro="" textlink="">
      <xdr:nvSpPr>
        <xdr:cNvPr id="305" name="テキスト ボックス 304"/>
        <xdr:cNvSpPr txBox="1"/>
      </xdr:nvSpPr>
      <xdr:spPr>
        <a:xfrm>
          <a:off x="6783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74613</xdr:rowOff>
    </xdr:from>
    <xdr:to>
      <xdr:col>55</xdr:col>
      <xdr:colOff>50800</xdr:colOff>
      <xdr:row>39</xdr:row>
      <xdr:rowOff>4763</xdr:rowOff>
    </xdr:to>
    <xdr:sp macro="" textlink="">
      <xdr:nvSpPr>
        <xdr:cNvPr id="311" name="楕円 310"/>
        <xdr:cNvSpPr/>
      </xdr:nvSpPr>
      <xdr:spPr>
        <a:xfrm>
          <a:off x="10426700" y="658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5606</xdr:rowOff>
    </xdr:from>
    <xdr:ext cx="378565" cy="259045"/>
    <xdr:sp macro="" textlink="">
      <xdr:nvSpPr>
        <xdr:cNvPr id="312" name="労働費該当値テキスト"/>
        <xdr:cNvSpPr txBox="1"/>
      </xdr:nvSpPr>
      <xdr:spPr>
        <a:xfrm>
          <a:off x="10528300" y="65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16319</xdr:rowOff>
    </xdr:from>
    <xdr:to>
      <xdr:col>50</xdr:col>
      <xdr:colOff>165100</xdr:colOff>
      <xdr:row>38</xdr:row>
      <xdr:rowOff>117919</xdr:rowOff>
    </xdr:to>
    <xdr:sp macro="" textlink="">
      <xdr:nvSpPr>
        <xdr:cNvPr id="313" name="楕円 312"/>
        <xdr:cNvSpPr/>
      </xdr:nvSpPr>
      <xdr:spPr>
        <a:xfrm>
          <a:off x="9588500" y="653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134447</xdr:rowOff>
    </xdr:from>
    <xdr:ext cx="378565" cy="259045"/>
    <xdr:sp macro="" textlink="">
      <xdr:nvSpPr>
        <xdr:cNvPr id="314" name="テキスト ボックス 313"/>
        <xdr:cNvSpPr txBox="1"/>
      </xdr:nvSpPr>
      <xdr:spPr>
        <a:xfrm>
          <a:off x="9450017" y="6306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71945</xdr:rowOff>
    </xdr:from>
    <xdr:to>
      <xdr:col>46</xdr:col>
      <xdr:colOff>38100</xdr:colOff>
      <xdr:row>39</xdr:row>
      <xdr:rowOff>2095</xdr:rowOff>
    </xdr:to>
    <xdr:sp macro="" textlink="">
      <xdr:nvSpPr>
        <xdr:cNvPr id="315" name="楕円 314"/>
        <xdr:cNvSpPr/>
      </xdr:nvSpPr>
      <xdr:spPr>
        <a:xfrm>
          <a:off x="8699500" y="65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164672</xdr:rowOff>
    </xdr:from>
    <xdr:ext cx="378565" cy="259045"/>
    <xdr:sp macro="" textlink="">
      <xdr:nvSpPr>
        <xdr:cNvPr id="316" name="テキスト ボックス 315"/>
        <xdr:cNvSpPr txBox="1"/>
      </xdr:nvSpPr>
      <xdr:spPr>
        <a:xfrm>
          <a:off x="8561017" y="6679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70231</xdr:rowOff>
    </xdr:from>
    <xdr:to>
      <xdr:col>41</xdr:col>
      <xdr:colOff>101600</xdr:colOff>
      <xdr:row>39</xdr:row>
      <xdr:rowOff>381</xdr:rowOff>
    </xdr:to>
    <xdr:sp macro="" textlink="">
      <xdr:nvSpPr>
        <xdr:cNvPr id="317" name="楕円 316"/>
        <xdr:cNvSpPr/>
      </xdr:nvSpPr>
      <xdr:spPr>
        <a:xfrm>
          <a:off x="7810500" y="65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162958</xdr:rowOff>
    </xdr:from>
    <xdr:ext cx="378565" cy="259045"/>
    <xdr:sp macro="" textlink="">
      <xdr:nvSpPr>
        <xdr:cNvPr id="318" name="テキスト ボックス 317"/>
        <xdr:cNvSpPr txBox="1"/>
      </xdr:nvSpPr>
      <xdr:spPr>
        <a:xfrm>
          <a:off x="7672017" y="6678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80708</xdr:rowOff>
    </xdr:from>
    <xdr:to>
      <xdr:col>36</xdr:col>
      <xdr:colOff>165100</xdr:colOff>
      <xdr:row>39</xdr:row>
      <xdr:rowOff>10858</xdr:rowOff>
    </xdr:to>
    <xdr:sp macro="" textlink="">
      <xdr:nvSpPr>
        <xdr:cNvPr id="319" name="楕円 318"/>
        <xdr:cNvSpPr/>
      </xdr:nvSpPr>
      <xdr:spPr>
        <a:xfrm>
          <a:off x="6921500" y="659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1985</xdr:rowOff>
    </xdr:from>
    <xdr:ext cx="378565" cy="259045"/>
    <xdr:sp macro="" textlink="">
      <xdr:nvSpPr>
        <xdr:cNvPr id="320" name="テキスト ボックス 319"/>
        <xdr:cNvSpPr txBox="1"/>
      </xdr:nvSpPr>
      <xdr:spPr>
        <a:xfrm>
          <a:off x="6783017" y="6688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6" name="直線コネクタ 345"/>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macro="" textlink="">
      <xdr:nvSpPr>
        <xdr:cNvPr id="347" name="農林水産業費最小値テキスト"/>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8" name="直線コネクタ 347"/>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macro="" textlink="">
      <xdr:nvSpPr>
        <xdr:cNvPr id="349" name="農林水産業費最大値テキスト"/>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50" name="直線コネクタ 349"/>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93392</xdr:rowOff>
    </xdr:from>
    <xdr:to>
      <xdr:col>55</xdr:col>
      <xdr:colOff>0</xdr:colOff>
      <xdr:row>57</xdr:row>
      <xdr:rowOff>102754</xdr:rowOff>
    </xdr:to>
    <xdr:cxnSp macro="">
      <xdr:nvCxnSpPr>
        <xdr:cNvPr id="351" name="直線コネクタ 350"/>
        <xdr:cNvCxnSpPr/>
      </xdr:nvCxnSpPr>
      <xdr:spPr>
        <a:xfrm>
          <a:off x="9639300" y="9866042"/>
          <a:ext cx="838200" cy="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171387</xdr:rowOff>
    </xdr:from>
    <xdr:ext cx="534377" cy="259045"/>
    <xdr:sp macro="" textlink="">
      <xdr:nvSpPr>
        <xdr:cNvPr id="352" name="農林水産業費平均値テキスト"/>
        <xdr:cNvSpPr txBox="1"/>
      </xdr:nvSpPr>
      <xdr:spPr>
        <a:xfrm>
          <a:off x="10528300" y="9601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macro="" textlink="">
      <xdr:nvSpPr>
        <xdr:cNvPr id="353" name="フローチャート: 判断 352"/>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97115</xdr:rowOff>
    </xdr:from>
    <xdr:to>
      <xdr:col>50</xdr:col>
      <xdr:colOff>114300</xdr:colOff>
      <xdr:row>57</xdr:row>
      <xdr:rowOff>93392</xdr:rowOff>
    </xdr:to>
    <xdr:cxnSp macro="">
      <xdr:nvCxnSpPr>
        <xdr:cNvPr id="354" name="直線コネクタ 353"/>
        <xdr:cNvCxnSpPr/>
      </xdr:nvCxnSpPr>
      <xdr:spPr>
        <a:xfrm>
          <a:off x="8750300" y="9698315"/>
          <a:ext cx="889000" cy="16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macro="" textlink="">
      <xdr:nvSpPr>
        <xdr:cNvPr id="355" name="フローチャート: 判断 354"/>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92574</xdr:rowOff>
    </xdr:from>
    <xdr:ext cx="534377" cy="259045"/>
    <xdr:sp macro="" textlink="">
      <xdr:nvSpPr>
        <xdr:cNvPr id="356" name="テキスト ボックス 355"/>
        <xdr:cNvSpPr txBox="1"/>
      </xdr:nvSpPr>
      <xdr:spPr>
        <a:xfrm>
          <a:off x="9372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66352</xdr:rowOff>
    </xdr:from>
    <xdr:to>
      <xdr:col>45</xdr:col>
      <xdr:colOff>177800</xdr:colOff>
      <xdr:row>56</xdr:row>
      <xdr:rowOff>97115</xdr:rowOff>
    </xdr:to>
    <xdr:cxnSp macro="">
      <xdr:nvCxnSpPr>
        <xdr:cNvPr id="357" name="直線コネクタ 356"/>
        <xdr:cNvCxnSpPr/>
      </xdr:nvCxnSpPr>
      <xdr:spPr>
        <a:xfrm>
          <a:off x="7861300" y="9324652"/>
          <a:ext cx="889000" cy="37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macro="" textlink="">
      <xdr:nvSpPr>
        <xdr:cNvPr id="358" name="フローチャート: 判断 357"/>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109161</xdr:rowOff>
    </xdr:from>
    <xdr:ext cx="534377" cy="259045"/>
    <xdr:sp macro="" textlink="">
      <xdr:nvSpPr>
        <xdr:cNvPr id="359" name="テキスト ボックス 358"/>
        <xdr:cNvSpPr txBox="1"/>
      </xdr:nvSpPr>
      <xdr:spPr>
        <a:xfrm>
          <a:off x="8483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66352</xdr:rowOff>
    </xdr:from>
    <xdr:to>
      <xdr:col>41</xdr:col>
      <xdr:colOff>50800</xdr:colOff>
      <xdr:row>57</xdr:row>
      <xdr:rowOff>37777</xdr:rowOff>
    </xdr:to>
    <xdr:cxnSp macro="">
      <xdr:nvCxnSpPr>
        <xdr:cNvPr id="360" name="直線コネクタ 359"/>
        <xdr:cNvCxnSpPr/>
      </xdr:nvCxnSpPr>
      <xdr:spPr>
        <a:xfrm flipV="1">
          <a:off x="6972300" y="9324652"/>
          <a:ext cx="889000" cy="4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macro="" textlink="">
      <xdr:nvSpPr>
        <xdr:cNvPr id="361" name="フローチャート: 判断 360"/>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113189</xdr:rowOff>
    </xdr:from>
    <xdr:ext cx="534377" cy="259045"/>
    <xdr:sp macro="" textlink="">
      <xdr:nvSpPr>
        <xdr:cNvPr id="362" name="テキスト ボックス 361"/>
        <xdr:cNvSpPr txBox="1"/>
      </xdr:nvSpPr>
      <xdr:spPr>
        <a:xfrm>
          <a:off x="7594111" y="988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macro="" textlink="">
      <xdr:nvSpPr>
        <xdr:cNvPr id="363" name="フローチャート: 判断 362"/>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82418</xdr:rowOff>
    </xdr:from>
    <xdr:ext cx="534377" cy="259045"/>
    <xdr:sp macro="" textlink="">
      <xdr:nvSpPr>
        <xdr:cNvPr id="364" name="テキスト ボックス 363"/>
        <xdr:cNvSpPr txBox="1"/>
      </xdr:nvSpPr>
      <xdr:spPr>
        <a:xfrm>
          <a:off x="6705111" y="95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51954</xdr:rowOff>
    </xdr:from>
    <xdr:to>
      <xdr:col>55</xdr:col>
      <xdr:colOff>50800</xdr:colOff>
      <xdr:row>57</xdr:row>
      <xdr:rowOff>153554</xdr:rowOff>
    </xdr:to>
    <xdr:sp macro="" textlink="">
      <xdr:nvSpPr>
        <xdr:cNvPr id="370" name="楕円 369"/>
        <xdr:cNvSpPr/>
      </xdr:nvSpPr>
      <xdr:spPr>
        <a:xfrm>
          <a:off x="10426700" y="982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30381</xdr:rowOff>
    </xdr:from>
    <xdr:ext cx="534377" cy="259045"/>
    <xdr:sp macro="" textlink="">
      <xdr:nvSpPr>
        <xdr:cNvPr id="371" name="農林水産業費該当値テキスト"/>
        <xdr:cNvSpPr txBox="1"/>
      </xdr:nvSpPr>
      <xdr:spPr>
        <a:xfrm>
          <a:off x="10528300" y="980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42592</xdr:rowOff>
    </xdr:from>
    <xdr:to>
      <xdr:col>50</xdr:col>
      <xdr:colOff>165100</xdr:colOff>
      <xdr:row>57</xdr:row>
      <xdr:rowOff>144192</xdr:rowOff>
    </xdr:to>
    <xdr:sp macro="" textlink="">
      <xdr:nvSpPr>
        <xdr:cNvPr id="372" name="楕円 371"/>
        <xdr:cNvSpPr/>
      </xdr:nvSpPr>
      <xdr:spPr>
        <a:xfrm>
          <a:off x="9588500" y="981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135319</xdr:rowOff>
    </xdr:from>
    <xdr:ext cx="534377" cy="259045"/>
    <xdr:sp macro="" textlink="">
      <xdr:nvSpPr>
        <xdr:cNvPr id="373" name="テキスト ボックス 372"/>
        <xdr:cNvSpPr txBox="1"/>
      </xdr:nvSpPr>
      <xdr:spPr>
        <a:xfrm>
          <a:off x="9372111" y="990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46315</xdr:rowOff>
    </xdr:from>
    <xdr:to>
      <xdr:col>46</xdr:col>
      <xdr:colOff>38100</xdr:colOff>
      <xdr:row>56</xdr:row>
      <xdr:rowOff>147915</xdr:rowOff>
    </xdr:to>
    <xdr:sp macro="" textlink="">
      <xdr:nvSpPr>
        <xdr:cNvPr id="374" name="楕円 373"/>
        <xdr:cNvSpPr/>
      </xdr:nvSpPr>
      <xdr:spPr>
        <a:xfrm>
          <a:off x="8699500" y="964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164442</xdr:rowOff>
    </xdr:from>
    <xdr:ext cx="534377" cy="259045"/>
    <xdr:sp macro="" textlink="">
      <xdr:nvSpPr>
        <xdr:cNvPr id="375" name="テキスト ボックス 374"/>
        <xdr:cNvSpPr txBox="1"/>
      </xdr:nvSpPr>
      <xdr:spPr>
        <a:xfrm>
          <a:off x="8483111" y="942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15552</xdr:rowOff>
    </xdr:from>
    <xdr:to>
      <xdr:col>41</xdr:col>
      <xdr:colOff>101600</xdr:colOff>
      <xdr:row>54</xdr:row>
      <xdr:rowOff>117152</xdr:rowOff>
    </xdr:to>
    <xdr:sp macro="" textlink="">
      <xdr:nvSpPr>
        <xdr:cNvPr id="376" name="楕円 375"/>
        <xdr:cNvSpPr/>
      </xdr:nvSpPr>
      <xdr:spPr>
        <a:xfrm>
          <a:off x="7810500" y="927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133679</xdr:rowOff>
    </xdr:from>
    <xdr:ext cx="534377" cy="259045"/>
    <xdr:sp macro="" textlink="">
      <xdr:nvSpPr>
        <xdr:cNvPr id="377" name="テキスト ボックス 376"/>
        <xdr:cNvSpPr txBox="1"/>
      </xdr:nvSpPr>
      <xdr:spPr>
        <a:xfrm>
          <a:off x="7594111" y="90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158427</xdr:rowOff>
    </xdr:from>
    <xdr:to>
      <xdr:col>36</xdr:col>
      <xdr:colOff>165100</xdr:colOff>
      <xdr:row>57</xdr:row>
      <xdr:rowOff>88577</xdr:rowOff>
    </xdr:to>
    <xdr:sp macro="" textlink="">
      <xdr:nvSpPr>
        <xdr:cNvPr id="378" name="楕円 377"/>
        <xdr:cNvSpPr/>
      </xdr:nvSpPr>
      <xdr:spPr>
        <a:xfrm>
          <a:off x="6921500" y="97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79704</xdr:rowOff>
    </xdr:from>
    <xdr:ext cx="534377" cy="259045"/>
    <xdr:sp macro="" textlink="">
      <xdr:nvSpPr>
        <xdr:cNvPr id="379" name="テキスト ボックス 378"/>
        <xdr:cNvSpPr txBox="1"/>
      </xdr:nvSpPr>
      <xdr:spPr>
        <a:xfrm>
          <a:off x="6705111" y="985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127744</xdr:rowOff>
    </xdr:from>
    <xdr:to>
      <xdr:col>54</xdr:col>
      <xdr:colOff>189865</xdr:colOff>
      <xdr:row>78</xdr:row>
      <xdr:rowOff>113205</xdr:rowOff>
    </xdr:to>
    <xdr:cxnSp macro="">
      <xdr:nvCxnSpPr>
        <xdr:cNvPr id="401" name="直線コネクタ 400"/>
        <xdr:cNvCxnSpPr/>
      </xdr:nvCxnSpPr>
      <xdr:spPr>
        <a:xfrm flipV="1">
          <a:off x="10475595" y="12300694"/>
          <a:ext cx="1270" cy="118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117032</xdr:rowOff>
    </xdr:from>
    <xdr:ext cx="469744" cy="259045"/>
    <xdr:sp macro="" textlink="">
      <xdr:nvSpPr>
        <xdr:cNvPr id="402" name="商工費最小値テキスト"/>
        <xdr:cNvSpPr txBox="1"/>
      </xdr:nvSpPr>
      <xdr:spPr>
        <a:xfrm>
          <a:off x="10528300" y="134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113205</xdr:rowOff>
    </xdr:from>
    <xdr:to>
      <xdr:col>55</xdr:col>
      <xdr:colOff>88900</xdr:colOff>
      <xdr:row>78</xdr:row>
      <xdr:rowOff>113205</xdr:rowOff>
    </xdr:to>
    <xdr:cxnSp macro="">
      <xdr:nvCxnSpPr>
        <xdr:cNvPr id="403" name="直線コネクタ 402"/>
        <xdr:cNvCxnSpPr/>
      </xdr:nvCxnSpPr>
      <xdr:spPr>
        <a:xfrm>
          <a:off x="10388600" y="1348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74421</xdr:rowOff>
    </xdr:from>
    <xdr:ext cx="534377" cy="259045"/>
    <xdr:sp macro="" textlink="">
      <xdr:nvSpPr>
        <xdr:cNvPr id="404" name="商工費最大値テキスト"/>
        <xdr:cNvSpPr txBox="1"/>
      </xdr:nvSpPr>
      <xdr:spPr>
        <a:xfrm>
          <a:off x="10528300" y="120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127744</xdr:rowOff>
    </xdr:from>
    <xdr:to>
      <xdr:col>55</xdr:col>
      <xdr:colOff>88900</xdr:colOff>
      <xdr:row>71</xdr:row>
      <xdr:rowOff>127744</xdr:rowOff>
    </xdr:to>
    <xdr:cxnSp macro="">
      <xdr:nvCxnSpPr>
        <xdr:cNvPr id="405" name="直線コネクタ 404"/>
        <xdr:cNvCxnSpPr/>
      </xdr:nvCxnSpPr>
      <xdr:spPr>
        <a:xfrm>
          <a:off x="10388600" y="1230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120886</xdr:rowOff>
    </xdr:from>
    <xdr:to>
      <xdr:col>55</xdr:col>
      <xdr:colOff>0</xdr:colOff>
      <xdr:row>77</xdr:row>
      <xdr:rowOff>124544</xdr:rowOff>
    </xdr:to>
    <xdr:cxnSp macro="">
      <xdr:nvCxnSpPr>
        <xdr:cNvPr id="406" name="直線コネクタ 405"/>
        <xdr:cNvCxnSpPr/>
      </xdr:nvCxnSpPr>
      <xdr:spPr>
        <a:xfrm>
          <a:off x="9639300" y="13322536"/>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7490</xdr:rowOff>
    </xdr:from>
    <xdr:ext cx="534377" cy="259045"/>
    <xdr:sp macro="" textlink="">
      <xdr:nvSpPr>
        <xdr:cNvPr id="407" name="商工費平均値テキスト"/>
        <xdr:cNvSpPr txBox="1"/>
      </xdr:nvSpPr>
      <xdr:spPr>
        <a:xfrm>
          <a:off x="10528300" y="1286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156063</xdr:rowOff>
    </xdr:from>
    <xdr:to>
      <xdr:col>55</xdr:col>
      <xdr:colOff>50800</xdr:colOff>
      <xdr:row>76</xdr:row>
      <xdr:rowOff>86213</xdr:rowOff>
    </xdr:to>
    <xdr:sp macro="" textlink="">
      <xdr:nvSpPr>
        <xdr:cNvPr id="408" name="フローチャート: 判断 407"/>
        <xdr:cNvSpPr/>
      </xdr:nvSpPr>
      <xdr:spPr>
        <a:xfrm>
          <a:off x="10426700" y="130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34750</xdr:rowOff>
    </xdr:from>
    <xdr:to>
      <xdr:col>50</xdr:col>
      <xdr:colOff>114300</xdr:colOff>
      <xdr:row>77</xdr:row>
      <xdr:rowOff>120886</xdr:rowOff>
    </xdr:to>
    <xdr:cxnSp macro="">
      <xdr:nvCxnSpPr>
        <xdr:cNvPr id="409" name="直線コネクタ 408"/>
        <xdr:cNvCxnSpPr/>
      </xdr:nvCxnSpPr>
      <xdr:spPr>
        <a:xfrm>
          <a:off x="8750300" y="13064950"/>
          <a:ext cx="889000" cy="25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37099</xdr:rowOff>
    </xdr:from>
    <xdr:to>
      <xdr:col>50</xdr:col>
      <xdr:colOff>165100</xdr:colOff>
      <xdr:row>76</xdr:row>
      <xdr:rowOff>138699</xdr:rowOff>
    </xdr:to>
    <xdr:sp macro="" textlink="">
      <xdr:nvSpPr>
        <xdr:cNvPr id="410" name="フローチャート: 判断 409"/>
        <xdr:cNvSpPr/>
      </xdr:nvSpPr>
      <xdr:spPr>
        <a:xfrm>
          <a:off x="95885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155226</xdr:rowOff>
    </xdr:from>
    <xdr:ext cx="534377" cy="259045"/>
    <xdr:sp macro="" textlink="">
      <xdr:nvSpPr>
        <xdr:cNvPr id="411" name="テキスト ボックス 410"/>
        <xdr:cNvSpPr txBox="1"/>
      </xdr:nvSpPr>
      <xdr:spPr>
        <a:xfrm>
          <a:off x="9372111" y="128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34750</xdr:rowOff>
    </xdr:from>
    <xdr:to>
      <xdr:col>45</xdr:col>
      <xdr:colOff>177800</xdr:colOff>
      <xdr:row>77</xdr:row>
      <xdr:rowOff>142900</xdr:rowOff>
    </xdr:to>
    <xdr:cxnSp macro="">
      <xdr:nvCxnSpPr>
        <xdr:cNvPr id="412" name="直線コネクタ 411"/>
        <xdr:cNvCxnSpPr/>
      </xdr:nvCxnSpPr>
      <xdr:spPr>
        <a:xfrm flipV="1">
          <a:off x="7861300" y="13064950"/>
          <a:ext cx="889000" cy="27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3930</xdr:rowOff>
    </xdr:from>
    <xdr:to>
      <xdr:col>46</xdr:col>
      <xdr:colOff>38100</xdr:colOff>
      <xdr:row>76</xdr:row>
      <xdr:rowOff>105530</xdr:rowOff>
    </xdr:to>
    <xdr:sp macro="" textlink="">
      <xdr:nvSpPr>
        <xdr:cNvPr id="413" name="フローチャート: 判断 412"/>
        <xdr:cNvSpPr/>
      </xdr:nvSpPr>
      <xdr:spPr>
        <a:xfrm>
          <a:off x="8699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96657</xdr:rowOff>
    </xdr:from>
    <xdr:ext cx="534377" cy="259045"/>
    <xdr:sp macro="" textlink="">
      <xdr:nvSpPr>
        <xdr:cNvPr id="414" name="テキスト ボックス 413"/>
        <xdr:cNvSpPr txBox="1"/>
      </xdr:nvSpPr>
      <xdr:spPr>
        <a:xfrm>
          <a:off x="8483111" y="1312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49974</xdr:rowOff>
    </xdr:from>
    <xdr:to>
      <xdr:col>41</xdr:col>
      <xdr:colOff>50800</xdr:colOff>
      <xdr:row>77</xdr:row>
      <xdr:rowOff>142900</xdr:rowOff>
    </xdr:to>
    <xdr:cxnSp macro="">
      <xdr:nvCxnSpPr>
        <xdr:cNvPr id="415" name="直線コネクタ 414"/>
        <xdr:cNvCxnSpPr/>
      </xdr:nvCxnSpPr>
      <xdr:spPr>
        <a:xfrm>
          <a:off x="6972300" y="12737274"/>
          <a:ext cx="889000" cy="60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41557</xdr:rowOff>
    </xdr:from>
    <xdr:to>
      <xdr:col>41</xdr:col>
      <xdr:colOff>101600</xdr:colOff>
      <xdr:row>76</xdr:row>
      <xdr:rowOff>143157</xdr:rowOff>
    </xdr:to>
    <xdr:sp macro="" textlink="">
      <xdr:nvSpPr>
        <xdr:cNvPr id="416" name="フローチャート: 判断 415"/>
        <xdr:cNvSpPr/>
      </xdr:nvSpPr>
      <xdr:spPr>
        <a:xfrm>
          <a:off x="7810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159684</xdr:rowOff>
    </xdr:from>
    <xdr:ext cx="534377" cy="259045"/>
    <xdr:sp macro="" textlink="">
      <xdr:nvSpPr>
        <xdr:cNvPr id="417" name="テキスト ボックス 416"/>
        <xdr:cNvSpPr txBox="1"/>
      </xdr:nvSpPr>
      <xdr:spPr>
        <a:xfrm>
          <a:off x="7594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18" name="フローチャート: 判断 417"/>
        <xdr:cNvSpPr/>
      </xdr:nvSpPr>
      <xdr:spPr>
        <a:xfrm>
          <a:off x="6921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73613</xdr:rowOff>
    </xdr:from>
    <xdr:ext cx="534377" cy="259045"/>
    <xdr:sp macro="" textlink="">
      <xdr:nvSpPr>
        <xdr:cNvPr id="419" name="テキスト ボックス 418"/>
        <xdr:cNvSpPr txBox="1"/>
      </xdr:nvSpPr>
      <xdr:spPr>
        <a:xfrm>
          <a:off x="6705111" y="1310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73744</xdr:rowOff>
    </xdr:from>
    <xdr:to>
      <xdr:col>55</xdr:col>
      <xdr:colOff>50800</xdr:colOff>
      <xdr:row>78</xdr:row>
      <xdr:rowOff>3894</xdr:rowOff>
    </xdr:to>
    <xdr:sp macro="" textlink="">
      <xdr:nvSpPr>
        <xdr:cNvPr id="425" name="楕円 424"/>
        <xdr:cNvSpPr/>
      </xdr:nvSpPr>
      <xdr:spPr>
        <a:xfrm>
          <a:off x="10426700" y="1327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52171</xdr:rowOff>
    </xdr:from>
    <xdr:ext cx="469744" cy="259045"/>
    <xdr:sp macro="" textlink="">
      <xdr:nvSpPr>
        <xdr:cNvPr id="426" name="商工費該当値テキスト"/>
        <xdr:cNvSpPr txBox="1"/>
      </xdr:nvSpPr>
      <xdr:spPr>
        <a:xfrm>
          <a:off x="10528300" y="1325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70086</xdr:rowOff>
    </xdr:from>
    <xdr:to>
      <xdr:col>50</xdr:col>
      <xdr:colOff>165100</xdr:colOff>
      <xdr:row>78</xdr:row>
      <xdr:rowOff>236</xdr:rowOff>
    </xdr:to>
    <xdr:sp macro="" textlink="">
      <xdr:nvSpPr>
        <xdr:cNvPr id="427" name="楕円 426"/>
        <xdr:cNvSpPr/>
      </xdr:nvSpPr>
      <xdr:spPr>
        <a:xfrm>
          <a:off x="9588500" y="1327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162813</xdr:rowOff>
    </xdr:from>
    <xdr:ext cx="469744" cy="259045"/>
    <xdr:sp macro="" textlink="">
      <xdr:nvSpPr>
        <xdr:cNvPr id="428" name="テキスト ボックス 427"/>
        <xdr:cNvSpPr txBox="1"/>
      </xdr:nvSpPr>
      <xdr:spPr>
        <a:xfrm>
          <a:off x="9404428" y="1336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155400</xdr:rowOff>
    </xdr:from>
    <xdr:to>
      <xdr:col>46</xdr:col>
      <xdr:colOff>38100</xdr:colOff>
      <xdr:row>76</xdr:row>
      <xdr:rowOff>85550</xdr:rowOff>
    </xdr:to>
    <xdr:sp macro="" textlink="">
      <xdr:nvSpPr>
        <xdr:cNvPr id="429" name="楕円 428"/>
        <xdr:cNvSpPr/>
      </xdr:nvSpPr>
      <xdr:spPr>
        <a:xfrm>
          <a:off x="8699500" y="1301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102077</xdr:rowOff>
    </xdr:from>
    <xdr:ext cx="534377" cy="259045"/>
    <xdr:sp macro="" textlink="">
      <xdr:nvSpPr>
        <xdr:cNvPr id="430" name="テキスト ボックス 429"/>
        <xdr:cNvSpPr txBox="1"/>
      </xdr:nvSpPr>
      <xdr:spPr>
        <a:xfrm>
          <a:off x="8483111" y="1278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92100</xdr:rowOff>
    </xdr:from>
    <xdr:to>
      <xdr:col>41</xdr:col>
      <xdr:colOff>101600</xdr:colOff>
      <xdr:row>78</xdr:row>
      <xdr:rowOff>22250</xdr:rowOff>
    </xdr:to>
    <xdr:sp macro="" textlink="">
      <xdr:nvSpPr>
        <xdr:cNvPr id="431" name="楕円 430"/>
        <xdr:cNvSpPr/>
      </xdr:nvSpPr>
      <xdr:spPr>
        <a:xfrm>
          <a:off x="7810500" y="132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13377</xdr:rowOff>
    </xdr:from>
    <xdr:ext cx="469744" cy="259045"/>
    <xdr:sp macro="" textlink="">
      <xdr:nvSpPr>
        <xdr:cNvPr id="432" name="テキスト ボックス 431"/>
        <xdr:cNvSpPr txBox="1"/>
      </xdr:nvSpPr>
      <xdr:spPr>
        <a:xfrm>
          <a:off x="7626428" y="1338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170624</xdr:rowOff>
    </xdr:from>
    <xdr:to>
      <xdr:col>36</xdr:col>
      <xdr:colOff>165100</xdr:colOff>
      <xdr:row>74</xdr:row>
      <xdr:rowOff>100774</xdr:rowOff>
    </xdr:to>
    <xdr:sp macro="" textlink="">
      <xdr:nvSpPr>
        <xdr:cNvPr id="433" name="楕円 432"/>
        <xdr:cNvSpPr/>
      </xdr:nvSpPr>
      <xdr:spPr>
        <a:xfrm>
          <a:off x="6921500" y="126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117301</xdr:rowOff>
    </xdr:from>
    <xdr:ext cx="534377" cy="259045"/>
    <xdr:sp macro="" textlink="">
      <xdr:nvSpPr>
        <xdr:cNvPr id="434" name="テキスト ボックス 433"/>
        <xdr:cNvSpPr txBox="1"/>
      </xdr:nvSpPr>
      <xdr:spPr>
        <a:xfrm>
          <a:off x="6705111" y="1246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6" name="直線コネクタ 455"/>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57" name="土木費最小値テキスト"/>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58" name="直線コネクタ 457"/>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59" name="土木費最大値テキスト"/>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60" name="直線コネクタ 459"/>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141849</xdr:rowOff>
    </xdr:from>
    <xdr:to>
      <xdr:col>55</xdr:col>
      <xdr:colOff>0</xdr:colOff>
      <xdr:row>97</xdr:row>
      <xdr:rowOff>166833</xdr:rowOff>
    </xdr:to>
    <xdr:cxnSp macro="">
      <xdr:nvCxnSpPr>
        <xdr:cNvPr id="461" name="直線コネクタ 460"/>
        <xdr:cNvCxnSpPr/>
      </xdr:nvCxnSpPr>
      <xdr:spPr>
        <a:xfrm>
          <a:off x="9639300" y="16772499"/>
          <a:ext cx="838200" cy="2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115014</xdr:rowOff>
    </xdr:from>
    <xdr:ext cx="534377" cy="259045"/>
    <xdr:sp macro="" textlink="">
      <xdr:nvSpPr>
        <xdr:cNvPr id="462" name="土木費平均値テキスト"/>
        <xdr:cNvSpPr txBox="1"/>
      </xdr:nvSpPr>
      <xdr:spPr>
        <a:xfrm>
          <a:off x="10528300" y="16574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63" name="フローチャート: 判断 462"/>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141849</xdr:rowOff>
    </xdr:from>
    <xdr:to>
      <xdr:col>50</xdr:col>
      <xdr:colOff>114300</xdr:colOff>
      <xdr:row>97</xdr:row>
      <xdr:rowOff>153603</xdr:rowOff>
    </xdr:to>
    <xdr:cxnSp macro="">
      <xdr:nvCxnSpPr>
        <xdr:cNvPr id="464" name="直線コネクタ 463"/>
        <xdr:cNvCxnSpPr/>
      </xdr:nvCxnSpPr>
      <xdr:spPr>
        <a:xfrm flipV="1">
          <a:off x="8750300" y="16772499"/>
          <a:ext cx="889000" cy="1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5" name="フローチャート: 判断 464"/>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14194</xdr:rowOff>
    </xdr:from>
    <xdr:ext cx="534377" cy="259045"/>
    <xdr:sp macro="" textlink="">
      <xdr:nvSpPr>
        <xdr:cNvPr id="466" name="テキスト ボックス 465"/>
        <xdr:cNvSpPr txBox="1"/>
      </xdr:nvSpPr>
      <xdr:spPr>
        <a:xfrm>
          <a:off x="9372111" y="164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153603</xdr:rowOff>
    </xdr:from>
    <xdr:to>
      <xdr:col>45</xdr:col>
      <xdr:colOff>177800</xdr:colOff>
      <xdr:row>98</xdr:row>
      <xdr:rowOff>40988</xdr:rowOff>
    </xdr:to>
    <xdr:cxnSp macro="">
      <xdr:nvCxnSpPr>
        <xdr:cNvPr id="467" name="直線コネクタ 466"/>
        <xdr:cNvCxnSpPr/>
      </xdr:nvCxnSpPr>
      <xdr:spPr>
        <a:xfrm flipV="1">
          <a:off x="7861300" y="16784253"/>
          <a:ext cx="889000" cy="5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68" name="フローチャート: 判断 467"/>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37323</xdr:rowOff>
    </xdr:from>
    <xdr:ext cx="534377" cy="259045"/>
    <xdr:sp macro="" textlink="">
      <xdr:nvSpPr>
        <xdr:cNvPr id="469" name="テキスト ボックス 468"/>
        <xdr:cNvSpPr txBox="1"/>
      </xdr:nvSpPr>
      <xdr:spPr>
        <a:xfrm>
          <a:off x="8483111" y="1683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31459</xdr:rowOff>
    </xdr:from>
    <xdr:to>
      <xdr:col>41</xdr:col>
      <xdr:colOff>50800</xdr:colOff>
      <xdr:row>98</xdr:row>
      <xdr:rowOff>40988</xdr:rowOff>
    </xdr:to>
    <xdr:cxnSp macro="">
      <xdr:nvCxnSpPr>
        <xdr:cNvPr id="470" name="直線コネクタ 469"/>
        <xdr:cNvCxnSpPr/>
      </xdr:nvCxnSpPr>
      <xdr:spPr>
        <a:xfrm>
          <a:off x="6972300" y="16833559"/>
          <a:ext cx="889000" cy="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71" name="フローチャート: 判断 470"/>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68015</xdr:rowOff>
    </xdr:from>
    <xdr:ext cx="534377" cy="259045"/>
    <xdr:sp macro="" textlink="">
      <xdr:nvSpPr>
        <xdr:cNvPr id="472" name="テキスト ボックス 471"/>
        <xdr:cNvSpPr txBox="1"/>
      </xdr:nvSpPr>
      <xdr:spPr>
        <a:xfrm>
          <a:off x="7594111" y="1652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73" name="フローチャート: 判断 472"/>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31284</xdr:rowOff>
    </xdr:from>
    <xdr:ext cx="534377" cy="259045"/>
    <xdr:sp macro="" textlink="">
      <xdr:nvSpPr>
        <xdr:cNvPr id="474" name="テキスト ボックス 473"/>
        <xdr:cNvSpPr txBox="1"/>
      </xdr:nvSpPr>
      <xdr:spPr>
        <a:xfrm>
          <a:off x="6705111" y="164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116033</xdr:rowOff>
    </xdr:from>
    <xdr:to>
      <xdr:col>55</xdr:col>
      <xdr:colOff>50800</xdr:colOff>
      <xdr:row>98</xdr:row>
      <xdr:rowOff>46183</xdr:rowOff>
    </xdr:to>
    <xdr:sp macro="" textlink="">
      <xdr:nvSpPr>
        <xdr:cNvPr id="480" name="楕円 479"/>
        <xdr:cNvSpPr/>
      </xdr:nvSpPr>
      <xdr:spPr>
        <a:xfrm>
          <a:off x="10426700" y="1674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70564</xdr:rowOff>
    </xdr:from>
    <xdr:ext cx="534377" cy="259045"/>
    <xdr:sp macro="" textlink="">
      <xdr:nvSpPr>
        <xdr:cNvPr id="481" name="土木費該当値テキスト"/>
        <xdr:cNvSpPr txBox="1"/>
      </xdr:nvSpPr>
      <xdr:spPr>
        <a:xfrm>
          <a:off x="10528300" y="1670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91049</xdr:rowOff>
    </xdr:from>
    <xdr:to>
      <xdr:col>50</xdr:col>
      <xdr:colOff>165100</xdr:colOff>
      <xdr:row>98</xdr:row>
      <xdr:rowOff>21199</xdr:rowOff>
    </xdr:to>
    <xdr:sp macro="" textlink="">
      <xdr:nvSpPr>
        <xdr:cNvPr id="482" name="楕円 481"/>
        <xdr:cNvSpPr/>
      </xdr:nvSpPr>
      <xdr:spPr>
        <a:xfrm>
          <a:off x="9588500" y="1672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12326</xdr:rowOff>
    </xdr:from>
    <xdr:ext cx="534377" cy="259045"/>
    <xdr:sp macro="" textlink="">
      <xdr:nvSpPr>
        <xdr:cNvPr id="483" name="テキスト ボックス 482"/>
        <xdr:cNvSpPr txBox="1"/>
      </xdr:nvSpPr>
      <xdr:spPr>
        <a:xfrm>
          <a:off x="9372111" y="1681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102803</xdr:rowOff>
    </xdr:from>
    <xdr:to>
      <xdr:col>46</xdr:col>
      <xdr:colOff>38100</xdr:colOff>
      <xdr:row>98</xdr:row>
      <xdr:rowOff>32953</xdr:rowOff>
    </xdr:to>
    <xdr:sp macro="" textlink="">
      <xdr:nvSpPr>
        <xdr:cNvPr id="484" name="楕円 483"/>
        <xdr:cNvSpPr/>
      </xdr:nvSpPr>
      <xdr:spPr>
        <a:xfrm>
          <a:off x="8699500" y="1673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49480</xdr:rowOff>
    </xdr:from>
    <xdr:ext cx="534377" cy="259045"/>
    <xdr:sp macro="" textlink="">
      <xdr:nvSpPr>
        <xdr:cNvPr id="485" name="テキスト ボックス 484"/>
        <xdr:cNvSpPr txBox="1"/>
      </xdr:nvSpPr>
      <xdr:spPr>
        <a:xfrm>
          <a:off x="8483111" y="1650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161638</xdr:rowOff>
    </xdr:from>
    <xdr:to>
      <xdr:col>41</xdr:col>
      <xdr:colOff>101600</xdr:colOff>
      <xdr:row>98</xdr:row>
      <xdr:rowOff>91788</xdr:rowOff>
    </xdr:to>
    <xdr:sp macro="" textlink="">
      <xdr:nvSpPr>
        <xdr:cNvPr id="486" name="楕円 485"/>
        <xdr:cNvSpPr/>
      </xdr:nvSpPr>
      <xdr:spPr>
        <a:xfrm>
          <a:off x="7810500" y="1679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82915</xdr:rowOff>
    </xdr:from>
    <xdr:ext cx="534377" cy="259045"/>
    <xdr:sp macro="" textlink="">
      <xdr:nvSpPr>
        <xdr:cNvPr id="487" name="テキスト ボックス 486"/>
        <xdr:cNvSpPr txBox="1"/>
      </xdr:nvSpPr>
      <xdr:spPr>
        <a:xfrm>
          <a:off x="7594111" y="1688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152109</xdr:rowOff>
    </xdr:from>
    <xdr:to>
      <xdr:col>36</xdr:col>
      <xdr:colOff>165100</xdr:colOff>
      <xdr:row>98</xdr:row>
      <xdr:rowOff>82259</xdr:rowOff>
    </xdr:to>
    <xdr:sp macro="" textlink="">
      <xdr:nvSpPr>
        <xdr:cNvPr id="488" name="楕円 487"/>
        <xdr:cNvSpPr/>
      </xdr:nvSpPr>
      <xdr:spPr>
        <a:xfrm>
          <a:off x="6921500" y="1678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73386</xdr:rowOff>
    </xdr:from>
    <xdr:ext cx="534377" cy="259045"/>
    <xdr:sp macro="" textlink="">
      <xdr:nvSpPr>
        <xdr:cNvPr id="489" name="テキスト ボックス 488"/>
        <xdr:cNvSpPr txBox="1"/>
      </xdr:nvSpPr>
      <xdr:spPr>
        <a:xfrm>
          <a:off x="6705111" y="1687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3" name="直線コネクタ 512"/>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4" name="消防費最小値テキスト"/>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5" name="直線コネクタ 514"/>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6" name="消防費最大値テキスト"/>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7" name="直線コネクタ 516"/>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101295</xdr:rowOff>
    </xdr:from>
    <xdr:to>
      <xdr:col>85</xdr:col>
      <xdr:colOff>127000</xdr:colOff>
      <xdr:row>37</xdr:row>
      <xdr:rowOff>114795</xdr:rowOff>
    </xdr:to>
    <xdr:cxnSp macro="">
      <xdr:nvCxnSpPr>
        <xdr:cNvPr id="518" name="直線コネクタ 517"/>
        <xdr:cNvCxnSpPr/>
      </xdr:nvCxnSpPr>
      <xdr:spPr>
        <a:xfrm flipV="1">
          <a:off x="15481300" y="6444945"/>
          <a:ext cx="838200" cy="1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156621</xdr:rowOff>
    </xdr:from>
    <xdr:ext cx="534377" cy="259045"/>
    <xdr:sp macro="" textlink="">
      <xdr:nvSpPr>
        <xdr:cNvPr id="519" name="消防費平均値テキスト"/>
        <xdr:cNvSpPr txBox="1"/>
      </xdr:nvSpPr>
      <xdr:spPr>
        <a:xfrm>
          <a:off x="16370300" y="6157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20" name="フローチャート: 判断 519"/>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114795</xdr:rowOff>
    </xdr:from>
    <xdr:to>
      <xdr:col>81</xdr:col>
      <xdr:colOff>50800</xdr:colOff>
      <xdr:row>37</xdr:row>
      <xdr:rowOff>130010</xdr:rowOff>
    </xdr:to>
    <xdr:cxnSp macro="">
      <xdr:nvCxnSpPr>
        <xdr:cNvPr id="521" name="直線コネクタ 520"/>
        <xdr:cNvCxnSpPr/>
      </xdr:nvCxnSpPr>
      <xdr:spPr>
        <a:xfrm flipV="1">
          <a:off x="14592300" y="6458445"/>
          <a:ext cx="889000" cy="1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2" name="フローチャート: 判断 521"/>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137342</xdr:rowOff>
    </xdr:from>
    <xdr:ext cx="534377" cy="259045"/>
    <xdr:sp macro="" textlink="">
      <xdr:nvSpPr>
        <xdr:cNvPr id="523" name="テキスト ボックス 522"/>
        <xdr:cNvSpPr txBox="1"/>
      </xdr:nvSpPr>
      <xdr:spPr>
        <a:xfrm>
          <a:off x="15214111" y="61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130010</xdr:rowOff>
    </xdr:from>
    <xdr:to>
      <xdr:col>76</xdr:col>
      <xdr:colOff>114300</xdr:colOff>
      <xdr:row>37</xdr:row>
      <xdr:rowOff>132613</xdr:rowOff>
    </xdr:to>
    <xdr:cxnSp macro="">
      <xdr:nvCxnSpPr>
        <xdr:cNvPr id="524" name="直線コネクタ 523"/>
        <xdr:cNvCxnSpPr/>
      </xdr:nvCxnSpPr>
      <xdr:spPr>
        <a:xfrm flipV="1">
          <a:off x="13703300" y="6473660"/>
          <a:ext cx="889000" cy="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5" name="フローチャート: 判断 524"/>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118089</xdr:rowOff>
    </xdr:from>
    <xdr:ext cx="534377" cy="259045"/>
    <xdr:sp macro="" textlink="">
      <xdr:nvSpPr>
        <xdr:cNvPr id="526" name="テキスト ボックス 525"/>
        <xdr:cNvSpPr txBox="1"/>
      </xdr:nvSpPr>
      <xdr:spPr>
        <a:xfrm>
          <a:off x="14325111" y="61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115088</xdr:rowOff>
    </xdr:from>
    <xdr:to>
      <xdr:col>71</xdr:col>
      <xdr:colOff>177800</xdr:colOff>
      <xdr:row>37</xdr:row>
      <xdr:rowOff>132613</xdr:rowOff>
    </xdr:to>
    <xdr:cxnSp macro="">
      <xdr:nvCxnSpPr>
        <xdr:cNvPr id="527" name="直線コネクタ 526"/>
        <xdr:cNvCxnSpPr/>
      </xdr:nvCxnSpPr>
      <xdr:spPr>
        <a:xfrm>
          <a:off x="12814300" y="6458738"/>
          <a:ext cx="889000" cy="1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28" name="フローチャート: 判断 527"/>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129913</xdr:rowOff>
    </xdr:from>
    <xdr:ext cx="534377" cy="259045"/>
    <xdr:sp macro="" textlink="">
      <xdr:nvSpPr>
        <xdr:cNvPr id="529" name="テキスト ボックス 528"/>
        <xdr:cNvSpPr txBox="1"/>
      </xdr:nvSpPr>
      <xdr:spPr>
        <a:xfrm>
          <a:off x="13436111" y="61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30" name="フローチャート: 判断 529"/>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144848</xdr:rowOff>
    </xdr:from>
    <xdr:ext cx="534377" cy="259045"/>
    <xdr:sp macro="" textlink="">
      <xdr:nvSpPr>
        <xdr:cNvPr id="531" name="テキスト ボックス 530"/>
        <xdr:cNvSpPr txBox="1"/>
      </xdr:nvSpPr>
      <xdr:spPr>
        <a:xfrm>
          <a:off x="12547111" y="61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50495</xdr:rowOff>
    </xdr:from>
    <xdr:to>
      <xdr:col>85</xdr:col>
      <xdr:colOff>177800</xdr:colOff>
      <xdr:row>37</xdr:row>
      <xdr:rowOff>152095</xdr:rowOff>
    </xdr:to>
    <xdr:sp macro="" textlink="">
      <xdr:nvSpPr>
        <xdr:cNvPr id="537" name="楕円 536"/>
        <xdr:cNvSpPr/>
      </xdr:nvSpPr>
      <xdr:spPr>
        <a:xfrm>
          <a:off x="16268700" y="63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136872</xdr:rowOff>
    </xdr:from>
    <xdr:ext cx="534377" cy="259045"/>
    <xdr:sp macro="" textlink="">
      <xdr:nvSpPr>
        <xdr:cNvPr id="538" name="消防費該当値テキスト"/>
        <xdr:cNvSpPr txBox="1"/>
      </xdr:nvSpPr>
      <xdr:spPr>
        <a:xfrm>
          <a:off x="16370300" y="630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63995</xdr:rowOff>
    </xdr:from>
    <xdr:to>
      <xdr:col>81</xdr:col>
      <xdr:colOff>101600</xdr:colOff>
      <xdr:row>37</xdr:row>
      <xdr:rowOff>165595</xdr:rowOff>
    </xdr:to>
    <xdr:sp macro="" textlink="">
      <xdr:nvSpPr>
        <xdr:cNvPr id="539" name="楕円 538"/>
        <xdr:cNvSpPr/>
      </xdr:nvSpPr>
      <xdr:spPr>
        <a:xfrm>
          <a:off x="15430500" y="640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156722</xdr:rowOff>
    </xdr:from>
    <xdr:ext cx="534377" cy="259045"/>
    <xdr:sp macro="" textlink="">
      <xdr:nvSpPr>
        <xdr:cNvPr id="540" name="テキスト ボックス 539"/>
        <xdr:cNvSpPr txBox="1"/>
      </xdr:nvSpPr>
      <xdr:spPr>
        <a:xfrm>
          <a:off x="15214111" y="650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79210</xdr:rowOff>
    </xdr:from>
    <xdr:to>
      <xdr:col>76</xdr:col>
      <xdr:colOff>165100</xdr:colOff>
      <xdr:row>38</xdr:row>
      <xdr:rowOff>9360</xdr:rowOff>
    </xdr:to>
    <xdr:sp macro="" textlink="">
      <xdr:nvSpPr>
        <xdr:cNvPr id="541" name="楕円 540"/>
        <xdr:cNvSpPr/>
      </xdr:nvSpPr>
      <xdr:spPr>
        <a:xfrm>
          <a:off x="14541500" y="64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487</xdr:rowOff>
    </xdr:from>
    <xdr:ext cx="534377" cy="259045"/>
    <xdr:sp macro="" textlink="">
      <xdr:nvSpPr>
        <xdr:cNvPr id="542" name="テキスト ボックス 541"/>
        <xdr:cNvSpPr txBox="1"/>
      </xdr:nvSpPr>
      <xdr:spPr>
        <a:xfrm>
          <a:off x="14325111" y="651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81813</xdr:rowOff>
    </xdr:from>
    <xdr:to>
      <xdr:col>72</xdr:col>
      <xdr:colOff>38100</xdr:colOff>
      <xdr:row>38</xdr:row>
      <xdr:rowOff>11964</xdr:rowOff>
    </xdr:to>
    <xdr:sp macro="" textlink="">
      <xdr:nvSpPr>
        <xdr:cNvPr id="543" name="楕円 542"/>
        <xdr:cNvSpPr/>
      </xdr:nvSpPr>
      <xdr:spPr>
        <a:xfrm>
          <a:off x="13652500" y="64254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3091</xdr:rowOff>
    </xdr:from>
    <xdr:ext cx="534377" cy="259045"/>
    <xdr:sp macro="" textlink="">
      <xdr:nvSpPr>
        <xdr:cNvPr id="544" name="テキスト ボックス 543"/>
        <xdr:cNvSpPr txBox="1"/>
      </xdr:nvSpPr>
      <xdr:spPr>
        <a:xfrm>
          <a:off x="13436111" y="65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64288</xdr:rowOff>
    </xdr:from>
    <xdr:to>
      <xdr:col>67</xdr:col>
      <xdr:colOff>101600</xdr:colOff>
      <xdr:row>37</xdr:row>
      <xdr:rowOff>165888</xdr:rowOff>
    </xdr:to>
    <xdr:sp macro="" textlink="">
      <xdr:nvSpPr>
        <xdr:cNvPr id="545" name="楕円 544"/>
        <xdr:cNvSpPr/>
      </xdr:nvSpPr>
      <xdr:spPr>
        <a:xfrm>
          <a:off x="12763500" y="64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157015</xdr:rowOff>
    </xdr:from>
    <xdr:ext cx="534377" cy="259045"/>
    <xdr:sp macro="" textlink="">
      <xdr:nvSpPr>
        <xdr:cNvPr id="546" name="テキスト ボックス 545"/>
        <xdr:cNvSpPr txBox="1"/>
      </xdr:nvSpPr>
      <xdr:spPr>
        <a:xfrm>
          <a:off x="12547111" y="65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70" name="直線コネクタ 569"/>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71" name="教育費最小値テキスト"/>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2" name="直線コネクタ 571"/>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73" name="教育費最大値テキスト"/>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4" name="直線コネクタ 573"/>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56871</xdr:rowOff>
    </xdr:from>
    <xdr:to>
      <xdr:col>85</xdr:col>
      <xdr:colOff>127000</xdr:colOff>
      <xdr:row>57</xdr:row>
      <xdr:rowOff>85057</xdr:rowOff>
    </xdr:to>
    <xdr:cxnSp macro="">
      <xdr:nvCxnSpPr>
        <xdr:cNvPr id="575" name="直線コネクタ 574"/>
        <xdr:cNvCxnSpPr/>
      </xdr:nvCxnSpPr>
      <xdr:spPr>
        <a:xfrm>
          <a:off x="15481300" y="9829521"/>
          <a:ext cx="838200" cy="2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60068</xdr:rowOff>
    </xdr:from>
    <xdr:ext cx="534377" cy="259045"/>
    <xdr:sp macro="" textlink="">
      <xdr:nvSpPr>
        <xdr:cNvPr id="576" name="教育費平均値テキスト"/>
        <xdr:cNvSpPr txBox="1"/>
      </xdr:nvSpPr>
      <xdr:spPr>
        <a:xfrm>
          <a:off x="16370300" y="9489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77" name="フローチャート: 判断 576"/>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43665</xdr:rowOff>
    </xdr:from>
    <xdr:to>
      <xdr:col>81</xdr:col>
      <xdr:colOff>50800</xdr:colOff>
      <xdr:row>57</xdr:row>
      <xdr:rowOff>56871</xdr:rowOff>
    </xdr:to>
    <xdr:cxnSp macro="">
      <xdr:nvCxnSpPr>
        <xdr:cNvPr id="578" name="直線コネクタ 577"/>
        <xdr:cNvCxnSpPr/>
      </xdr:nvCxnSpPr>
      <xdr:spPr>
        <a:xfrm>
          <a:off x="14592300" y="9816315"/>
          <a:ext cx="889000" cy="1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79" name="フローチャート: 判断 578"/>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156712</xdr:rowOff>
    </xdr:from>
    <xdr:ext cx="534377" cy="259045"/>
    <xdr:sp macro="" textlink="">
      <xdr:nvSpPr>
        <xdr:cNvPr id="580" name="テキスト ボックス 579"/>
        <xdr:cNvSpPr txBox="1"/>
      </xdr:nvSpPr>
      <xdr:spPr>
        <a:xfrm>
          <a:off x="15214111" y="941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57731</xdr:rowOff>
    </xdr:from>
    <xdr:to>
      <xdr:col>76</xdr:col>
      <xdr:colOff>114300</xdr:colOff>
      <xdr:row>57</xdr:row>
      <xdr:rowOff>43665</xdr:rowOff>
    </xdr:to>
    <xdr:cxnSp macro="">
      <xdr:nvCxnSpPr>
        <xdr:cNvPr id="581" name="直線コネクタ 580"/>
        <xdr:cNvCxnSpPr/>
      </xdr:nvCxnSpPr>
      <xdr:spPr>
        <a:xfrm>
          <a:off x="13703300" y="9658931"/>
          <a:ext cx="889000" cy="15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82" name="フローチャート: 判断 581"/>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17456</xdr:rowOff>
    </xdr:from>
    <xdr:ext cx="534377" cy="259045"/>
    <xdr:sp macro="" textlink="">
      <xdr:nvSpPr>
        <xdr:cNvPr id="583" name="テキスト ボックス 582"/>
        <xdr:cNvSpPr txBox="1"/>
      </xdr:nvSpPr>
      <xdr:spPr>
        <a:xfrm>
          <a:off x="14325111" y="94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164678</xdr:rowOff>
    </xdr:from>
    <xdr:to>
      <xdr:col>71</xdr:col>
      <xdr:colOff>177800</xdr:colOff>
      <xdr:row>56</xdr:row>
      <xdr:rowOff>57731</xdr:rowOff>
    </xdr:to>
    <xdr:cxnSp macro="">
      <xdr:nvCxnSpPr>
        <xdr:cNvPr id="584" name="直線コネクタ 583"/>
        <xdr:cNvCxnSpPr/>
      </xdr:nvCxnSpPr>
      <xdr:spPr>
        <a:xfrm>
          <a:off x="12814300" y="9594428"/>
          <a:ext cx="889000" cy="6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85" name="フローチャート: 判断 584"/>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133156</xdr:rowOff>
    </xdr:from>
    <xdr:ext cx="534377" cy="259045"/>
    <xdr:sp macro="" textlink="">
      <xdr:nvSpPr>
        <xdr:cNvPr id="586" name="テキスト ボックス 585"/>
        <xdr:cNvSpPr txBox="1"/>
      </xdr:nvSpPr>
      <xdr:spPr>
        <a:xfrm>
          <a:off x="13436111" y="973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87" name="フローチャート: 判断 586"/>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108383</xdr:rowOff>
    </xdr:from>
    <xdr:ext cx="534377" cy="259045"/>
    <xdr:sp macro="" textlink="">
      <xdr:nvSpPr>
        <xdr:cNvPr id="588" name="テキスト ボックス 587"/>
        <xdr:cNvSpPr txBox="1"/>
      </xdr:nvSpPr>
      <xdr:spPr>
        <a:xfrm>
          <a:off x="12547111" y="970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34257</xdr:rowOff>
    </xdr:from>
    <xdr:to>
      <xdr:col>85</xdr:col>
      <xdr:colOff>177800</xdr:colOff>
      <xdr:row>57</xdr:row>
      <xdr:rowOff>135857</xdr:rowOff>
    </xdr:to>
    <xdr:sp macro="" textlink="">
      <xdr:nvSpPr>
        <xdr:cNvPr id="594" name="楕円 593"/>
        <xdr:cNvSpPr/>
      </xdr:nvSpPr>
      <xdr:spPr>
        <a:xfrm>
          <a:off x="16268700" y="980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120634</xdr:rowOff>
    </xdr:from>
    <xdr:ext cx="534377" cy="259045"/>
    <xdr:sp macro="" textlink="">
      <xdr:nvSpPr>
        <xdr:cNvPr id="595" name="教育費該当値テキスト"/>
        <xdr:cNvSpPr txBox="1"/>
      </xdr:nvSpPr>
      <xdr:spPr>
        <a:xfrm>
          <a:off x="16370300" y="972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6071</xdr:rowOff>
    </xdr:from>
    <xdr:to>
      <xdr:col>81</xdr:col>
      <xdr:colOff>101600</xdr:colOff>
      <xdr:row>57</xdr:row>
      <xdr:rowOff>107671</xdr:rowOff>
    </xdr:to>
    <xdr:sp macro="" textlink="">
      <xdr:nvSpPr>
        <xdr:cNvPr id="596" name="楕円 595"/>
        <xdr:cNvSpPr/>
      </xdr:nvSpPr>
      <xdr:spPr>
        <a:xfrm>
          <a:off x="15430500" y="977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98798</xdr:rowOff>
    </xdr:from>
    <xdr:ext cx="534377" cy="259045"/>
    <xdr:sp macro="" textlink="">
      <xdr:nvSpPr>
        <xdr:cNvPr id="597" name="テキスト ボックス 596"/>
        <xdr:cNvSpPr txBox="1"/>
      </xdr:nvSpPr>
      <xdr:spPr>
        <a:xfrm>
          <a:off x="15214111" y="98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164315</xdr:rowOff>
    </xdr:from>
    <xdr:to>
      <xdr:col>76</xdr:col>
      <xdr:colOff>165100</xdr:colOff>
      <xdr:row>57</xdr:row>
      <xdr:rowOff>94465</xdr:rowOff>
    </xdr:to>
    <xdr:sp macro="" textlink="">
      <xdr:nvSpPr>
        <xdr:cNvPr id="598" name="楕円 597"/>
        <xdr:cNvSpPr/>
      </xdr:nvSpPr>
      <xdr:spPr>
        <a:xfrm>
          <a:off x="14541500" y="976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85592</xdr:rowOff>
    </xdr:from>
    <xdr:ext cx="534377" cy="259045"/>
    <xdr:sp macro="" textlink="">
      <xdr:nvSpPr>
        <xdr:cNvPr id="599" name="テキスト ボックス 598"/>
        <xdr:cNvSpPr txBox="1"/>
      </xdr:nvSpPr>
      <xdr:spPr>
        <a:xfrm>
          <a:off x="14325111" y="985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6931</xdr:rowOff>
    </xdr:from>
    <xdr:to>
      <xdr:col>72</xdr:col>
      <xdr:colOff>38100</xdr:colOff>
      <xdr:row>56</xdr:row>
      <xdr:rowOff>108531</xdr:rowOff>
    </xdr:to>
    <xdr:sp macro="" textlink="">
      <xdr:nvSpPr>
        <xdr:cNvPr id="600" name="楕円 599"/>
        <xdr:cNvSpPr/>
      </xdr:nvSpPr>
      <xdr:spPr>
        <a:xfrm>
          <a:off x="13652500" y="960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125058</xdr:rowOff>
    </xdr:from>
    <xdr:ext cx="534377" cy="259045"/>
    <xdr:sp macro="" textlink="">
      <xdr:nvSpPr>
        <xdr:cNvPr id="601" name="テキスト ボックス 600"/>
        <xdr:cNvSpPr txBox="1"/>
      </xdr:nvSpPr>
      <xdr:spPr>
        <a:xfrm>
          <a:off x="13436111" y="938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113878</xdr:rowOff>
    </xdr:from>
    <xdr:to>
      <xdr:col>67</xdr:col>
      <xdr:colOff>101600</xdr:colOff>
      <xdr:row>56</xdr:row>
      <xdr:rowOff>44028</xdr:rowOff>
    </xdr:to>
    <xdr:sp macro="" textlink="">
      <xdr:nvSpPr>
        <xdr:cNvPr id="602" name="楕円 601"/>
        <xdr:cNvSpPr/>
      </xdr:nvSpPr>
      <xdr:spPr>
        <a:xfrm>
          <a:off x="12763500" y="954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60555</xdr:rowOff>
    </xdr:from>
    <xdr:ext cx="534377" cy="259045"/>
    <xdr:sp macro="" textlink="">
      <xdr:nvSpPr>
        <xdr:cNvPr id="603" name="テキスト ボックス 602"/>
        <xdr:cNvSpPr txBox="1"/>
      </xdr:nvSpPr>
      <xdr:spPr>
        <a:xfrm>
          <a:off x="12547111" y="931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27" name="直線コネクタ 626"/>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macro="" textlink="">
      <xdr:nvSpPr>
        <xdr:cNvPr id="630" name="災害復旧費最大値テキスト"/>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31" name="直線コネクタ 630"/>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91503</xdr:rowOff>
    </xdr:from>
    <xdr:to>
      <xdr:col>85</xdr:col>
      <xdr:colOff>127000</xdr:colOff>
      <xdr:row>78</xdr:row>
      <xdr:rowOff>136785</xdr:rowOff>
    </xdr:to>
    <xdr:cxnSp macro="">
      <xdr:nvCxnSpPr>
        <xdr:cNvPr id="632" name="直線コネクタ 631"/>
        <xdr:cNvCxnSpPr/>
      </xdr:nvCxnSpPr>
      <xdr:spPr>
        <a:xfrm>
          <a:off x="15481300" y="13464603"/>
          <a:ext cx="838200" cy="4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101757</xdr:rowOff>
    </xdr:from>
    <xdr:ext cx="534377" cy="259045"/>
    <xdr:sp macro="" textlink="">
      <xdr:nvSpPr>
        <xdr:cNvPr id="633" name="災害復旧費平均値テキスト"/>
        <xdr:cNvSpPr txBox="1"/>
      </xdr:nvSpPr>
      <xdr:spPr>
        <a:xfrm>
          <a:off x="16370300" y="1313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34" name="フローチャート: 判断 633"/>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91503</xdr:rowOff>
    </xdr:from>
    <xdr:to>
      <xdr:col>81</xdr:col>
      <xdr:colOff>50800</xdr:colOff>
      <xdr:row>78</xdr:row>
      <xdr:rowOff>104457</xdr:rowOff>
    </xdr:to>
    <xdr:cxnSp macro="">
      <xdr:nvCxnSpPr>
        <xdr:cNvPr id="635" name="直線コネクタ 634"/>
        <xdr:cNvCxnSpPr/>
      </xdr:nvCxnSpPr>
      <xdr:spPr>
        <a:xfrm flipV="1">
          <a:off x="14592300" y="13464603"/>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macro="" textlink="">
      <xdr:nvSpPr>
        <xdr:cNvPr id="636" name="フローチャート: 判断 635"/>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106976</xdr:rowOff>
    </xdr:from>
    <xdr:ext cx="469744" cy="259045"/>
    <xdr:sp macro="" textlink="">
      <xdr:nvSpPr>
        <xdr:cNvPr id="637" name="テキスト ボックス 636"/>
        <xdr:cNvSpPr txBox="1"/>
      </xdr:nvSpPr>
      <xdr:spPr>
        <a:xfrm>
          <a:off x="15246428" y="131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109696</xdr:rowOff>
    </xdr:from>
    <xdr:to>
      <xdr:col>76</xdr:col>
      <xdr:colOff>114300</xdr:colOff>
      <xdr:row>78</xdr:row>
      <xdr:rowOff>104457</xdr:rowOff>
    </xdr:to>
    <xdr:cxnSp macro="">
      <xdr:nvCxnSpPr>
        <xdr:cNvPr id="638" name="直線コネクタ 637"/>
        <xdr:cNvCxnSpPr/>
      </xdr:nvCxnSpPr>
      <xdr:spPr>
        <a:xfrm>
          <a:off x="13703300" y="13311346"/>
          <a:ext cx="889000" cy="16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macro="" textlink="">
      <xdr:nvSpPr>
        <xdr:cNvPr id="639" name="フローチャート: 判断 638"/>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166082</xdr:rowOff>
    </xdr:from>
    <xdr:ext cx="469744" cy="259045"/>
    <xdr:sp macro="" textlink="">
      <xdr:nvSpPr>
        <xdr:cNvPr id="640" name="テキスト ボックス 639"/>
        <xdr:cNvSpPr txBox="1"/>
      </xdr:nvSpPr>
      <xdr:spPr>
        <a:xfrm>
          <a:off x="14357428" y="1353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109696</xdr:rowOff>
    </xdr:from>
    <xdr:to>
      <xdr:col>71</xdr:col>
      <xdr:colOff>177800</xdr:colOff>
      <xdr:row>78</xdr:row>
      <xdr:rowOff>1130</xdr:rowOff>
    </xdr:to>
    <xdr:cxnSp macro="">
      <xdr:nvCxnSpPr>
        <xdr:cNvPr id="641" name="直線コネクタ 640"/>
        <xdr:cNvCxnSpPr/>
      </xdr:nvCxnSpPr>
      <xdr:spPr>
        <a:xfrm flipV="1">
          <a:off x="12814300" y="13311346"/>
          <a:ext cx="889000" cy="6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macro="" textlink="">
      <xdr:nvSpPr>
        <xdr:cNvPr id="642" name="フローチャート: 判断 641"/>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148841</xdr:rowOff>
    </xdr:from>
    <xdr:ext cx="469744" cy="259045"/>
    <xdr:sp macro="" textlink="">
      <xdr:nvSpPr>
        <xdr:cNvPr id="643" name="テキスト ボックス 642"/>
        <xdr:cNvSpPr txBox="1"/>
      </xdr:nvSpPr>
      <xdr:spPr>
        <a:xfrm>
          <a:off x="13468428" y="1352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macro="" textlink="">
      <xdr:nvSpPr>
        <xdr:cNvPr id="644" name="フローチャート: 判断 643"/>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114628</xdr:rowOff>
    </xdr:from>
    <xdr:ext cx="469744" cy="259045"/>
    <xdr:sp macro="" textlink="">
      <xdr:nvSpPr>
        <xdr:cNvPr id="645" name="テキスト ボックス 644"/>
        <xdr:cNvSpPr txBox="1"/>
      </xdr:nvSpPr>
      <xdr:spPr>
        <a:xfrm>
          <a:off x="12579428" y="1348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85985</xdr:rowOff>
    </xdr:from>
    <xdr:to>
      <xdr:col>85</xdr:col>
      <xdr:colOff>177800</xdr:colOff>
      <xdr:row>79</xdr:row>
      <xdr:rowOff>16135</xdr:rowOff>
    </xdr:to>
    <xdr:sp macro="" textlink="">
      <xdr:nvSpPr>
        <xdr:cNvPr id="651" name="楕円 650"/>
        <xdr:cNvSpPr/>
      </xdr:nvSpPr>
      <xdr:spPr>
        <a:xfrm>
          <a:off x="16268700" y="13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912</xdr:rowOff>
    </xdr:from>
    <xdr:ext cx="469744" cy="259045"/>
    <xdr:sp macro="" textlink="">
      <xdr:nvSpPr>
        <xdr:cNvPr id="652" name="災害復旧費該当値テキスト"/>
        <xdr:cNvSpPr txBox="1"/>
      </xdr:nvSpPr>
      <xdr:spPr>
        <a:xfrm>
          <a:off x="16370300" y="1337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40703</xdr:rowOff>
    </xdr:from>
    <xdr:to>
      <xdr:col>81</xdr:col>
      <xdr:colOff>101600</xdr:colOff>
      <xdr:row>78</xdr:row>
      <xdr:rowOff>142303</xdr:rowOff>
    </xdr:to>
    <xdr:sp macro="" textlink="">
      <xdr:nvSpPr>
        <xdr:cNvPr id="653" name="楕円 652"/>
        <xdr:cNvSpPr/>
      </xdr:nvSpPr>
      <xdr:spPr>
        <a:xfrm>
          <a:off x="15430500" y="1341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133430</xdr:rowOff>
    </xdr:from>
    <xdr:ext cx="469744" cy="259045"/>
    <xdr:sp macro="" textlink="">
      <xdr:nvSpPr>
        <xdr:cNvPr id="654" name="テキスト ボックス 653"/>
        <xdr:cNvSpPr txBox="1"/>
      </xdr:nvSpPr>
      <xdr:spPr>
        <a:xfrm>
          <a:off x="15246428" y="13506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53657</xdr:rowOff>
    </xdr:from>
    <xdr:to>
      <xdr:col>76</xdr:col>
      <xdr:colOff>165100</xdr:colOff>
      <xdr:row>78</xdr:row>
      <xdr:rowOff>155257</xdr:rowOff>
    </xdr:to>
    <xdr:sp macro="" textlink="">
      <xdr:nvSpPr>
        <xdr:cNvPr id="655" name="楕円 654"/>
        <xdr:cNvSpPr/>
      </xdr:nvSpPr>
      <xdr:spPr>
        <a:xfrm>
          <a:off x="14541500" y="1342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334</xdr:rowOff>
    </xdr:from>
    <xdr:ext cx="469744" cy="259045"/>
    <xdr:sp macro="" textlink="">
      <xdr:nvSpPr>
        <xdr:cNvPr id="656" name="テキスト ボックス 655"/>
        <xdr:cNvSpPr txBox="1"/>
      </xdr:nvSpPr>
      <xdr:spPr>
        <a:xfrm>
          <a:off x="14357428" y="1320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58896</xdr:rowOff>
    </xdr:from>
    <xdr:to>
      <xdr:col>72</xdr:col>
      <xdr:colOff>38100</xdr:colOff>
      <xdr:row>77</xdr:row>
      <xdr:rowOff>160496</xdr:rowOff>
    </xdr:to>
    <xdr:sp macro="" textlink="">
      <xdr:nvSpPr>
        <xdr:cNvPr id="657" name="楕円 656"/>
        <xdr:cNvSpPr/>
      </xdr:nvSpPr>
      <xdr:spPr>
        <a:xfrm>
          <a:off x="13652500" y="1326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5573</xdr:rowOff>
    </xdr:from>
    <xdr:ext cx="534377" cy="259045"/>
    <xdr:sp macro="" textlink="">
      <xdr:nvSpPr>
        <xdr:cNvPr id="658" name="テキスト ボックス 657"/>
        <xdr:cNvSpPr txBox="1"/>
      </xdr:nvSpPr>
      <xdr:spPr>
        <a:xfrm>
          <a:off x="13436111" y="130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121780</xdr:rowOff>
    </xdr:from>
    <xdr:to>
      <xdr:col>67</xdr:col>
      <xdr:colOff>101600</xdr:colOff>
      <xdr:row>78</xdr:row>
      <xdr:rowOff>51930</xdr:rowOff>
    </xdr:to>
    <xdr:sp macro="" textlink="">
      <xdr:nvSpPr>
        <xdr:cNvPr id="659" name="楕円 658"/>
        <xdr:cNvSpPr/>
      </xdr:nvSpPr>
      <xdr:spPr>
        <a:xfrm>
          <a:off x="12763500" y="133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68457</xdr:rowOff>
    </xdr:from>
    <xdr:ext cx="534377" cy="259045"/>
    <xdr:sp macro="" textlink="">
      <xdr:nvSpPr>
        <xdr:cNvPr id="660" name="テキスト ボックス 659"/>
        <xdr:cNvSpPr txBox="1"/>
      </xdr:nvSpPr>
      <xdr:spPr>
        <a:xfrm>
          <a:off x="12547111" y="1309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4" name="直線コネクタ 683"/>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85" name="公債費最小値テキスト"/>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6" name="直線コネクタ 685"/>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87" name="公債費最大値テキスト"/>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88" name="直線コネクタ 687"/>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142267</xdr:rowOff>
    </xdr:from>
    <xdr:to>
      <xdr:col>85</xdr:col>
      <xdr:colOff>127000</xdr:colOff>
      <xdr:row>97</xdr:row>
      <xdr:rowOff>143647</xdr:rowOff>
    </xdr:to>
    <xdr:cxnSp macro="">
      <xdr:nvCxnSpPr>
        <xdr:cNvPr id="689" name="直線コネクタ 688"/>
        <xdr:cNvCxnSpPr/>
      </xdr:nvCxnSpPr>
      <xdr:spPr>
        <a:xfrm flipV="1">
          <a:off x="15481300" y="16772917"/>
          <a:ext cx="838200" cy="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72519</xdr:rowOff>
    </xdr:from>
    <xdr:ext cx="534377" cy="259045"/>
    <xdr:sp macro="" textlink="">
      <xdr:nvSpPr>
        <xdr:cNvPr id="690" name="公債費平均値テキスト"/>
        <xdr:cNvSpPr txBox="1"/>
      </xdr:nvSpPr>
      <xdr:spPr>
        <a:xfrm>
          <a:off x="16370300" y="16360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91" name="フローチャート: 判断 690"/>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117793</xdr:rowOff>
    </xdr:from>
    <xdr:to>
      <xdr:col>81</xdr:col>
      <xdr:colOff>50800</xdr:colOff>
      <xdr:row>97</xdr:row>
      <xdr:rowOff>143647</xdr:rowOff>
    </xdr:to>
    <xdr:cxnSp macro="">
      <xdr:nvCxnSpPr>
        <xdr:cNvPr id="692" name="直線コネクタ 691"/>
        <xdr:cNvCxnSpPr/>
      </xdr:nvCxnSpPr>
      <xdr:spPr>
        <a:xfrm>
          <a:off x="14592300" y="16748443"/>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93" name="フローチャート: 判断 692"/>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24215</xdr:rowOff>
    </xdr:from>
    <xdr:ext cx="534377" cy="259045"/>
    <xdr:sp macro="" textlink="">
      <xdr:nvSpPr>
        <xdr:cNvPr id="694" name="テキスト ボックス 693"/>
        <xdr:cNvSpPr txBox="1"/>
      </xdr:nvSpPr>
      <xdr:spPr>
        <a:xfrm>
          <a:off x="15214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98918</xdr:rowOff>
    </xdr:from>
    <xdr:to>
      <xdr:col>76</xdr:col>
      <xdr:colOff>114300</xdr:colOff>
      <xdr:row>97</xdr:row>
      <xdr:rowOff>117793</xdr:rowOff>
    </xdr:to>
    <xdr:cxnSp macro="">
      <xdr:nvCxnSpPr>
        <xdr:cNvPr id="695" name="直線コネクタ 694"/>
        <xdr:cNvCxnSpPr/>
      </xdr:nvCxnSpPr>
      <xdr:spPr>
        <a:xfrm>
          <a:off x="13703300" y="16729568"/>
          <a:ext cx="8890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96" name="フローチャート: 判断 695"/>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11696</xdr:rowOff>
    </xdr:from>
    <xdr:ext cx="534377" cy="259045"/>
    <xdr:sp macro="" textlink="">
      <xdr:nvSpPr>
        <xdr:cNvPr id="697" name="テキスト ボックス 696"/>
        <xdr:cNvSpPr txBox="1"/>
      </xdr:nvSpPr>
      <xdr:spPr>
        <a:xfrm>
          <a:off x="14325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89911</xdr:rowOff>
    </xdr:from>
    <xdr:to>
      <xdr:col>71</xdr:col>
      <xdr:colOff>177800</xdr:colOff>
      <xdr:row>97</xdr:row>
      <xdr:rowOff>98918</xdr:rowOff>
    </xdr:to>
    <xdr:cxnSp macro="">
      <xdr:nvCxnSpPr>
        <xdr:cNvPr id="698" name="直線コネクタ 697"/>
        <xdr:cNvCxnSpPr/>
      </xdr:nvCxnSpPr>
      <xdr:spPr>
        <a:xfrm>
          <a:off x="12814300" y="16720561"/>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699" name="フローチャート: 判断 698"/>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164478</xdr:rowOff>
    </xdr:from>
    <xdr:ext cx="534377" cy="259045"/>
    <xdr:sp macro="" textlink="">
      <xdr:nvSpPr>
        <xdr:cNvPr id="700" name="テキスト ボックス 699"/>
        <xdr:cNvSpPr txBox="1"/>
      </xdr:nvSpPr>
      <xdr:spPr>
        <a:xfrm>
          <a:off x="13436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1" name="フローチャート: 判断 700"/>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22638</xdr:rowOff>
    </xdr:from>
    <xdr:ext cx="534377" cy="259045"/>
    <xdr:sp macro="" textlink="">
      <xdr:nvSpPr>
        <xdr:cNvPr id="702" name="テキスト ボックス 701"/>
        <xdr:cNvSpPr txBox="1"/>
      </xdr:nvSpPr>
      <xdr:spPr>
        <a:xfrm>
          <a:off x="12547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91467</xdr:rowOff>
    </xdr:from>
    <xdr:to>
      <xdr:col>85</xdr:col>
      <xdr:colOff>177800</xdr:colOff>
      <xdr:row>98</xdr:row>
      <xdr:rowOff>21617</xdr:rowOff>
    </xdr:to>
    <xdr:sp macro="" textlink="">
      <xdr:nvSpPr>
        <xdr:cNvPr id="708" name="楕円 707"/>
        <xdr:cNvSpPr/>
      </xdr:nvSpPr>
      <xdr:spPr>
        <a:xfrm>
          <a:off x="16268700" y="1672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6394</xdr:rowOff>
    </xdr:from>
    <xdr:ext cx="534377" cy="259045"/>
    <xdr:sp macro="" textlink="">
      <xdr:nvSpPr>
        <xdr:cNvPr id="709" name="公債費該当値テキスト"/>
        <xdr:cNvSpPr txBox="1"/>
      </xdr:nvSpPr>
      <xdr:spPr>
        <a:xfrm>
          <a:off x="16370300" y="1663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92847</xdr:rowOff>
    </xdr:from>
    <xdr:to>
      <xdr:col>81</xdr:col>
      <xdr:colOff>101600</xdr:colOff>
      <xdr:row>98</xdr:row>
      <xdr:rowOff>22997</xdr:rowOff>
    </xdr:to>
    <xdr:sp macro="" textlink="">
      <xdr:nvSpPr>
        <xdr:cNvPr id="710" name="楕円 709"/>
        <xdr:cNvSpPr/>
      </xdr:nvSpPr>
      <xdr:spPr>
        <a:xfrm>
          <a:off x="15430500" y="1672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14124</xdr:rowOff>
    </xdr:from>
    <xdr:ext cx="534377" cy="259045"/>
    <xdr:sp macro="" textlink="">
      <xdr:nvSpPr>
        <xdr:cNvPr id="711" name="テキスト ボックス 710"/>
        <xdr:cNvSpPr txBox="1"/>
      </xdr:nvSpPr>
      <xdr:spPr>
        <a:xfrm>
          <a:off x="15214111" y="1681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66993</xdr:rowOff>
    </xdr:from>
    <xdr:to>
      <xdr:col>76</xdr:col>
      <xdr:colOff>165100</xdr:colOff>
      <xdr:row>97</xdr:row>
      <xdr:rowOff>168593</xdr:rowOff>
    </xdr:to>
    <xdr:sp macro="" textlink="">
      <xdr:nvSpPr>
        <xdr:cNvPr id="712" name="楕円 711"/>
        <xdr:cNvSpPr/>
      </xdr:nvSpPr>
      <xdr:spPr>
        <a:xfrm>
          <a:off x="14541500" y="166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159720</xdr:rowOff>
    </xdr:from>
    <xdr:ext cx="534377" cy="259045"/>
    <xdr:sp macro="" textlink="">
      <xdr:nvSpPr>
        <xdr:cNvPr id="713" name="テキスト ボックス 712"/>
        <xdr:cNvSpPr txBox="1"/>
      </xdr:nvSpPr>
      <xdr:spPr>
        <a:xfrm>
          <a:off x="14325111" y="1679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48118</xdr:rowOff>
    </xdr:from>
    <xdr:to>
      <xdr:col>72</xdr:col>
      <xdr:colOff>38100</xdr:colOff>
      <xdr:row>97</xdr:row>
      <xdr:rowOff>149718</xdr:rowOff>
    </xdr:to>
    <xdr:sp macro="" textlink="">
      <xdr:nvSpPr>
        <xdr:cNvPr id="714" name="楕円 713"/>
        <xdr:cNvSpPr/>
      </xdr:nvSpPr>
      <xdr:spPr>
        <a:xfrm>
          <a:off x="13652500" y="1667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140845</xdr:rowOff>
    </xdr:from>
    <xdr:ext cx="534377" cy="259045"/>
    <xdr:sp macro="" textlink="">
      <xdr:nvSpPr>
        <xdr:cNvPr id="715" name="テキスト ボックス 714"/>
        <xdr:cNvSpPr txBox="1"/>
      </xdr:nvSpPr>
      <xdr:spPr>
        <a:xfrm>
          <a:off x="13436111" y="1677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39111</xdr:rowOff>
    </xdr:from>
    <xdr:to>
      <xdr:col>67</xdr:col>
      <xdr:colOff>101600</xdr:colOff>
      <xdr:row>97</xdr:row>
      <xdr:rowOff>140711</xdr:rowOff>
    </xdr:to>
    <xdr:sp macro="" textlink="">
      <xdr:nvSpPr>
        <xdr:cNvPr id="716" name="楕円 715"/>
        <xdr:cNvSpPr/>
      </xdr:nvSpPr>
      <xdr:spPr>
        <a:xfrm>
          <a:off x="12763500" y="1666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131838</xdr:rowOff>
    </xdr:from>
    <xdr:ext cx="534377" cy="259045"/>
    <xdr:sp macro="" textlink="">
      <xdr:nvSpPr>
        <xdr:cNvPr id="717" name="テキスト ボックス 716"/>
        <xdr:cNvSpPr txBox="1"/>
      </xdr:nvSpPr>
      <xdr:spPr>
        <a:xfrm>
          <a:off x="12547111" y="1676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62864</xdr:colOff>
      <xdr:row>39</xdr:row>
      <xdr:rowOff>44450</xdr:rowOff>
    </xdr:to>
    <xdr:cxnSp macro="">
      <xdr:nvCxnSpPr>
        <xdr:cNvPr id="741" name="直線コネクタ 740"/>
        <xdr:cNvCxnSpPr/>
      </xdr:nvCxnSpPr>
      <xdr:spPr>
        <a:xfrm flipV="1">
          <a:off x="22159595" y="6601460"/>
          <a:ext cx="1269"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33037</xdr:rowOff>
    </xdr:from>
    <xdr:ext cx="313932" cy="259045"/>
    <xdr:sp macro="" textlink="">
      <xdr:nvSpPr>
        <xdr:cNvPr id="744" name="諸支出金最大値テキスト"/>
        <xdr:cNvSpPr txBox="1"/>
      </xdr:nvSpPr>
      <xdr:spPr>
        <a:xfrm>
          <a:off x="22212300"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5" name="直線コネクタ 744"/>
        <xdr:cNvCxnSpPr/>
      </xdr:nvCxnSpPr>
      <xdr:spPr>
        <a:xfrm>
          <a:off x="22072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0" name="フローチャート: 判断 749"/>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1" name="テキスト ボックス 750"/>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53" name="フローチャート: 判断 752"/>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88917</xdr:rowOff>
    </xdr:from>
    <xdr:ext cx="249299" cy="259045"/>
    <xdr:sp macro="" textlink="">
      <xdr:nvSpPr>
        <xdr:cNvPr id="754" name="テキスト ボックス 753"/>
        <xdr:cNvSpPr txBox="1"/>
      </xdr:nvSpPr>
      <xdr:spPr>
        <a:xfrm>
          <a:off x="20309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6" name="フローチャート: 判断 755"/>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146067</xdr:rowOff>
    </xdr:from>
    <xdr:ext cx="378565" cy="259045"/>
    <xdr:sp macro="" textlink="">
      <xdr:nvSpPr>
        <xdr:cNvPr id="757" name="テキスト ボックス 756"/>
        <xdr:cNvSpPr txBox="1"/>
      </xdr:nvSpPr>
      <xdr:spPr>
        <a:xfrm>
          <a:off x="19356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58" name="フローチャート: 判断 757"/>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20337</xdr:rowOff>
    </xdr:from>
    <xdr:ext cx="378565" cy="259045"/>
    <xdr:sp macro="" textlink="">
      <xdr:nvSpPr>
        <xdr:cNvPr id="759" name="テキスト ボックス 758"/>
        <xdr:cNvSpPr txBox="1"/>
      </xdr:nvSpPr>
      <xdr:spPr>
        <a:xfrm>
          <a:off x="18467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は労働費及び衛生費において、類似団体平均を上回っていたが、今年度はすべての費目において類似団体平均を下回ることとなった。今後も経費削減に努めながらも事業を展開し、行政サービスのさらなる向上へ向けて取り組んで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福島県鏡石町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適切な財源の確保と歳出の精査を行ったことや令和元年東日本台風の補助対象災害復旧事業の増加により災害復旧事業以外の事業を進捗させることができなかったこと等により積立額が増加し、残高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実質収支についても前年度を上回り、財政調整基金への積立が増加したことから実質単年度収支も増加となった。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福島県鏡石町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連結実質赤字比率に係る赤字は発生していない。連結実質赤字比率に係る黒字割合は、</a:t>
          </a:r>
          <a:r>
            <a:rPr kumimoji="1" lang="en-US" altLang="ja-JP" sz="1400">
              <a:latin typeface="ＭＳ ゴシック" pitchFamily="49" charset="-128"/>
              <a:ea typeface="ＭＳ ゴシック" pitchFamily="49" charset="-128"/>
            </a:rPr>
            <a:t>57.51</a:t>
          </a:r>
          <a:r>
            <a:rPr kumimoji="1" lang="ja-JP" altLang="en-US" sz="1400">
              <a:latin typeface="ＭＳ ゴシック" pitchFamily="49" charset="-128"/>
              <a:ea typeface="ＭＳ ゴシック" pitchFamily="49" charset="-128"/>
            </a:rPr>
            <a:t>％となった。国民健康保険特別会計以外は黒字割合が上昇しており、今後も健全な行財政運営に努めていく。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福島県鏡石町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規借入の抑制により元利償還金は、減少してきている。また、債務負担行為に基づく支出額についても償還により減少してきている。しかし、将来負担額の増加により公営企業債の元利償還金に対する繰入金が増加し、一部事務組合の地方債残高の増加により、組合等が起こした地方債の元利償還金に対する負担金等も増加したことから実質公債費比率の分子は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実質公債費比率については、前年度比</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8.5%</a:t>
          </a:r>
          <a:r>
            <a:rPr kumimoji="1" lang="ja-JP" altLang="en-US" sz="1400">
              <a:latin typeface="ＭＳ ゴシック" pitchFamily="49" charset="-128"/>
              <a:ea typeface="ＭＳ ゴシック" pitchFamily="49" charset="-128"/>
            </a:rPr>
            <a:t>となっており、今後も引き続き財政健全化に努めていく。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福島県鏡石町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設定した国営土地改良事業による債務負担行為に基づく支出予定額が償還により減少してきており、地方債残高も昨年度よりは減少となったが、下水道事業に係る公営企業債等繰入見込額が増加したこと、一部事務組合の設備投資による組合等負担等見込額も増加したことにより、将来負担額が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充当可能財源等については、充当可能基金、充当可能特定歳入、基準財政需要額算入見込額すべてにおいての増加したため、将来負担比率は減少した。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今後も新規事業を行う場合は交付税算入率の高い方法を選択する等により基準財政需要額算入見込額を増加させることや新規の地方債の借入れを抑制するなど、将来負担の軽減に努めていく。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福島県鏡石町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国営土地改良事業の償還金の財源として減債基金を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百万円、区画整理地内への公園設置に新都市整備事業基金を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百万円、野球場の改修に牧場の朝スポーツ文化振興基金を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積立については、財政調整基金に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財政調整基金については、標準財政規模の１０％以上を保ちつつ、老朽化した公共施設の更新整備や今後必要となる事業の財源として個々の特定目的基金への積立も行っていく。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庁舎新築事業基金：鏡石町役場庁舎の新築及び増改築等に要する経費に充てる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文教施設維持整備基金：文教施設の維持管理及び改築等に要する経費に充てる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牧場の朝スポーツ文化振興基金：スポーツの振興に要する経費、町内のスポーツ文化団体及び人材育成に要する経費、郷土文化の保存に要する経費に充てる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役場庁舎新築事業基金：条例の規定に基づき、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百万円積み立てたが、庁舎の改修等のため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文教施設維持整備基金：教育関係施設の整備事業に対する事業費として、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牧場の朝スポーツ文化振興基金：体育施設の整備事業に対する事業費として、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庁舎新築事業基金：健康福祉センター建設のため、取り崩す予定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牧場の朝スポーツ文化振興基金：老朽化した陸上競技場の整備のため、取り崩す予定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文教施設維持整備基金：第二小学校の施設改修のため、取り崩す予定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前年度繰越金等を積み立てたことから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標準財政規模の１０％以上は確保しつつ、災害等へ備えるために必要な額を積み立てていく。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国営土地改良事業の償還金の財源として減債基金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少しずつ積立を行い、今後の支出に備えていく。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12,624
12,574
31.30
6,255,584
5,894,090
187,120
3,216,457
5,453,276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本町が所有する公共施設等の多くは昭和</a:t>
          </a:r>
          <a:r>
            <a:rPr kumimoji="1" lang="en-US" altLang="ja-JP" sz="1100">
              <a:solidFill>
                <a:schemeClr val="tx1"/>
              </a:solidFill>
              <a:latin typeface="ＭＳ Ｐゴシック" panose="020B0600070205080204" pitchFamily="50" charset="-128"/>
              <a:ea typeface="ＭＳ Ｐゴシック" panose="020B0600070205080204" pitchFamily="50" charset="-128"/>
            </a:rPr>
            <a:t>52</a:t>
          </a:r>
          <a:r>
            <a:rPr kumimoji="1" lang="ja-JP" altLang="en-US" sz="1100">
              <a:solidFill>
                <a:schemeClr val="tx1"/>
              </a:solidFill>
              <a:latin typeface="ＭＳ Ｐゴシック" panose="020B0600070205080204" pitchFamily="50" charset="-128"/>
              <a:ea typeface="ＭＳ Ｐゴシック" panose="020B0600070205080204" pitchFamily="50" charset="-128"/>
            </a:rPr>
            <a:t>年から平成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9</a:t>
          </a:r>
          <a:r>
            <a:rPr kumimoji="1" lang="ja-JP" altLang="en-US" sz="1100">
              <a:solidFill>
                <a:schemeClr val="tx1"/>
              </a:solidFill>
              <a:latin typeface="ＭＳ Ｐゴシック" panose="020B0600070205080204" pitchFamily="50" charset="-128"/>
              <a:ea typeface="ＭＳ Ｐゴシック" panose="020B0600070205080204" pitchFamily="50" charset="-128"/>
            </a:rPr>
            <a:t>年にかけて建設されており、老朽化が進んでいるため、令和元年度の有形固定資産減価償</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却率は</a:t>
          </a:r>
          <a:r>
            <a:rPr kumimoji="1" lang="en-US" altLang="ja-JP" sz="1100">
              <a:solidFill>
                <a:schemeClr val="tx1"/>
              </a:solidFill>
              <a:latin typeface="ＭＳ Ｐゴシック" panose="020B0600070205080204" pitchFamily="50" charset="-128"/>
              <a:ea typeface="ＭＳ Ｐゴシック" panose="020B0600070205080204" pitchFamily="50" charset="-128"/>
            </a:rPr>
            <a:t>67.0</a:t>
          </a:r>
          <a:r>
            <a:rPr kumimoji="1" lang="ja-JP" altLang="en-US" sz="1100">
              <a:solidFill>
                <a:schemeClr val="tx1"/>
              </a:solidFill>
              <a:latin typeface="ＭＳ Ｐゴシック" panose="020B0600070205080204" pitchFamily="50" charset="-128"/>
              <a:ea typeface="ＭＳ Ｐゴシック" panose="020B0600070205080204" pitchFamily="50" charset="-128"/>
            </a:rPr>
            <a:t>％と類似団体と比較して、</a:t>
          </a:r>
          <a:r>
            <a:rPr kumimoji="1" lang="en-US" altLang="ja-JP" sz="1100">
              <a:solidFill>
                <a:schemeClr val="tx1"/>
              </a:solidFill>
              <a:latin typeface="ＭＳ Ｐゴシック" panose="020B0600070205080204" pitchFamily="50" charset="-128"/>
              <a:ea typeface="ＭＳ Ｐゴシック" panose="020B0600070205080204" pitchFamily="50" charset="-128"/>
            </a:rPr>
            <a:t>5.8</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ポイント高くなっている。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公共施設等総合管理計画及び個別計画に基づいて計画的に対策を行っていく。</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86571</xdr:rowOff>
    </xdr:to>
    <xdr:cxnSp macro="">
      <xdr:nvCxnSpPr>
        <xdr:cNvPr id="65" name="直線コネクタ 64"/>
        <xdr:cNvCxnSpPr/>
      </xdr:nvCxnSpPr>
      <xdr:spPr>
        <a:xfrm flipV="1">
          <a:off x="4760595" y="5510742"/>
          <a:ext cx="1270" cy="11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90398</xdr:rowOff>
    </xdr:from>
    <xdr:ext cx="405111" cy="259045"/>
    <xdr:sp macro="" textlink="">
      <xdr:nvSpPr>
        <xdr:cNvPr id="66" name="有形固定資産減価償却率最小値テキスト"/>
        <xdr:cNvSpPr txBox="1"/>
      </xdr:nvSpPr>
      <xdr:spPr>
        <a:xfrm>
          <a:off x="4813300" y="669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86571</xdr:rowOff>
    </xdr:from>
    <xdr:to>
      <xdr:col>23</xdr:col>
      <xdr:colOff>174625</xdr:colOff>
      <xdr:row>34</xdr:row>
      <xdr:rowOff>86571</xdr:rowOff>
    </xdr:to>
    <xdr:cxnSp macro="">
      <xdr:nvCxnSpPr>
        <xdr:cNvPr id="67" name="直線コネクタ 66"/>
        <xdr:cNvCxnSpPr/>
      </xdr:nvCxnSpPr>
      <xdr:spPr>
        <a:xfrm>
          <a:off x="4673600" y="6687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68" name="有形固定資産減価償却率最大値テキスト"/>
        <xdr:cNvSpPr txBox="1"/>
      </xdr:nvSpPr>
      <xdr:spPr>
        <a:xfrm>
          <a:off x="4813300" y="52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69" name="直線コネクタ 68"/>
        <xdr:cNvCxnSpPr/>
      </xdr:nvCxnSpPr>
      <xdr:spPr>
        <a:xfrm>
          <a:off x="4673600" y="55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111142</xdr:rowOff>
    </xdr:from>
    <xdr:ext cx="405111" cy="259045"/>
    <xdr:sp macro="" textlink="">
      <xdr:nvSpPr>
        <xdr:cNvPr id="70" name="有形固定資産減価償却率平均値テキスト"/>
        <xdr:cNvSpPr txBox="1"/>
      </xdr:nvSpPr>
      <xdr:spPr>
        <a:xfrm>
          <a:off x="4813300" y="5854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71" name="フローチャート: 判断 70"/>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75671</xdr:rowOff>
    </xdr:from>
    <xdr:to>
      <xdr:col>19</xdr:col>
      <xdr:colOff>187325</xdr:colOff>
      <xdr:row>31</xdr:row>
      <xdr:rowOff>5821</xdr:rowOff>
    </xdr:to>
    <xdr:sp macro="" textlink="">
      <xdr:nvSpPr>
        <xdr:cNvPr id="72" name="フローチャート: 判断 71"/>
        <xdr:cNvSpPr/>
      </xdr:nvSpPr>
      <xdr:spPr>
        <a:xfrm>
          <a:off x="4000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macro="" textlink="">
      <xdr:nvSpPr>
        <xdr:cNvPr id="73" name="フローチャート: 判断 72"/>
        <xdr:cNvSpPr/>
      </xdr:nvSpPr>
      <xdr:spPr>
        <a:xfrm>
          <a:off x="3238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75" name="フローチャート: 判断 74"/>
        <xdr:cNvSpPr/>
      </xdr:nvSpPr>
      <xdr:spPr>
        <a:xfrm>
          <a:off x="1714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81" name="楕円 80"/>
        <xdr:cNvSpPr/>
      </xdr:nvSpPr>
      <xdr:spPr>
        <a:xfrm>
          <a:off x="4711700" y="61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171044</xdr:rowOff>
    </xdr:from>
    <xdr:ext cx="405111" cy="259045"/>
    <xdr:sp macro="" textlink="">
      <xdr:nvSpPr>
        <xdr:cNvPr id="82" name="有形固定資産減価償却率該当値テキスト"/>
        <xdr:cNvSpPr txBox="1"/>
      </xdr:nvSpPr>
      <xdr:spPr>
        <a:xfrm>
          <a:off x="4813300" y="6086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156633</xdr:rowOff>
    </xdr:from>
    <xdr:to>
      <xdr:col>19</xdr:col>
      <xdr:colOff>187325</xdr:colOff>
      <xdr:row>31</xdr:row>
      <xdr:rowOff>86783</xdr:rowOff>
    </xdr:to>
    <xdr:sp macro="" textlink="">
      <xdr:nvSpPr>
        <xdr:cNvPr id="83" name="楕円 82"/>
        <xdr:cNvSpPr/>
      </xdr:nvSpPr>
      <xdr:spPr>
        <a:xfrm>
          <a:off x="4000500" y="60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35983</xdr:rowOff>
    </xdr:from>
    <xdr:to>
      <xdr:col>23</xdr:col>
      <xdr:colOff>85725</xdr:colOff>
      <xdr:row>31</xdr:row>
      <xdr:rowOff>71967</xdr:rowOff>
    </xdr:to>
    <xdr:cxnSp macro="">
      <xdr:nvCxnSpPr>
        <xdr:cNvPr id="84" name="直線コネクタ 83"/>
        <xdr:cNvCxnSpPr/>
      </xdr:nvCxnSpPr>
      <xdr:spPr>
        <a:xfrm>
          <a:off x="4051300" y="6122458"/>
          <a:ext cx="7112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126047</xdr:rowOff>
    </xdr:from>
    <xdr:to>
      <xdr:col>15</xdr:col>
      <xdr:colOff>187325</xdr:colOff>
      <xdr:row>31</xdr:row>
      <xdr:rowOff>56197</xdr:rowOff>
    </xdr:to>
    <xdr:sp macro="" textlink="">
      <xdr:nvSpPr>
        <xdr:cNvPr id="85" name="楕円 84"/>
        <xdr:cNvSpPr/>
      </xdr:nvSpPr>
      <xdr:spPr>
        <a:xfrm>
          <a:off x="3238500" y="60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5397</xdr:rowOff>
    </xdr:from>
    <xdr:to>
      <xdr:col>19</xdr:col>
      <xdr:colOff>136525</xdr:colOff>
      <xdr:row>31</xdr:row>
      <xdr:rowOff>35983</xdr:rowOff>
    </xdr:to>
    <xdr:cxnSp macro="">
      <xdr:nvCxnSpPr>
        <xdr:cNvPr id="86" name="直線コネクタ 85"/>
        <xdr:cNvCxnSpPr/>
      </xdr:nvCxnSpPr>
      <xdr:spPr>
        <a:xfrm>
          <a:off x="3289300" y="6091872"/>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99060</xdr:rowOff>
    </xdr:from>
    <xdr:to>
      <xdr:col>11</xdr:col>
      <xdr:colOff>187325</xdr:colOff>
      <xdr:row>31</xdr:row>
      <xdr:rowOff>29210</xdr:rowOff>
    </xdr:to>
    <xdr:sp macro="" textlink="">
      <xdr:nvSpPr>
        <xdr:cNvPr id="87" name="楕円 86"/>
        <xdr:cNvSpPr/>
      </xdr:nvSpPr>
      <xdr:spPr>
        <a:xfrm>
          <a:off x="2476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149860</xdr:rowOff>
    </xdr:from>
    <xdr:to>
      <xdr:col>15</xdr:col>
      <xdr:colOff>136525</xdr:colOff>
      <xdr:row>31</xdr:row>
      <xdr:rowOff>5397</xdr:rowOff>
    </xdr:to>
    <xdr:cxnSp macro="">
      <xdr:nvCxnSpPr>
        <xdr:cNvPr id="88" name="直線コネクタ 87"/>
        <xdr:cNvCxnSpPr/>
      </xdr:nvCxnSpPr>
      <xdr:spPr>
        <a:xfrm>
          <a:off x="2527300" y="6064885"/>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129646</xdr:rowOff>
    </xdr:from>
    <xdr:to>
      <xdr:col>7</xdr:col>
      <xdr:colOff>187325</xdr:colOff>
      <xdr:row>31</xdr:row>
      <xdr:rowOff>59796</xdr:rowOff>
    </xdr:to>
    <xdr:sp macro="" textlink="">
      <xdr:nvSpPr>
        <xdr:cNvPr id="89" name="楕円 88"/>
        <xdr:cNvSpPr/>
      </xdr:nvSpPr>
      <xdr:spPr>
        <a:xfrm>
          <a:off x="1714500" y="604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149860</xdr:rowOff>
    </xdr:from>
    <xdr:to>
      <xdr:col>11</xdr:col>
      <xdr:colOff>136525</xdr:colOff>
      <xdr:row>31</xdr:row>
      <xdr:rowOff>8996</xdr:rowOff>
    </xdr:to>
    <xdr:cxnSp macro="">
      <xdr:nvCxnSpPr>
        <xdr:cNvPr id="90" name="直線コネクタ 89"/>
        <xdr:cNvCxnSpPr/>
      </xdr:nvCxnSpPr>
      <xdr:spPr>
        <a:xfrm flipV="1">
          <a:off x="1765300" y="6064885"/>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22348</xdr:rowOff>
    </xdr:from>
    <xdr:ext cx="405111" cy="259045"/>
    <xdr:sp macro="" textlink="">
      <xdr:nvSpPr>
        <xdr:cNvPr id="91" name="n_1aveValue有形固定資産減価償却率"/>
        <xdr:cNvSpPr txBox="1"/>
      </xdr:nvSpPr>
      <xdr:spPr>
        <a:xfrm>
          <a:off x="3836044" y="576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165011</xdr:rowOff>
    </xdr:from>
    <xdr:ext cx="405111" cy="259045"/>
    <xdr:sp macro="" textlink="">
      <xdr:nvSpPr>
        <xdr:cNvPr id="92" name="n_2aveValue有形固定資産減価償却率"/>
        <xdr:cNvSpPr txBox="1"/>
      </xdr:nvSpPr>
      <xdr:spPr>
        <a:xfrm>
          <a:off x="3086744" y="573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93" name="n_3aveValue有形固定資産減価償却率"/>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109237</xdr:rowOff>
    </xdr:from>
    <xdr:ext cx="405111" cy="259045"/>
    <xdr:sp macro="" textlink="">
      <xdr:nvSpPr>
        <xdr:cNvPr id="94" name="n_4aveValue有形固定資産減価償却率"/>
        <xdr:cNvSpPr txBox="1"/>
      </xdr:nvSpPr>
      <xdr:spPr>
        <a:xfrm>
          <a:off x="1562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77910</xdr:rowOff>
    </xdr:from>
    <xdr:ext cx="405111" cy="259045"/>
    <xdr:sp macro="" textlink="">
      <xdr:nvSpPr>
        <xdr:cNvPr id="95" name="n_1mainValue有形固定資産減価償却率"/>
        <xdr:cNvSpPr txBox="1"/>
      </xdr:nvSpPr>
      <xdr:spPr>
        <a:xfrm>
          <a:off x="3836044" y="61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47324</xdr:rowOff>
    </xdr:from>
    <xdr:ext cx="405111" cy="259045"/>
    <xdr:sp macro="" textlink="">
      <xdr:nvSpPr>
        <xdr:cNvPr id="96" name="n_2mainValue有形固定資産減価償却率"/>
        <xdr:cNvSpPr txBox="1"/>
      </xdr:nvSpPr>
      <xdr:spPr>
        <a:xfrm>
          <a:off x="3086744" y="6133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20337</xdr:rowOff>
    </xdr:from>
    <xdr:ext cx="405111" cy="259045"/>
    <xdr:sp macro="" textlink="">
      <xdr:nvSpPr>
        <xdr:cNvPr id="97" name="n_3mainValue有形固定資産減価償却率"/>
        <xdr:cNvSpPr txBox="1"/>
      </xdr:nvSpPr>
      <xdr:spPr>
        <a:xfrm>
          <a:off x="2324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50923</xdr:rowOff>
    </xdr:from>
    <xdr:ext cx="405111" cy="259045"/>
    <xdr:sp macro="" textlink="">
      <xdr:nvSpPr>
        <xdr:cNvPr id="98" name="n_4mainValue有形固定資産減価償却率"/>
        <xdr:cNvSpPr txBox="1"/>
      </xdr:nvSpPr>
      <xdr:spPr>
        <a:xfrm>
          <a:off x="1562744" y="6137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公営企業債等繰入見込額の増加、一部事務組合への負担等見込額の増加により、類似団体と比較して</a:t>
          </a:r>
          <a:r>
            <a:rPr kumimoji="1" lang="en-US" altLang="ja-JP" sz="1100">
              <a:solidFill>
                <a:schemeClr val="tx1"/>
              </a:solidFill>
              <a:latin typeface="ＭＳ Ｐゴシック" panose="020B0600070205080204" pitchFamily="50" charset="-128"/>
              <a:ea typeface="ＭＳ Ｐゴシック" panose="020B0600070205080204" pitchFamily="50" charset="-128"/>
            </a:rPr>
            <a:t>52.6</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ポイント高くなっている。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地方債の残高も増加してきているため、地方債の新規発行を抑制していくとともに充当可能基金残高の管理を徹底していく。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139364</xdr:rowOff>
    </xdr:to>
    <xdr:cxnSp macro="">
      <xdr:nvCxnSpPr>
        <xdr:cNvPr id="129" name="直線コネクタ 128"/>
        <xdr:cNvCxnSpPr/>
      </xdr:nvCxnSpPr>
      <xdr:spPr>
        <a:xfrm flipV="1">
          <a:off x="14793595" y="5261428"/>
          <a:ext cx="1269" cy="147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143191</xdr:rowOff>
    </xdr:from>
    <xdr:ext cx="469744" cy="259045"/>
    <xdr:sp macro="" textlink="">
      <xdr:nvSpPr>
        <xdr:cNvPr id="130" name="債務償還比率最小値テキスト"/>
        <xdr:cNvSpPr txBox="1"/>
      </xdr:nvSpPr>
      <xdr:spPr>
        <a:xfrm>
          <a:off x="14846300" y="674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139364</xdr:rowOff>
    </xdr:from>
    <xdr:to>
      <xdr:col>76</xdr:col>
      <xdr:colOff>111125</xdr:colOff>
      <xdr:row>34</xdr:row>
      <xdr:rowOff>139364</xdr:rowOff>
    </xdr:to>
    <xdr:cxnSp macro="">
      <xdr:nvCxnSpPr>
        <xdr:cNvPr id="131" name="直線コネクタ 130"/>
        <xdr:cNvCxnSpPr/>
      </xdr:nvCxnSpPr>
      <xdr:spPr>
        <a:xfrm>
          <a:off x="14706600" y="674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113764</xdr:rowOff>
    </xdr:from>
    <xdr:ext cx="469744" cy="259045"/>
    <xdr:sp macro="" textlink="">
      <xdr:nvSpPr>
        <xdr:cNvPr id="134" name="債務償還比率平均値テキスト"/>
        <xdr:cNvSpPr txBox="1"/>
      </xdr:nvSpPr>
      <xdr:spPr>
        <a:xfrm>
          <a:off x="14846300" y="5857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90887</xdr:rowOff>
    </xdr:from>
    <xdr:to>
      <xdr:col>76</xdr:col>
      <xdr:colOff>73025</xdr:colOff>
      <xdr:row>31</xdr:row>
      <xdr:rowOff>21037</xdr:rowOff>
    </xdr:to>
    <xdr:sp macro="" textlink="">
      <xdr:nvSpPr>
        <xdr:cNvPr id="135" name="フローチャート: 判断 134"/>
        <xdr:cNvSpPr/>
      </xdr:nvSpPr>
      <xdr:spPr>
        <a:xfrm>
          <a:off x="14744700" y="600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96747</xdr:rowOff>
    </xdr:from>
    <xdr:to>
      <xdr:col>72</xdr:col>
      <xdr:colOff>123825</xdr:colOff>
      <xdr:row>31</xdr:row>
      <xdr:rowOff>26897</xdr:rowOff>
    </xdr:to>
    <xdr:sp macro="" textlink="">
      <xdr:nvSpPr>
        <xdr:cNvPr id="136" name="フローチャート: 判断 135"/>
        <xdr:cNvSpPr/>
      </xdr:nvSpPr>
      <xdr:spPr>
        <a:xfrm>
          <a:off x="14033500" y="601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120804</xdr:rowOff>
    </xdr:from>
    <xdr:to>
      <xdr:col>68</xdr:col>
      <xdr:colOff>123825</xdr:colOff>
      <xdr:row>31</xdr:row>
      <xdr:rowOff>50954</xdr:rowOff>
    </xdr:to>
    <xdr:sp macro="" textlink="">
      <xdr:nvSpPr>
        <xdr:cNvPr id="137" name="フローチャート: 判断 136"/>
        <xdr:cNvSpPr/>
      </xdr:nvSpPr>
      <xdr:spPr>
        <a:xfrm>
          <a:off x="13271500" y="603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137459</xdr:rowOff>
    </xdr:from>
    <xdr:to>
      <xdr:col>64</xdr:col>
      <xdr:colOff>123825</xdr:colOff>
      <xdr:row>31</xdr:row>
      <xdr:rowOff>67609</xdr:rowOff>
    </xdr:to>
    <xdr:sp macro="" textlink="">
      <xdr:nvSpPr>
        <xdr:cNvPr id="138" name="フローチャート: 判断 137"/>
        <xdr:cNvSpPr/>
      </xdr:nvSpPr>
      <xdr:spPr>
        <a:xfrm>
          <a:off x="12509500" y="60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48632</xdr:rowOff>
    </xdr:from>
    <xdr:to>
      <xdr:col>60</xdr:col>
      <xdr:colOff>123825</xdr:colOff>
      <xdr:row>30</xdr:row>
      <xdr:rowOff>150232</xdr:rowOff>
    </xdr:to>
    <xdr:sp macro="" textlink="">
      <xdr:nvSpPr>
        <xdr:cNvPr id="139" name="フローチャート: 判断 138"/>
        <xdr:cNvSpPr/>
      </xdr:nvSpPr>
      <xdr:spPr>
        <a:xfrm>
          <a:off x="11747500" y="59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553</xdr:rowOff>
    </xdr:from>
    <xdr:to>
      <xdr:col>76</xdr:col>
      <xdr:colOff>73025</xdr:colOff>
      <xdr:row>31</xdr:row>
      <xdr:rowOff>102153</xdr:rowOff>
    </xdr:to>
    <xdr:sp macro="" textlink="">
      <xdr:nvSpPr>
        <xdr:cNvPr id="145" name="楕円 144"/>
        <xdr:cNvSpPr/>
      </xdr:nvSpPr>
      <xdr:spPr>
        <a:xfrm>
          <a:off x="14744700" y="608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150430</xdr:rowOff>
    </xdr:from>
    <xdr:ext cx="469744" cy="259045"/>
    <xdr:sp macro="" textlink="">
      <xdr:nvSpPr>
        <xdr:cNvPr id="146" name="債務償還比率該当値テキスト"/>
        <xdr:cNvSpPr txBox="1"/>
      </xdr:nvSpPr>
      <xdr:spPr>
        <a:xfrm>
          <a:off x="14846300" y="606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122229</xdr:rowOff>
    </xdr:from>
    <xdr:to>
      <xdr:col>72</xdr:col>
      <xdr:colOff>123825</xdr:colOff>
      <xdr:row>32</xdr:row>
      <xdr:rowOff>52379</xdr:rowOff>
    </xdr:to>
    <xdr:sp macro="" textlink="">
      <xdr:nvSpPr>
        <xdr:cNvPr id="147" name="楕円 146"/>
        <xdr:cNvSpPr/>
      </xdr:nvSpPr>
      <xdr:spPr>
        <a:xfrm>
          <a:off x="14033500" y="620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51353</xdr:rowOff>
    </xdr:from>
    <xdr:to>
      <xdr:col>76</xdr:col>
      <xdr:colOff>22225</xdr:colOff>
      <xdr:row>32</xdr:row>
      <xdr:rowOff>1579</xdr:rowOff>
    </xdr:to>
    <xdr:cxnSp macro="">
      <xdr:nvCxnSpPr>
        <xdr:cNvPr id="148" name="直線コネクタ 147"/>
        <xdr:cNvCxnSpPr/>
      </xdr:nvCxnSpPr>
      <xdr:spPr>
        <a:xfrm flipV="1">
          <a:off x="14084300" y="6137828"/>
          <a:ext cx="711200" cy="12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36023</xdr:rowOff>
    </xdr:from>
    <xdr:to>
      <xdr:col>68</xdr:col>
      <xdr:colOff>123825</xdr:colOff>
      <xdr:row>31</xdr:row>
      <xdr:rowOff>137623</xdr:rowOff>
    </xdr:to>
    <xdr:sp macro="" textlink="">
      <xdr:nvSpPr>
        <xdr:cNvPr id="149" name="楕円 148"/>
        <xdr:cNvSpPr/>
      </xdr:nvSpPr>
      <xdr:spPr>
        <a:xfrm>
          <a:off x="13271500" y="612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86823</xdr:rowOff>
    </xdr:from>
    <xdr:to>
      <xdr:col>72</xdr:col>
      <xdr:colOff>73025</xdr:colOff>
      <xdr:row>32</xdr:row>
      <xdr:rowOff>1579</xdr:rowOff>
    </xdr:to>
    <xdr:cxnSp macro="">
      <xdr:nvCxnSpPr>
        <xdr:cNvPr id="150" name="直線コネクタ 149"/>
        <xdr:cNvCxnSpPr/>
      </xdr:nvCxnSpPr>
      <xdr:spPr>
        <a:xfrm>
          <a:off x="13322300" y="6173298"/>
          <a:ext cx="762000" cy="8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165372</xdr:rowOff>
    </xdr:from>
    <xdr:to>
      <xdr:col>64</xdr:col>
      <xdr:colOff>123825</xdr:colOff>
      <xdr:row>31</xdr:row>
      <xdr:rowOff>95522</xdr:rowOff>
    </xdr:to>
    <xdr:sp macro="" textlink="">
      <xdr:nvSpPr>
        <xdr:cNvPr id="151" name="楕円 150"/>
        <xdr:cNvSpPr/>
      </xdr:nvSpPr>
      <xdr:spPr>
        <a:xfrm>
          <a:off x="12509500" y="60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44722</xdr:rowOff>
    </xdr:from>
    <xdr:to>
      <xdr:col>68</xdr:col>
      <xdr:colOff>73025</xdr:colOff>
      <xdr:row>31</xdr:row>
      <xdr:rowOff>86823</xdr:rowOff>
    </xdr:to>
    <xdr:cxnSp macro="">
      <xdr:nvCxnSpPr>
        <xdr:cNvPr id="152" name="直線コネクタ 151"/>
        <xdr:cNvCxnSpPr/>
      </xdr:nvCxnSpPr>
      <xdr:spPr>
        <a:xfrm>
          <a:off x="12560300" y="6131197"/>
          <a:ext cx="762000" cy="4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95359</xdr:rowOff>
    </xdr:from>
    <xdr:to>
      <xdr:col>60</xdr:col>
      <xdr:colOff>123825</xdr:colOff>
      <xdr:row>31</xdr:row>
      <xdr:rowOff>25509</xdr:rowOff>
    </xdr:to>
    <xdr:sp macro="" textlink="">
      <xdr:nvSpPr>
        <xdr:cNvPr id="153" name="楕円 152"/>
        <xdr:cNvSpPr/>
      </xdr:nvSpPr>
      <xdr:spPr>
        <a:xfrm>
          <a:off x="11747500" y="601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146159</xdr:rowOff>
    </xdr:from>
    <xdr:to>
      <xdr:col>64</xdr:col>
      <xdr:colOff>73025</xdr:colOff>
      <xdr:row>31</xdr:row>
      <xdr:rowOff>44722</xdr:rowOff>
    </xdr:to>
    <xdr:cxnSp macro="">
      <xdr:nvCxnSpPr>
        <xdr:cNvPr id="154" name="直線コネクタ 153"/>
        <xdr:cNvCxnSpPr/>
      </xdr:nvCxnSpPr>
      <xdr:spPr>
        <a:xfrm>
          <a:off x="11798300" y="6061184"/>
          <a:ext cx="762000" cy="7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43424</xdr:rowOff>
    </xdr:from>
    <xdr:ext cx="469744" cy="259045"/>
    <xdr:sp macro="" textlink="">
      <xdr:nvSpPr>
        <xdr:cNvPr id="155" name="n_1aveValue債務償還比率"/>
        <xdr:cNvSpPr txBox="1"/>
      </xdr:nvSpPr>
      <xdr:spPr>
        <a:xfrm>
          <a:off x="13836727" y="57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67481</xdr:rowOff>
    </xdr:from>
    <xdr:ext cx="469744" cy="259045"/>
    <xdr:sp macro="" textlink="">
      <xdr:nvSpPr>
        <xdr:cNvPr id="156" name="n_2aveValue債務償還比率"/>
        <xdr:cNvSpPr txBox="1"/>
      </xdr:nvSpPr>
      <xdr:spPr>
        <a:xfrm>
          <a:off x="13087427" y="581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84136</xdr:rowOff>
    </xdr:from>
    <xdr:ext cx="469744" cy="259045"/>
    <xdr:sp macro="" textlink="">
      <xdr:nvSpPr>
        <xdr:cNvPr id="157" name="n_3aveValue債務償還比率"/>
        <xdr:cNvSpPr txBox="1"/>
      </xdr:nvSpPr>
      <xdr:spPr>
        <a:xfrm>
          <a:off x="12325427" y="582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166759</xdr:rowOff>
    </xdr:from>
    <xdr:ext cx="469744" cy="259045"/>
    <xdr:sp macro="" textlink="">
      <xdr:nvSpPr>
        <xdr:cNvPr id="158" name="n_4aveValue債務償還比率"/>
        <xdr:cNvSpPr txBox="1"/>
      </xdr:nvSpPr>
      <xdr:spPr>
        <a:xfrm>
          <a:off x="11563427" y="57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43506</xdr:rowOff>
    </xdr:from>
    <xdr:ext cx="469744" cy="259045"/>
    <xdr:sp macro="" textlink="">
      <xdr:nvSpPr>
        <xdr:cNvPr id="159" name="n_1mainValue債務償還比率"/>
        <xdr:cNvSpPr txBox="1"/>
      </xdr:nvSpPr>
      <xdr:spPr>
        <a:xfrm>
          <a:off x="13836727" y="630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128750</xdr:rowOff>
    </xdr:from>
    <xdr:ext cx="469744" cy="259045"/>
    <xdr:sp macro="" textlink="">
      <xdr:nvSpPr>
        <xdr:cNvPr id="160" name="n_2mainValue債務償還比率"/>
        <xdr:cNvSpPr txBox="1"/>
      </xdr:nvSpPr>
      <xdr:spPr>
        <a:xfrm>
          <a:off x="13087427" y="621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86649</xdr:rowOff>
    </xdr:from>
    <xdr:ext cx="469744" cy="259045"/>
    <xdr:sp macro="" textlink="">
      <xdr:nvSpPr>
        <xdr:cNvPr id="161" name="n_3mainValue債務償還比率"/>
        <xdr:cNvSpPr txBox="1"/>
      </xdr:nvSpPr>
      <xdr:spPr>
        <a:xfrm>
          <a:off x="12325427" y="617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16636</xdr:rowOff>
    </xdr:from>
    <xdr:ext cx="469744" cy="259045"/>
    <xdr:sp macro="" textlink="">
      <xdr:nvSpPr>
        <xdr:cNvPr id="162" name="n_4mainValue債務償還比率"/>
        <xdr:cNvSpPr txBox="1"/>
      </xdr:nvSpPr>
      <xdr:spPr>
        <a:xfrm>
          <a:off x="11563427" y="610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12,624
12,574
31.30
6,255,584
5,894,090
187,120
3,216,457
5,453,276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158115</xdr:rowOff>
    </xdr:from>
    <xdr:to>
      <xdr:col>24</xdr:col>
      <xdr:colOff>62865</xdr:colOff>
      <xdr:row>42</xdr:row>
      <xdr:rowOff>38100</xdr:rowOff>
    </xdr:to>
    <xdr:cxnSp macro="">
      <xdr:nvCxnSpPr>
        <xdr:cNvPr id="57" name="直線コネクタ 56"/>
        <xdr:cNvCxnSpPr/>
      </xdr:nvCxnSpPr>
      <xdr:spPr>
        <a:xfrm flipV="1">
          <a:off x="4634865" y="581596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道路】&#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104792</xdr:rowOff>
    </xdr:from>
    <xdr:ext cx="405111" cy="259045"/>
    <xdr:sp macro="" textlink="">
      <xdr:nvSpPr>
        <xdr:cNvPr id="60" name="【道路】&#10;有形固定資産減価償却率最大値テキスト"/>
        <xdr:cNvSpPr txBox="1"/>
      </xdr:nvSpPr>
      <xdr:spPr>
        <a:xfrm>
          <a:off x="467360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xdr:cNvCxnSpPr/>
      </xdr:nvCxnSpPr>
      <xdr:spPr>
        <a:xfrm>
          <a:off x="4546600" y="581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80662</xdr:rowOff>
    </xdr:from>
    <xdr:ext cx="405111" cy="259045"/>
    <xdr:sp macro="" textlink="">
      <xdr:nvSpPr>
        <xdr:cNvPr id="62" name="【道路】&#10;有形固定資産減価償却率平均値テキスト"/>
        <xdr:cNvSpPr txBox="1"/>
      </xdr:nvSpPr>
      <xdr:spPr>
        <a:xfrm>
          <a:off x="4673600" y="6252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33020</xdr:rowOff>
    </xdr:from>
    <xdr:to>
      <xdr:col>20</xdr:col>
      <xdr:colOff>38100</xdr:colOff>
      <xdr:row>37</xdr:row>
      <xdr:rowOff>134620</xdr:rowOff>
    </xdr:to>
    <xdr:sp macro="" textlink="">
      <xdr:nvSpPr>
        <xdr:cNvPr id="64" name="フローチャート: 判断 63"/>
        <xdr:cNvSpPr/>
      </xdr:nvSpPr>
      <xdr:spPr>
        <a:xfrm>
          <a:off x="3746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143510</xdr:rowOff>
    </xdr:from>
    <xdr:to>
      <xdr:col>10</xdr:col>
      <xdr:colOff>165100</xdr:colOff>
      <xdr:row>37</xdr:row>
      <xdr:rowOff>73660</xdr:rowOff>
    </xdr:to>
    <xdr:sp macro="" textlink="">
      <xdr:nvSpPr>
        <xdr:cNvPr id="66" name="フローチャート: 判断 65"/>
        <xdr:cNvSpPr/>
      </xdr:nvSpPr>
      <xdr:spPr>
        <a:xfrm>
          <a:off x="1968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133985</xdr:rowOff>
    </xdr:from>
    <xdr:to>
      <xdr:col>24</xdr:col>
      <xdr:colOff>114300</xdr:colOff>
      <xdr:row>38</xdr:row>
      <xdr:rowOff>64135</xdr:rowOff>
    </xdr:to>
    <xdr:sp macro="" textlink="">
      <xdr:nvSpPr>
        <xdr:cNvPr id="73" name="楕円 72"/>
        <xdr:cNvSpPr/>
      </xdr:nvSpPr>
      <xdr:spPr>
        <a:xfrm>
          <a:off x="45847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112412</xdr:rowOff>
    </xdr:from>
    <xdr:ext cx="405111" cy="259045"/>
    <xdr:sp macro="" textlink="">
      <xdr:nvSpPr>
        <xdr:cNvPr id="74" name="【道路】&#10;有形固定資産減価償却率該当値テキスト"/>
        <xdr:cNvSpPr txBox="1"/>
      </xdr:nvSpPr>
      <xdr:spPr>
        <a:xfrm>
          <a:off x="4673600"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93980</xdr:rowOff>
    </xdr:from>
    <xdr:to>
      <xdr:col>20</xdr:col>
      <xdr:colOff>38100</xdr:colOff>
      <xdr:row>38</xdr:row>
      <xdr:rowOff>24130</xdr:rowOff>
    </xdr:to>
    <xdr:sp macro="" textlink="">
      <xdr:nvSpPr>
        <xdr:cNvPr id="75" name="楕円 74"/>
        <xdr:cNvSpPr/>
      </xdr:nvSpPr>
      <xdr:spPr>
        <a:xfrm>
          <a:off x="3746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144780</xdr:rowOff>
    </xdr:from>
    <xdr:to>
      <xdr:col>24</xdr:col>
      <xdr:colOff>63500</xdr:colOff>
      <xdr:row>38</xdr:row>
      <xdr:rowOff>13335</xdr:rowOff>
    </xdr:to>
    <xdr:cxnSp macro="">
      <xdr:nvCxnSpPr>
        <xdr:cNvPr id="76" name="直線コネクタ 75"/>
        <xdr:cNvCxnSpPr/>
      </xdr:nvCxnSpPr>
      <xdr:spPr>
        <a:xfrm>
          <a:off x="3797300" y="64884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65405</xdr:rowOff>
    </xdr:from>
    <xdr:to>
      <xdr:col>15</xdr:col>
      <xdr:colOff>101600</xdr:colOff>
      <xdr:row>37</xdr:row>
      <xdr:rowOff>167005</xdr:rowOff>
    </xdr:to>
    <xdr:sp macro="" textlink="">
      <xdr:nvSpPr>
        <xdr:cNvPr id="77" name="楕円 76"/>
        <xdr:cNvSpPr/>
      </xdr:nvSpPr>
      <xdr:spPr>
        <a:xfrm>
          <a:off x="2857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116205</xdr:rowOff>
    </xdr:from>
    <xdr:to>
      <xdr:col>19</xdr:col>
      <xdr:colOff>177800</xdr:colOff>
      <xdr:row>37</xdr:row>
      <xdr:rowOff>144780</xdr:rowOff>
    </xdr:to>
    <xdr:cxnSp macro="">
      <xdr:nvCxnSpPr>
        <xdr:cNvPr id="78" name="直線コネクタ 77"/>
        <xdr:cNvCxnSpPr/>
      </xdr:nvCxnSpPr>
      <xdr:spPr>
        <a:xfrm>
          <a:off x="2908300" y="64598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25400</xdr:rowOff>
    </xdr:from>
    <xdr:to>
      <xdr:col>10</xdr:col>
      <xdr:colOff>165100</xdr:colOff>
      <xdr:row>37</xdr:row>
      <xdr:rowOff>127000</xdr:rowOff>
    </xdr:to>
    <xdr:sp macro="" textlink="">
      <xdr:nvSpPr>
        <xdr:cNvPr id="79" name="楕円 78"/>
        <xdr:cNvSpPr/>
      </xdr:nvSpPr>
      <xdr:spPr>
        <a:xfrm>
          <a:off x="1968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76200</xdr:rowOff>
    </xdr:from>
    <xdr:to>
      <xdr:col>15</xdr:col>
      <xdr:colOff>50800</xdr:colOff>
      <xdr:row>37</xdr:row>
      <xdr:rowOff>116205</xdr:rowOff>
    </xdr:to>
    <xdr:cxnSp macro="">
      <xdr:nvCxnSpPr>
        <xdr:cNvPr id="80" name="直線コネクタ 79"/>
        <xdr:cNvCxnSpPr/>
      </xdr:nvCxnSpPr>
      <xdr:spPr>
        <a:xfrm>
          <a:off x="2019300" y="64198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53975</xdr:rowOff>
    </xdr:from>
    <xdr:to>
      <xdr:col>6</xdr:col>
      <xdr:colOff>38100</xdr:colOff>
      <xdr:row>37</xdr:row>
      <xdr:rowOff>155575</xdr:rowOff>
    </xdr:to>
    <xdr:sp macro="" textlink="">
      <xdr:nvSpPr>
        <xdr:cNvPr id="81" name="楕円 80"/>
        <xdr:cNvSpPr/>
      </xdr:nvSpPr>
      <xdr:spPr>
        <a:xfrm>
          <a:off x="1079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76200</xdr:rowOff>
    </xdr:from>
    <xdr:to>
      <xdr:col>10</xdr:col>
      <xdr:colOff>114300</xdr:colOff>
      <xdr:row>37</xdr:row>
      <xdr:rowOff>104775</xdr:rowOff>
    </xdr:to>
    <xdr:cxnSp macro="">
      <xdr:nvCxnSpPr>
        <xdr:cNvPr id="82" name="直線コネクタ 81"/>
        <xdr:cNvCxnSpPr/>
      </xdr:nvCxnSpPr>
      <xdr:spPr>
        <a:xfrm flipV="1">
          <a:off x="1130300" y="64198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151147</xdr:rowOff>
    </xdr:from>
    <xdr:ext cx="405111" cy="259045"/>
    <xdr:sp macro="" textlink="">
      <xdr:nvSpPr>
        <xdr:cNvPr id="83" name="n_1aveValue【道路】&#10;有形固定資産減価償却率"/>
        <xdr:cNvSpPr txBox="1"/>
      </xdr:nvSpPr>
      <xdr:spPr>
        <a:xfrm>
          <a:off x="3582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84" name="n_2aveValue【道路】&#10;有形固定資産減価償却率"/>
        <xdr:cNvSpPr txBox="1"/>
      </xdr:nvSpPr>
      <xdr:spPr>
        <a:xfrm>
          <a:off x="2705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90187</xdr:rowOff>
    </xdr:from>
    <xdr:ext cx="405111" cy="259045"/>
    <xdr:sp macro="" textlink="">
      <xdr:nvSpPr>
        <xdr:cNvPr id="85" name="n_3aveValue【道路】&#10;有形固定資産減価償却率"/>
        <xdr:cNvSpPr txBox="1"/>
      </xdr:nvSpPr>
      <xdr:spPr>
        <a:xfrm>
          <a:off x="1816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76852</xdr:rowOff>
    </xdr:from>
    <xdr:ext cx="405111" cy="259045"/>
    <xdr:sp macro="" textlink="">
      <xdr:nvSpPr>
        <xdr:cNvPr id="86" name="n_4aveValue【道路】&#10;有形固定資産減価償却率"/>
        <xdr:cNvSpPr txBox="1"/>
      </xdr:nvSpPr>
      <xdr:spPr>
        <a:xfrm>
          <a:off x="927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15257</xdr:rowOff>
    </xdr:from>
    <xdr:ext cx="405111" cy="259045"/>
    <xdr:sp macro="" textlink="">
      <xdr:nvSpPr>
        <xdr:cNvPr id="87" name="n_1mainValue【道路】&#10;有形固定資産減価償却率"/>
        <xdr:cNvSpPr txBox="1"/>
      </xdr:nvSpPr>
      <xdr:spPr>
        <a:xfrm>
          <a:off x="3582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158132</xdr:rowOff>
    </xdr:from>
    <xdr:ext cx="405111" cy="259045"/>
    <xdr:sp macro="" textlink="">
      <xdr:nvSpPr>
        <xdr:cNvPr id="88" name="n_2mainValue【道路】&#10;有形固定資産減価償却率"/>
        <xdr:cNvSpPr txBox="1"/>
      </xdr:nvSpPr>
      <xdr:spPr>
        <a:xfrm>
          <a:off x="2705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118127</xdr:rowOff>
    </xdr:from>
    <xdr:ext cx="405111" cy="259045"/>
    <xdr:sp macro="" textlink="">
      <xdr:nvSpPr>
        <xdr:cNvPr id="89" name="n_3mainValue【道路】&#10;有形固定資産減価償却率"/>
        <xdr:cNvSpPr txBox="1"/>
      </xdr:nvSpPr>
      <xdr:spPr>
        <a:xfrm>
          <a:off x="18167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146702</xdr:rowOff>
    </xdr:from>
    <xdr:ext cx="405111" cy="259045"/>
    <xdr:sp macro="" textlink="">
      <xdr:nvSpPr>
        <xdr:cNvPr id="90" name="n_4mainValue【道路】&#10;有形固定資産減価償却率"/>
        <xdr:cNvSpPr txBox="1"/>
      </xdr:nvSpPr>
      <xdr:spPr>
        <a:xfrm>
          <a:off x="927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21793</xdr:rowOff>
    </xdr:from>
    <xdr:to>
      <xdr:col>54</xdr:col>
      <xdr:colOff>189865</xdr:colOff>
      <xdr:row>41</xdr:row>
      <xdr:rowOff>104611</xdr:rowOff>
    </xdr:to>
    <xdr:cxnSp macro="">
      <xdr:nvCxnSpPr>
        <xdr:cNvPr id="116" name="直線コネクタ 115"/>
        <xdr:cNvCxnSpPr/>
      </xdr:nvCxnSpPr>
      <xdr:spPr>
        <a:xfrm flipV="1">
          <a:off x="10476865" y="5851093"/>
          <a:ext cx="0" cy="1282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108438</xdr:rowOff>
    </xdr:from>
    <xdr:ext cx="469744" cy="259045"/>
    <xdr:sp macro="" textlink="">
      <xdr:nvSpPr>
        <xdr:cNvPr id="117" name="【道路】&#10;一人当たり延長最小値テキスト"/>
        <xdr:cNvSpPr txBox="1"/>
      </xdr:nvSpPr>
      <xdr:spPr>
        <a:xfrm>
          <a:off x="10515600" y="71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104611</xdr:rowOff>
    </xdr:from>
    <xdr:to>
      <xdr:col>55</xdr:col>
      <xdr:colOff>88900</xdr:colOff>
      <xdr:row>41</xdr:row>
      <xdr:rowOff>104611</xdr:rowOff>
    </xdr:to>
    <xdr:cxnSp macro="">
      <xdr:nvCxnSpPr>
        <xdr:cNvPr id="118" name="直線コネクタ 117"/>
        <xdr:cNvCxnSpPr/>
      </xdr:nvCxnSpPr>
      <xdr:spPr>
        <a:xfrm>
          <a:off x="10388600" y="71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139920</xdr:rowOff>
    </xdr:from>
    <xdr:ext cx="534377" cy="259045"/>
    <xdr:sp macro="" textlink="">
      <xdr:nvSpPr>
        <xdr:cNvPr id="119" name="【道路】&#10;一人当たり延長最大値テキスト"/>
        <xdr:cNvSpPr txBox="1"/>
      </xdr:nvSpPr>
      <xdr:spPr>
        <a:xfrm>
          <a:off x="10515600" y="562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21793</xdr:rowOff>
    </xdr:from>
    <xdr:to>
      <xdr:col>55</xdr:col>
      <xdr:colOff>88900</xdr:colOff>
      <xdr:row>34</xdr:row>
      <xdr:rowOff>21793</xdr:rowOff>
    </xdr:to>
    <xdr:cxnSp macro="">
      <xdr:nvCxnSpPr>
        <xdr:cNvPr id="120" name="直線コネクタ 119"/>
        <xdr:cNvCxnSpPr/>
      </xdr:nvCxnSpPr>
      <xdr:spPr>
        <a:xfrm>
          <a:off x="10388600" y="585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89474</xdr:rowOff>
    </xdr:from>
    <xdr:ext cx="534377" cy="259045"/>
    <xdr:sp macro="" textlink="">
      <xdr:nvSpPr>
        <xdr:cNvPr id="121" name="【道路】&#10;一人当たり延長平均値テキスト"/>
        <xdr:cNvSpPr txBox="1"/>
      </xdr:nvSpPr>
      <xdr:spPr>
        <a:xfrm>
          <a:off x="10515600" y="6604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66597</xdr:rowOff>
    </xdr:from>
    <xdr:to>
      <xdr:col>55</xdr:col>
      <xdr:colOff>50800</xdr:colOff>
      <xdr:row>39</xdr:row>
      <xdr:rowOff>168197</xdr:rowOff>
    </xdr:to>
    <xdr:sp macro="" textlink="">
      <xdr:nvSpPr>
        <xdr:cNvPr id="122" name="フローチャート: 判断 121"/>
        <xdr:cNvSpPr/>
      </xdr:nvSpPr>
      <xdr:spPr>
        <a:xfrm>
          <a:off x="10426700" y="675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75578</xdr:rowOff>
    </xdr:from>
    <xdr:to>
      <xdr:col>50</xdr:col>
      <xdr:colOff>165100</xdr:colOff>
      <xdr:row>40</xdr:row>
      <xdr:rowOff>5728</xdr:rowOff>
    </xdr:to>
    <xdr:sp macro="" textlink="">
      <xdr:nvSpPr>
        <xdr:cNvPr id="123" name="フローチャート: 判断 122"/>
        <xdr:cNvSpPr/>
      </xdr:nvSpPr>
      <xdr:spPr>
        <a:xfrm>
          <a:off x="9588500" y="676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87889</xdr:rowOff>
    </xdr:from>
    <xdr:to>
      <xdr:col>46</xdr:col>
      <xdr:colOff>38100</xdr:colOff>
      <xdr:row>40</xdr:row>
      <xdr:rowOff>18039</xdr:rowOff>
    </xdr:to>
    <xdr:sp macro="" textlink="">
      <xdr:nvSpPr>
        <xdr:cNvPr id="124" name="フローチャート: 判断 123"/>
        <xdr:cNvSpPr/>
      </xdr:nvSpPr>
      <xdr:spPr>
        <a:xfrm>
          <a:off x="8699500" y="677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87334</xdr:rowOff>
    </xdr:from>
    <xdr:to>
      <xdr:col>41</xdr:col>
      <xdr:colOff>101600</xdr:colOff>
      <xdr:row>40</xdr:row>
      <xdr:rowOff>17484</xdr:rowOff>
    </xdr:to>
    <xdr:sp macro="" textlink="">
      <xdr:nvSpPr>
        <xdr:cNvPr id="125" name="フローチャート: 判断 124"/>
        <xdr:cNvSpPr/>
      </xdr:nvSpPr>
      <xdr:spPr>
        <a:xfrm>
          <a:off x="7810500" y="677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139553</xdr:rowOff>
    </xdr:from>
    <xdr:to>
      <xdr:col>36</xdr:col>
      <xdr:colOff>165100</xdr:colOff>
      <xdr:row>40</xdr:row>
      <xdr:rowOff>69703</xdr:rowOff>
    </xdr:to>
    <xdr:sp macro="" textlink="">
      <xdr:nvSpPr>
        <xdr:cNvPr id="126" name="フローチャート: 判断 125"/>
        <xdr:cNvSpPr/>
      </xdr:nvSpPr>
      <xdr:spPr>
        <a:xfrm>
          <a:off x="6921500" y="68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39100</xdr:rowOff>
    </xdr:from>
    <xdr:to>
      <xdr:col>55</xdr:col>
      <xdr:colOff>50800</xdr:colOff>
      <xdr:row>40</xdr:row>
      <xdr:rowOff>140700</xdr:rowOff>
    </xdr:to>
    <xdr:sp macro="" textlink="">
      <xdr:nvSpPr>
        <xdr:cNvPr id="132" name="楕円 131"/>
        <xdr:cNvSpPr/>
      </xdr:nvSpPr>
      <xdr:spPr>
        <a:xfrm>
          <a:off x="10426700" y="689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17527</xdr:rowOff>
    </xdr:from>
    <xdr:ext cx="534377" cy="259045"/>
    <xdr:sp macro="" textlink="">
      <xdr:nvSpPr>
        <xdr:cNvPr id="133" name="【道路】&#10;一人当たり延長該当値テキスト"/>
        <xdr:cNvSpPr txBox="1"/>
      </xdr:nvSpPr>
      <xdr:spPr>
        <a:xfrm>
          <a:off x="10515600" y="687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40732</xdr:rowOff>
    </xdr:from>
    <xdr:to>
      <xdr:col>50</xdr:col>
      <xdr:colOff>165100</xdr:colOff>
      <xdr:row>40</xdr:row>
      <xdr:rowOff>142332</xdr:rowOff>
    </xdr:to>
    <xdr:sp macro="" textlink="">
      <xdr:nvSpPr>
        <xdr:cNvPr id="134" name="楕円 133"/>
        <xdr:cNvSpPr/>
      </xdr:nvSpPr>
      <xdr:spPr>
        <a:xfrm>
          <a:off x="9588500" y="689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89900</xdr:rowOff>
    </xdr:from>
    <xdr:to>
      <xdr:col>55</xdr:col>
      <xdr:colOff>0</xdr:colOff>
      <xdr:row>40</xdr:row>
      <xdr:rowOff>91532</xdr:rowOff>
    </xdr:to>
    <xdr:cxnSp macro="">
      <xdr:nvCxnSpPr>
        <xdr:cNvPr id="135" name="直線コネクタ 134"/>
        <xdr:cNvCxnSpPr/>
      </xdr:nvCxnSpPr>
      <xdr:spPr>
        <a:xfrm flipV="1">
          <a:off x="9639300" y="6947900"/>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39590</xdr:rowOff>
    </xdr:from>
    <xdr:to>
      <xdr:col>46</xdr:col>
      <xdr:colOff>38100</xdr:colOff>
      <xdr:row>40</xdr:row>
      <xdr:rowOff>141190</xdr:rowOff>
    </xdr:to>
    <xdr:sp macro="" textlink="">
      <xdr:nvSpPr>
        <xdr:cNvPr id="136" name="楕円 135"/>
        <xdr:cNvSpPr/>
      </xdr:nvSpPr>
      <xdr:spPr>
        <a:xfrm>
          <a:off x="8699500" y="689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90390</xdr:rowOff>
    </xdr:from>
    <xdr:to>
      <xdr:col>50</xdr:col>
      <xdr:colOff>114300</xdr:colOff>
      <xdr:row>40</xdr:row>
      <xdr:rowOff>91532</xdr:rowOff>
    </xdr:to>
    <xdr:cxnSp macro="">
      <xdr:nvCxnSpPr>
        <xdr:cNvPr id="137" name="直線コネクタ 136"/>
        <xdr:cNvCxnSpPr/>
      </xdr:nvCxnSpPr>
      <xdr:spPr>
        <a:xfrm>
          <a:off x="8750300" y="694839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41973</xdr:rowOff>
    </xdr:from>
    <xdr:to>
      <xdr:col>41</xdr:col>
      <xdr:colOff>101600</xdr:colOff>
      <xdr:row>40</xdr:row>
      <xdr:rowOff>143573</xdr:rowOff>
    </xdr:to>
    <xdr:sp macro="" textlink="">
      <xdr:nvSpPr>
        <xdr:cNvPr id="138" name="楕円 137"/>
        <xdr:cNvSpPr/>
      </xdr:nvSpPr>
      <xdr:spPr>
        <a:xfrm>
          <a:off x="7810500" y="689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90390</xdr:rowOff>
    </xdr:from>
    <xdr:to>
      <xdr:col>45</xdr:col>
      <xdr:colOff>177800</xdr:colOff>
      <xdr:row>40</xdr:row>
      <xdr:rowOff>92773</xdr:rowOff>
    </xdr:to>
    <xdr:cxnSp macro="">
      <xdr:nvCxnSpPr>
        <xdr:cNvPr id="139" name="直線コネクタ 138"/>
        <xdr:cNvCxnSpPr/>
      </xdr:nvCxnSpPr>
      <xdr:spPr>
        <a:xfrm flipV="1">
          <a:off x="7861300" y="6948390"/>
          <a:ext cx="8890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72933</xdr:rowOff>
    </xdr:from>
    <xdr:to>
      <xdr:col>36</xdr:col>
      <xdr:colOff>165100</xdr:colOff>
      <xdr:row>41</xdr:row>
      <xdr:rowOff>3083</xdr:rowOff>
    </xdr:to>
    <xdr:sp macro="" textlink="">
      <xdr:nvSpPr>
        <xdr:cNvPr id="140" name="楕円 139"/>
        <xdr:cNvSpPr/>
      </xdr:nvSpPr>
      <xdr:spPr>
        <a:xfrm>
          <a:off x="6921500" y="693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92773</xdr:rowOff>
    </xdr:from>
    <xdr:to>
      <xdr:col>41</xdr:col>
      <xdr:colOff>50800</xdr:colOff>
      <xdr:row>40</xdr:row>
      <xdr:rowOff>123733</xdr:rowOff>
    </xdr:to>
    <xdr:cxnSp macro="">
      <xdr:nvCxnSpPr>
        <xdr:cNvPr id="141" name="直線コネクタ 140"/>
        <xdr:cNvCxnSpPr/>
      </xdr:nvCxnSpPr>
      <xdr:spPr>
        <a:xfrm flipV="1">
          <a:off x="6972300" y="6950773"/>
          <a:ext cx="889000" cy="3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22255</xdr:rowOff>
    </xdr:from>
    <xdr:ext cx="534377" cy="259045"/>
    <xdr:sp macro="" textlink="">
      <xdr:nvSpPr>
        <xdr:cNvPr id="142" name="n_1aveValue【道路】&#10;一人当たり延長"/>
        <xdr:cNvSpPr txBox="1"/>
      </xdr:nvSpPr>
      <xdr:spPr>
        <a:xfrm>
          <a:off x="9359411" y="65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34566</xdr:rowOff>
    </xdr:from>
    <xdr:ext cx="534377" cy="259045"/>
    <xdr:sp macro="" textlink="">
      <xdr:nvSpPr>
        <xdr:cNvPr id="143" name="n_2aveValue【道路】&#10;一人当たり延長"/>
        <xdr:cNvSpPr txBox="1"/>
      </xdr:nvSpPr>
      <xdr:spPr>
        <a:xfrm>
          <a:off x="8483111" y="654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34011</xdr:rowOff>
    </xdr:from>
    <xdr:ext cx="534377" cy="259045"/>
    <xdr:sp macro="" textlink="">
      <xdr:nvSpPr>
        <xdr:cNvPr id="144" name="n_3aveValue【道路】&#10;一人当たり延長"/>
        <xdr:cNvSpPr txBox="1"/>
      </xdr:nvSpPr>
      <xdr:spPr>
        <a:xfrm>
          <a:off x="7594111" y="654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86230</xdr:rowOff>
    </xdr:from>
    <xdr:ext cx="534377" cy="259045"/>
    <xdr:sp macro="" textlink="">
      <xdr:nvSpPr>
        <xdr:cNvPr id="145" name="n_4aveValue【道路】&#10;一人当たり延長"/>
        <xdr:cNvSpPr txBox="1"/>
      </xdr:nvSpPr>
      <xdr:spPr>
        <a:xfrm>
          <a:off x="6705111" y="66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133459</xdr:rowOff>
    </xdr:from>
    <xdr:ext cx="534377" cy="259045"/>
    <xdr:sp macro="" textlink="">
      <xdr:nvSpPr>
        <xdr:cNvPr id="146" name="n_1mainValue【道路】&#10;一人当たり延長"/>
        <xdr:cNvSpPr txBox="1"/>
      </xdr:nvSpPr>
      <xdr:spPr>
        <a:xfrm>
          <a:off x="9359411" y="699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132317</xdr:rowOff>
    </xdr:from>
    <xdr:ext cx="534377" cy="259045"/>
    <xdr:sp macro="" textlink="">
      <xdr:nvSpPr>
        <xdr:cNvPr id="147" name="n_2mainValue【道路】&#10;一人当たり延長"/>
        <xdr:cNvSpPr txBox="1"/>
      </xdr:nvSpPr>
      <xdr:spPr>
        <a:xfrm>
          <a:off x="8483111" y="699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134700</xdr:rowOff>
    </xdr:from>
    <xdr:ext cx="534377" cy="259045"/>
    <xdr:sp macro="" textlink="">
      <xdr:nvSpPr>
        <xdr:cNvPr id="148" name="n_3mainValue【道路】&#10;一人当たり延長"/>
        <xdr:cNvSpPr txBox="1"/>
      </xdr:nvSpPr>
      <xdr:spPr>
        <a:xfrm>
          <a:off x="7594111" y="699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165660</xdr:rowOff>
    </xdr:from>
    <xdr:ext cx="534377" cy="259045"/>
    <xdr:sp macro="" textlink="">
      <xdr:nvSpPr>
        <xdr:cNvPr id="149" name="n_4mainValue【道路】&#10;一人当たり延長"/>
        <xdr:cNvSpPr txBox="1"/>
      </xdr:nvSpPr>
      <xdr:spPr>
        <a:xfrm>
          <a:off x="6705111" y="702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75" name="直線コネクタ 174"/>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6"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7" name="直線コネクタ 176"/>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340478" cy="259045"/>
    <xdr:sp macro="" textlink="">
      <xdr:nvSpPr>
        <xdr:cNvPr id="178" name="【橋りょう・トンネル】&#10;有形固定資産減価償却率最大値テキスト"/>
        <xdr:cNvSpPr txBox="1"/>
      </xdr:nvSpPr>
      <xdr:spPr>
        <a:xfrm>
          <a:off x="4673600" y="934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79" name="直線コネクタ 178"/>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151692</xdr:rowOff>
    </xdr:from>
    <xdr:ext cx="405111" cy="259045"/>
    <xdr:sp macro="" textlink="">
      <xdr:nvSpPr>
        <xdr:cNvPr id="180" name="【橋りょう・トンネル】&#10;有形固定資産減価償却率平均値テキスト"/>
        <xdr:cNvSpPr txBox="1"/>
      </xdr:nvSpPr>
      <xdr:spPr>
        <a:xfrm>
          <a:off x="4673600" y="10267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81" name="フローチャート: 判断 180"/>
        <xdr:cNvSpPr/>
      </xdr:nvSpPr>
      <xdr:spPr>
        <a:xfrm>
          <a:off x="45847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2" name="フローチャート: 判断 181"/>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65133</xdr:rowOff>
    </xdr:from>
    <xdr:to>
      <xdr:col>15</xdr:col>
      <xdr:colOff>101600</xdr:colOff>
      <xdr:row>60</xdr:row>
      <xdr:rowOff>166733</xdr:rowOff>
    </xdr:to>
    <xdr:sp macro="" textlink="">
      <xdr:nvSpPr>
        <xdr:cNvPr id="183" name="フローチャート: 判断 182"/>
        <xdr:cNvSpPr/>
      </xdr:nvSpPr>
      <xdr:spPr>
        <a:xfrm>
          <a:off x="2857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4" name="フローチャート: 判断 183"/>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85" name="フローチャート: 判断 184"/>
        <xdr:cNvSpPr/>
      </xdr:nvSpPr>
      <xdr:spPr>
        <a:xfrm>
          <a:off x="1079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191" name="楕円 190"/>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192" name="【橋りょう・トンネル】&#10;有形固定資産減価償却率該当値テキスト"/>
        <xdr:cNvSpPr txBox="1"/>
      </xdr:nvSpPr>
      <xdr:spPr>
        <a:xfrm>
          <a:off x="4673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193" name="楕円 192"/>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194" name="直線コネクタ 193"/>
        <xdr:cNvCxnSpPr/>
      </xdr:nvCxnSpPr>
      <xdr:spPr>
        <a:xfrm>
          <a:off x="3797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195" name="楕円 194"/>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196" name="直線コネクタ 195"/>
        <xdr:cNvCxnSpPr/>
      </xdr:nvCxnSpPr>
      <xdr:spPr>
        <a:xfrm>
          <a:off x="2908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197" name="楕円 196"/>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198" name="直線コネクタ 197"/>
        <xdr:cNvCxnSpPr/>
      </xdr:nvCxnSpPr>
      <xdr:spPr>
        <a:xfrm>
          <a:off x="2019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141877</xdr:rowOff>
    </xdr:from>
    <xdr:to>
      <xdr:col>6</xdr:col>
      <xdr:colOff>38100</xdr:colOff>
      <xdr:row>62</xdr:row>
      <xdr:rowOff>72027</xdr:rowOff>
    </xdr:to>
    <xdr:sp macro="" textlink="">
      <xdr:nvSpPr>
        <xdr:cNvPr id="199" name="楕円 198"/>
        <xdr:cNvSpPr/>
      </xdr:nvSpPr>
      <xdr:spPr>
        <a:xfrm>
          <a:off x="107950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21227</xdr:rowOff>
    </xdr:from>
    <xdr:to>
      <xdr:col>10</xdr:col>
      <xdr:colOff>114300</xdr:colOff>
      <xdr:row>64</xdr:row>
      <xdr:rowOff>130628</xdr:rowOff>
    </xdr:to>
    <xdr:cxnSp macro="">
      <xdr:nvCxnSpPr>
        <xdr:cNvPr id="200" name="直線コネクタ 199"/>
        <xdr:cNvCxnSpPr/>
      </xdr:nvCxnSpPr>
      <xdr:spPr>
        <a:xfrm>
          <a:off x="1130300" y="10651127"/>
          <a:ext cx="889000" cy="45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201" name="n_1aveValue【橋りょう・トンネル】&#10;有形固定資産減価償却率"/>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11810</xdr:rowOff>
    </xdr:from>
    <xdr:ext cx="405111" cy="259045"/>
    <xdr:sp macro="" textlink="">
      <xdr:nvSpPr>
        <xdr:cNvPr id="202" name="n_2aveValue【橋りょう・トンネル】&#10;有形固定資産減価償却率"/>
        <xdr:cNvSpPr txBox="1"/>
      </xdr:nvSpPr>
      <xdr:spPr>
        <a:xfrm>
          <a:off x="2705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203" name="n_3aveValue【橋りょう・トンネル】&#10;有形固定資産減価償却率"/>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5278</xdr:rowOff>
    </xdr:from>
    <xdr:ext cx="405111" cy="259045"/>
    <xdr:sp macro="" textlink="">
      <xdr:nvSpPr>
        <xdr:cNvPr id="204" name="n_4aveValue【橋りょう・トンネル】&#10;有形固定資産減価償却率"/>
        <xdr:cNvSpPr txBox="1"/>
      </xdr:nvSpPr>
      <xdr:spPr>
        <a:xfrm>
          <a:off x="9277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205" name="n_1mainValue【橋りょう・トンネル】&#10;有形固定資産減価償却率"/>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206" name="n_2mainValue【橋りょう・トンネル】&#10;有形固定資産減価償却率"/>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207" name="n_3mainValue【橋りょう・トンネル】&#10;有形固定資産減価償却率"/>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63154</xdr:rowOff>
    </xdr:from>
    <xdr:ext cx="405111" cy="259045"/>
    <xdr:sp macro="" textlink="">
      <xdr:nvSpPr>
        <xdr:cNvPr id="208" name="n_4mainValue【橋りょう・トンネル】&#10;有形固定資産減価償却率"/>
        <xdr:cNvSpPr txBox="1"/>
      </xdr:nvSpPr>
      <xdr:spPr>
        <a:xfrm>
          <a:off x="9277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4" name="テキスト ボックス 223"/>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6" name="テキスト ボックス 225"/>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8" name="テキスト ボックス 22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104383</xdr:rowOff>
    </xdr:from>
    <xdr:to>
      <xdr:col>54</xdr:col>
      <xdr:colOff>189865</xdr:colOff>
      <xdr:row>64</xdr:row>
      <xdr:rowOff>72175</xdr:rowOff>
    </xdr:to>
    <xdr:cxnSp macro="">
      <xdr:nvCxnSpPr>
        <xdr:cNvPr id="232" name="直線コネクタ 231"/>
        <xdr:cNvCxnSpPr/>
      </xdr:nvCxnSpPr>
      <xdr:spPr>
        <a:xfrm flipV="1">
          <a:off x="10476865" y="9705583"/>
          <a:ext cx="0" cy="133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76002</xdr:rowOff>
    </xdr:from>
    <xdr:ext cx="469744" cy="259045"/>
    <xdr:sp macro="" textlink="">
      <xdr:nvSpPr>
        <xdr:cNvPr id="233" name="【橋りょう・トンネル】&#10;一人当たり有形固定資産（償却資産）額最小値テキスト"/>
        <xdr:cNvSpPr txBox="1"/>
      </xdr:nvSpPr>
      <xdr:spPr>
        <a:xfrm>
          <a:off x="10515600" y="1104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72175</xdr:rowOff>
    </xdr:from>
    <xdr:to>
      <xdr:col>55</xdr:col>
      <xdr:colOff>88900</xdr:colOff>
      <xdr:row>64</xdr:row>
      <xdr:rowOff>72175</xdr:rowOff>
    </xdr:to>
    <xdr:cxnSp macro="">
      <xdr:nvCxnSpPr>
        <xdr:cNvPr id="234" name="直線コネクタ 233"/>
        <xdr:cNvCxnSpPr/>
      </xdr:nvCxnSpPr>
      <xdr:spPr>
        <a:xfrm>
          <a:off x="10388600" y="1104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51060</xdr:rowOff>
    </xdr:from>
    <xdr:ext cx="690189" cy="259045"/>
    <xdr:sp macro="" textlink="">
      <xdr:nvSpPr>
        <xdr:cNvPr id="235" name="【橋りょう・トンネル】&#10;一人当たり有形固定資産（償却資産）額最大値テキスト"/>
        <xdr:cNvSpPr txBox="1"/>
      </xdr:nvSpPr>
      <xdr:spPr>
        <a:xfrm>
          <a:off x="10515600" y="9480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104383</xdr:rowOff>
    </xdr:from>
    <xdr:to>
      <xdr:col>55</xdr:col>
      <xdr:colOff>88900</xdr:colOff>
      <xdr:row>56</xdr:row>
      <xdr:rowOff>104383</xdr:rowOff>
    </xdr:to>
    <xdr:cxnSp macro="">
      <xdr:nvCxnSpPr>
        <xdr:cNvPr id="236" name="直線コネクタ 235"/>
        <xdr:cNvCxnSpPr/>
      </xdr:nvCxnSpPr>
      <xdr:spPr>
        <a:xfrm>
          <a:off x="10388600" y="9705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124862</xdr:rowOff>
    </xdr:from>
    <xdr:ext cx="599010" cy="259045"/>
    <xdr:sp macro="" textlink="">
      <xdr:nvSpPr>
        <xdr:cNvPr id="237" name="【橋りょう・トンネル】&#10;一人当たり有形固定資産（償却資産）額平均値テキスト"/>
        <xdr:cNvSpPr txBox="1"/>
      </xdr:nvSpPr>
      <xdr:spPr>
        <a:xfrm>
          <a:off x="10515600" y="10583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101985</xdr:rowOff>
    </xdr:from>
    <xdr:to>
      <xdr:col>55</xdr:col>
      <xdr:colOff>50800</xdr:colOff>
      <xdr:row>63</xdr:row>
      <xdr:rowOff>32135</xdr:rowOff>
    </xdr:to>
    <xdr:sp macro="" textlink="">
      <xdr:nvSpPr>
        <xdr:cNvPr id="238" name="フローチャート: 判断 237"/>
        <xdr:cNvSpPr/>
      </xdr:nvSpPr>
      <xdr:spPr>
        <a:xfrm>
          <a:off x="10426700" y="1073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90949</xdr:rowOff>
    </xdr:from>
    <xdr:to>
      <xdr:col>50</xdr:col>
      <xdr:colOff>165100</xdr:colOff>
      <xdr:row>63</xdr:row>
      <xdr:rowOff>21099</xdr:rowOff>
    </xdr:to>
    <xdr:sp macro="" textlink="">
      <xdr:nvSpPr>
        <xdr:cNvPr id="239" name="フローチャート: 判断 238"/>
        <xdr:cNvSpPr/>
      </xdr:nvSpPr>
      <xdr:spPr>
        <a:xfrm>
          <a:off x="9588500" y="1072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90474</xdr:rowOff>
    </xdr:from>
    <xdr:to>
      <xdr:col>46</xdr:col>
      <xdr:colOff>38100</xdr:colOff>
      <xdr:row>63</xdr:row>
      <xdr:rowOff>20624</xdr:rowOff>
    </xdr:to>
    <xdr:sp macro="" textlink="">
      <xdr:nvSpPr>
        <xdr:cNvPr id="240" name="フローチャート: 判断 239"/>
        <xdr:cNvSpPr/>
      </xdr:nvSpPr>
      <xdr:spPr>
        <a:xfrm>
          <a:off x="8699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92158</xdr:rowOff>
    </xdr:from>
    <xdr:to>
      <xdr:col>41</xdr:col>
      <xdr:colOff>101600</xdr:colOff>
      <xdr:row>63</xdr:row>
      <xdr:rowOff>22308</xdr:rowOff>
    </xdr:to>
    <xdr:sp macro="" textlink="">
      <xdr:nvSpPr>
        <xdr:cNvPr id="241" name="フローチャート: 判断 240"/>
        <xdr:cNvSpPr/>
      </xdr:nvSpPr>
      <xdr:spPr>
        <a:xfrm>
          <a:off x="7810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145990</xdr:rowOff>
    </xdr:from>
    <xdr:to>
      <xdr:col>36</xdr:col>
      <xdr:colOff>165100</xdr:colOff>
      <xdr:row>63</xdr:row>
      <xdr:rowOff>76140</xdr:rowOff>
    </xdr:to>
    <xdr:sp macro="" textlink="">
      <xdr:nvSpPr>
        <xdr:cNvPr id="242" name="フローチャート: 判断 241"/>
        <xdr:cNvSpPr/>
      </xdr:nvSpPr>
      <xdr:spPr>
        <a:xfrm>
          <a:off x="6921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7464</xdr:rowOff>
    </xdr:from>
    <xdr:to>
      <xdr:col>55</xdr:col>
      <xdr:colOff>50800</xdr:colOff>
      <xdr:row>63</xdr:row>
      <xdr:rowOff>109064</xdr:rowOff>
    </xdr:to>
    <xdr:sp macro="" textlink="">
      <xdr:nvSpPr>
        <xdr:cNvPr id="248" name="楕円 247"/>
        <xdr:cNvSpPr/>
      </xdr:nvSpPr>
      <xdr:spPr>
        <a:xfrm>
          <a:off x="10426700" y="1080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157341</xdr:rowOff>
    </xdr:from>
    <xdr:ext cx="599010" cy="259045"/>
    <xdr:sp macro="" textlink="">
      <xdr:nvSpPr>
        <xdr:cNvPr id="249" name="【橋りょう・トンネル】&#10;一人当たり有形固定資産（償却資産）額該当値テキスト"/>
        <xdr:cNvSpPr txBox="1"/>
      </xdr:nvSpPr>
      <xdr:spPr>
        <a:xfrm>
          <a:off x="10515600" y="1078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8226</xdr:rowOff>
    </xdr:from>
    <xdr:to>
      <xdr:col>50</xdr:col>
      <xdr:colOff>165100</xdr:colOff>
      <xdr:row>63</xdr:row>
      <xdr:rowOff>109826</xdr:rowOff>
    </xdr:to>
    <xdr:sp macro="" textlink="">
      <xdr:nvSpPr>
        <xdr:cNvPr id="250" name="楕円 249"/>
        <xdr:cNvSpPr/>
      </xdr:nvSpPr>
      <xdr:spPr>
        <a:xfrm>
          <a:off x="9588500" y="1080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58264</xdr:rowOff>
    </xdr:from>
    <xdr:to>
      <xdr:col>55</xdr:col>
      <xdr:colOff>0</xdr:colOff>
      <xdr:row>63</xdr:row>
      <xdr:rowOff>59026</xdr:rowOff>
    </xdr:to>
    <xdr:cxnSp macro="">
      <xdr:nvCxnSpPr>
        <xdr:cNvPr id="251" name="直線コネクタ 250"/>
        <xdr:cNvCxnSpPr/>
      </xdr:nvCxnSpPr>
      <xdr:spPr>
        <a:xfrm flipV="1">
          <a:off x="9639300" y="1085961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8864</xdr:rowOff>
    </xdr:from>
    <xdr:to>
      <xdr:col>46</xdr:col>
      <xdr:colOff>38100</xdr:colOff>
      <xdr:row>63</xdr:row>
      <xdr:rowOff>110464</xdr:rowOff>
    </xdr:to>
    <xdr:sp macro="" textlink="">
      <xdr:nvSpPr>
        <xdr:cNvPr id="252" name="楕円 251"/>
        <xdr:cNvSpPr/>
      </xdr:nvSpPr>
      <xdr:spPr>
        <a:xfrm>
          <a:off x="8699500" y="1081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59026</xdr:rowOff>
    </xdr:from>
    <xdr:to>
      <xdr:col>50</xdr:col>
      <xdr:colOff>114300</xdr:colOff>
      <xdr:row>63</xdr:row>
      <xdr:rowOff>59664</xdr:rowOff>
    </xdr:to>
    <xdr:cxnSp macro="">
      <xdr:nvCxnSpPr>
        <xdr:cNvPr id="253" name="直線コネクタ 252"/>
        <xdr:cNvCxnSpPr/>
      </xdr:nvCxnSpPr>
      <xdr:spPr>
        <a:xfrm flipV="1">
          <a:off x="8750300" y="10860376"/>
          <a:ext cx="8890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10098</xdr:rowOff>
    </xdr:from>
    <xdr:to>
      <xdr:col>41</xdr:col>
      <xdr:colOff>101600</xdr:colOff>
      <xdr:row>63</xdr:row>
      <xdr:rowOff>111698</xdr:rowOff>
    </xdr:to>
    <xdr:sp macro="" textlink="">
      <xdr:nvSpPr>
        <xdr:cNvPr id="254" name="楕円 253"/>
        <xdr:cNvSpPr/>
      </xdr:nvSpPr>
      <xdr:spPr>
        <a:xfrm>
          <a:off x="7810500" y="1081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59664</xdr:rowOff>
    </xdr:from>
    <xdr:to>
      <xdr:col>45</xdr:col>
      <xdr:colOff>177800</xdr:colOff>
      <xdr:row>63</xdr:row>
      <xdr:rowOff>60898</xdr:rowOff>
    </xdr:to>
    <xdr:cxnSp macro="">
      <xdr:nvCxnSpPr>
        <xdr:cNvPr id="255" name="直線コネクタ 254"/>
        <xdr:cNvCxnSpPr/>
      </xdr:nvCxnSpPr>
      <xdr:spPr>
        <a:xfrm flipV="1">
          <a:off x="7861300" y="10861014"/>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11214</xdr:rowOff>
    </xdr:from>
    <xdr:to>
      <xdr:col>36</xdr:col>
      <xdr:colOff>165100</xdr:colOff>
      <xdr:row>63</xdr:row>
      <xdr:rowOff>112814</xdr:rowOff>
    </xdr:to>
    <xdr:sp macro="" textlink="">
      <xdr:nvSpPr>
        <xdr:cNvPr id="256" name="楕円 255"/>
        <xdr:cNvSpPr/>
      </xdr:nvSpPr>
      <xdr:spPr>
        <a:xfrm>
          <a:off x="6921500" y="1081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60898</xdr:rowOff>
    </xdr:from>
    <xdr:to>
      <xdr:col>41</xdr:col>
      <xdr:colOff>50800</xdr:colOff>
      <xdr:row>63</xdr:row>
      <xdr:rowOff>62014</xdr:rowOff>
    </xdr:to>
    <xdr:cxnSp macro="">
      <xdr:nvCxnSpPr>
        <xdr:cNvPr id="257" name="直線コネクタ 256"/>
        <xdr:cNvCxnSpPr/>
      </xdr:nvCxnSpPr>
      <xdr:spPr>
        <a:xfrm flipV="1">
          <a:off x="6972300" y="10862248"/>
          <a:ext cx="889000" cy="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37626</xdr:rowOff>
    </xdr:from>
    <xdr:ext cx="599010" cy="259045"/>
    <xdr:sp macro="" textlink="">
      <xdr:nvSpPr>
        <xdr:cNvPr id="258" name="n_1aveValue【橋りょう・トンネル】&#10;一人当たり有形固定資産（償却資産）額"/>
        <xdr:cNvSpPr txBox="1"/>
      </xdr:nvSpPr>
      <xdr:spPr>
        <a:xfrm>
          <a:off x="9327095" y="1049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37151</xdr:rowOff>
    </xdr:from>
    <xdr:ext cx="599010" cy="259045"/>
    <xdr:sp macro="" textlink="">
      <xdr:nvSpPr>
        <xdr:cNvPr id="259" name="n_2aveValue【橋りょう・トンネル】&#10;一人当たり有形固定資産（償却資産）額"/>
        <xdr:cNvSpPr txBox="1"/>
      </xdr:nvSpPr>
      <xdr:spPr>
        <a:xfrm>
          <a:off x="8450795" y="104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38835</xdr:rowOff>
    </xdr:from>
    <xdr:ext cx="599010" cy="259045"/>
    <xdr:sp macro="" textlink="">
      <xdr:nvSpPr>
        <xdr:cNvPr id="260" name="n_3aveValue【橋りょう・トンネル】&#10;一人当たり有形固定資産（償却資産）額"/>
        <xdr:cNvSpPr txBox="1"/>
      </xdr:nvSpPr>
      <xdr:spPr>
        <a:xfrm>
          <a:off x="7561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92667</xdr:rowOff>
    </xdr:from>
    <xdr:ext cx="599010" cy="259045"/>
    <xdr:sp macro="" textlink="">
      <xdr:nvSpPr>
        <xdr:cNvPr id="261" name="n_4aveValue【橋りょう・トンネル】&#10;一人当たり有形固定資産（償却資産）額"/>
        <xdr:cNvSpPr txBox="1"/>
      </xdr:nvSpPr>
      <xdr:spPr>
        <a:xfrm>
          <a:off x="6672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100953</xdr:rowOff>
    </xdr:from>
    <xdr:ext cx="599010" cy="259045"/>
    <xdr:sp macro="" textlink="">
      <xdr:nvSpPr>
        <xdr:cNvPr id="262" name="n_1mainValue【橋りょう・トンネル】&#10;一人当たり有形固定資産（償却資産）額"/>
        <xdr:cNvSpPr txBox="1"/>
      </xdr:nvSpPr>
      <xdr:spPr>
        <a:xfrm>
          <a:off x="9327095" y="1090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101591</xdr:rowOff>
    </xdr:from>
    <xdr:ext cx="599010" cy="259045"/>
    <xdr:sp macro="" textlink="">
      <xdr:nvSpPr>
        <xdr:cNvPr id="263" name="n_2mainValue【橋りょう・トンネル】&#10;一人当たり有形固定資産（償却資産）額"/>
        <xdr:cNvSpPr txBox="1"/>
      </xdr:nvSpPr>
      <xdr:spPr>
        <a:xfrm>
          <a:off x="8450795" y="1090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102825</xdr:rowOff>
    </xdr:from>
    <xdr:ext cx="599010" cy="259045"/>
    <xdr:sp macro="" textlink="">
      <xdr:nvSpPr>
        <xdr:cNvPr id="264" name="n_3mainValue【橋りょう・トンネル】&#10;一人当たり有形固定資産（償却資産）額"/>
        <xdr:cNvSpPr txBox="1"/>
      </xdr:nvSpPr>
      <xdr:spPr>
        <a:xfrm>
          <a:off x="7561795" y="1090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103941</xdr:rowOff>
    </xdr:from>
    <xdr:ext cx="599010" cy="259045"/>
    <xdr:sp macro="" textlink="">
      <xdr:nvSpPr>
        <xdr:cNvPr id="265" name="n_4mainValue【橋りょう・トンネル】&#10;一人当たり有形固定資産（償却資産）額"/>
        <xdr:cNvSpPr txBox="1"/>
      </xdr:nvSpPr>
      <xdr:spPr>
        <a:xfrm>
          <a:off x="6672795" y="1090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114300</xdr:rowOff>
    </xdr:to>
    <xdr:cxnSp macro="">
      <xdr:nvCxnSpPr>
        <xdr:cNvPr id="290" name="直線コネクタ 289"/>
        <xdr:cNvCxnSpPr/>
      </xdr:nvCxnSpPr>
      <xdr:spPr>
        <a:xfrm flipV="1">
          <a:off x="4634865" y="1344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93" name="【公営住宅】&#10;有形固定資産減価償却率最大値テキスト"/>
        <xdr:cNvSpPr txBox="1"/>
      </xdr:nvSpPr>
      <xdr:spPr>
        <a:xfrm>
          <a:off x="4673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94" name="直線コネクタ 293"/>
        <xdr:cNvCxnSpPr/>
      </xdr:nvCxnSpPr>
      <xdr:spPr>
        <a:xfrm>
          <a:off x="4546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139082</xdr:rowOff>
    </xdr:from>
    <xdr:ext cx="405111" cy="259045"/>
    <xdr:sp macro="" textlink="">
      <xdr:nvSpPr>
        <xdr:cNvPr id="295" name="【公営住宅】&#10;有形固定資産減価償却率平均値テキスト"/>
        <xdr:cNvSpPr txBox="1"/>
      </xdr:nvSpPr>
      <xdr:spPr>
        <a:xfrm>
          <a:off x="4673600" y="1419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96" name="フローチャート: 判断 295"/>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120650</xdr:rowOff>
    </xdr:from>
    <xdr:to>
      <xdr:col>20</xdr:col>
      <xdr:colOff>38100</xdr:colOff>
      <xdr:row>83</xdr:row>
      <xdr:rowOff>50800</xdr:rowOff>
    </xdr:to>
    <xdr:sp macro="" textlink="">
      <xdr:nvSpPr>
        <xdr:cNvPr id="297" name="フローチャート: 判断 296"/>
        <xdr:cNvSpPr/>
      </xdr:nvSpPr>
      <xdr:spPr>
        <a:xfrm>
          <a:off x="3746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98" name="フローチャート: 判断 297"/>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99" name="フローチャート: 判断 298"/>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300" name="フローチャート: 判断 299"/>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166370</xdr:rowOff>
    </xdr:from>
    <xdr:to>
      <xdr:col>24</xdr:col>
      <xdr:colOff>114300</xdr:colOff>
      <xdr:row>79</xdr:row>
      <xdr:rowOff>96520</xdr:rowOff>
    </xdr:to>
    <xdr:sp macro="" textlink="">
      <xdr:nvSpPr>
        <xdr:cNvPr id="306" name="楕円 305"/>
        <xdr:cNvSpPr/>
      </xdr:nvSpPr>
      <xdr:spPr>
        <a:xfrm>
          <a:off x="45847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17797</xdr:rowOff>
    </xdr:from>
    <xdr:ext cx="405111" cy="259045"/>
    <xdr:sp macro="" textlink="">
      <xdr:nvSpPr>
        <xdr:cNvPr id="307" name="【公営住宅】&#10;有形固定資産減価償却率該当値テキスト"/>
        <xdr:cNvSpPr txBox="1"/>
      </xdr:nvSpPr>
      <xdr:spPr>
        <a:xfrm>
          <a:off x="4673600"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124461</xdr:rowOff>
    </xdr:from>
    <xdr:to>
      <xdr:col>20</xdr:col>
      <xdr:colOff>38100</xdr:colOff>
      <xdr:row>79</xdr:row>
      <xdr:rowOff>54611</xdr:rowOff>
    </xdr:to>
    <xdr:sp macro="" textlink="">
      <xdr:nvSpPr>
        <xdr:cNvPr id="308" name="楕円 307"/>
        <xdr:cNvSpPr/>
      </xdr:nvSpPr>
      <xdr:spPr>
        <a:xfrm>
          <a:off x="3746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3811</xdr:rowOff>
    </xdr:from>
    <xdr:to>
      <xdr:col>24</xdr:col>
      <xdr:colOff>63500</xdr:colOff>
      <xdr:row>79</xdr:row>
      <xdr:rowOff>45720</xdr:rowOff>
    </xdr:to>
    <xdr:cxnSp macro="">
      <xdr:nvCxnSpPr>
        <xdr:cNvPr id="309" name="直線コネクタ 308"/>
        <xdr:cNvCxnSpPr/>
      </xdr:nvCxnSpPr>
      <xdr:spPr>
        <a:xfrm>
          <a:off x="3797300" y="135483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82550</xdr:rowOff>
    </xdr:from>
    <xdr:to>
      <xdr:col>15</xdr:col>
      <xdr:colOff>101600</xdr:colOff>
      <xdr:row>79</xdr:row>
      <xdr:rowOff>12700</xdr:rowOff>
    </xdr:to>
    <xdr:sp macro="" textlink="">
      <xdr:nvSpPr>
        <xdr:cNvPr id="310" name="楕円 309"/>
        <xdr:cNvSpPr/>
      </xdr:nvSpPr>
      <xdr:spPr>
        <a:xfrm>
          <a:off x="2857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133350</xdr:rowOff>
    </xdr:from>
    <xdr:to>
      <xdr:col>19</xdr:col>
      <xdr:colOff>177800</xdr:colOff>
      <xdr:row>79</xdr:row>
      <xdr:rowOff>3811</xdr:rowOff>
    </xdr:to>
    <xdr:cxnSp macro="">
      <xdr:nvCxnSpPr>
        <xdr:cNvPr id="311" name="直線コネクタ 310"/>
        <xdr:cNvCxnSpPr/>
      </xdr:nvCxnSpPr>
      <xdr:spPr>
        <a:xfrm>
          <a:off x="2908300" y="135064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21589</xdr:rowOff>
    </xdr:from>
    <xdr:to>
      <xdr:col>10</xdr:col>
      <xdr:colOff>165100</xdr:colOff>
      <xdr:row>78</xdr:row>
      <xdr:rowOff>123189</xdr:rowOff>
    </xdr:to>
    <xdr:sp macro="" textlink="">
      <xdr:nvSpPr>
        <xdr:cNvPr id="312" name="楕円 311"/>
        <xdr:cNvSpPr/>
      </xdr:nvSpPr>
      <xdr:spPr>
        <a:xfrm>
          <a:off x="1968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72389</xdr:rowOff>
    </xdr:from>
    <xdr:to>
      <xdr:col>15</xdr:col>
      <xdr:colOff>50800</xdr:colOff>
      <xdr:row>78</xdr:row>
      <xdr:rowOff>133350</xdr:rowOff>
    </xdr:to>
    <xdr:cxnSp macro="">
      <xdr:nvCxnSpPr>
        <xdr:cNvPr id="313" name="直線コネクタ 312"/>
        <xdr:cNvCxnSpPr/>
      </xdr:nvCxnSpPr>
      <xdr:spPr>
        <a:xfrm>
          <a:off x="2019300" y="134454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31114</xdr:rowOff>
    </xdr:from>
    <xdr:to>
      <xdr:col>6</xdr:col>
      <xdr:colOff>38100</xdr:colOff>
      <xdr:row>78</xdr:row>
      <xdr:rowOff>132714</xdr:rowOff>
    </xdr:to>
    <xdr:sp macro="" textlink="">
      <xdr:nvSpPr>
        <xdr:cNvPr id="314" name="楕円 313"/>
        <xdr:cNvSpPr/>
      </xdr:nvSpPr>
      <xdr:spPr>
        <a:xfrm>
          <a:off x="1079500" y="1340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72389</xdr:rowOff>
    </xdr:from>
    <xdr:to>
      <xdr:col>10</xdr:col>
      <xdr:colOff>114300</xdr:colOff>
      <xdr:row>78</xdr:row>
      <xdr:rowOff>81914</xdr:rowOff>
    </xdr:to>
    <xdr:cxnSp macro="">
      <xdr:nvCxnSpPr>
        <xdr:cNvPr id="315" name="直線コネクタ 314"/>
        <xdr:cNvCxnSpPr/>
      </xdr:nvCxnSpPr>
      <xdr:spPr>
        <a:xfrm flipV="1">
          <a:off x="1130300" y="1344548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41927</xdr:rowOff>
    </xdr:from>
    <xdr:ext cx="405111" cy="259045"/>
    <xdr:sp macro="" textlink="">
      <xdr:nvSpPr>
        <xdr:cNvPr id="316" name="n_1aveValue【公営住宅】&#10;有形固定資産減価償却率"/>
        <xdr:cNvSpPr txBox="1"/>
      </xdr:nvSpPr>
      <xdr:spPr>
        <a:xfrm>
          <a:off x="35820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17163</xdr:rowOff>
    </xdr:from>
    <xdr:ext cx="405111" cy="259045"/>
    <xdr:sp macro="" textlink="">
      <xdr:nvSpPr>
        <xdr:cNvPr id="317" name="n_2aveValue【公営住宅】&#10;有形固定資産減価償却率"/>
        <xdr:cNvSpPr txBox="1"/>
      </xdr:nvSpPr>
      <xdr:spPr>
        <a:xfrm>
          <a:off x="2705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156227</xdr:rowOff>
    </xdr:from>
    <xdr:ext cx="405111" cy="259045"/>
    <xdr:sp macro="" textlink="">
      <xdr:nvSpPr>
        <xdr:cNvPr id="318" name="n_3aveValue【公営住宅】&#10;有形固定資産減価償却率"/>
        <xdr:cNvSpPr txBox="1"/>
      </xdr:nvSpPr>
      <xdr:spPr>
        <a:xfrm>
          <a:off x="1816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70502</xdr:rowOff>
    </xdr:from>
    <xdr:ext cx="405111" cy="259045"/>
    <xdr:sp macro="" textlink="">
      <xdr:nvSpPr>
        <xdr:cNvPr id="319" name="n_4aveValue【公営住宅】&#10;有形固定資産減価償却率"/>
        <xdr:cNvSpPr txBox="1"/>
      </xdr:nvSpPr>
      <xdr:spPr>
        <a:xfrm>
          <a:off x="927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71138</xdr:rowOff>
    </xdr:from>
    <xdr:ext cx="405111" cy="259045"/>
    <xdr:sp macro="" textlink="">
      <xdr:nvSpPr>
        <xdr:cNvPr id="320" name="n_1mainValue【公営住宅】&#10;有形固定資産減価償却率"/>
        <xdr:cNvSpPr txBox="1"/>
      </xdr:nvSpPr>
      <xdr:spPr>
        <a:xfrm>
          <a:off x="35820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29227</xdr:rowOff>
    </xdr:from>
    <xdr:ext cx="405111" cy="259045"/>
    <xdr:sp macro="" textlink="">
      <xdr:nvSpPr>
        <xdr:cNvPr id="321" name="n_2mainValue【公営住宅】&#10;有形固定資産減価償却率"/>
        <xdr:cNvSpPr txBox="1"/>
      </xdr:nvSpPr>
      <xdr:spPr>
        <a:xfrm>
          <a:off x="270574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139716</xdr:rowOff>
    </xdr:from>
    <xdr:ext cx="405111" cy="259045"/>
    <xdr:sp macro="" textlink="">
      <xdr:nvSpPr>
        <xdr:cNvPr id="322" name="n_3mainValue【公営住宅】&#10;有形固定資産減価償却率"/>
        <xdr:cNvSpPr txBox="1"/>
      </xdr:nvSpPr>
      <xdr:spPr>
        <a:xfrm>
          <a:off x="18167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149241</xdr:rowOff>
    </xdr:from>
    <xdr:ext cx="405111" cy="259045"/>
    <xdr:sp macro="" textlink="">
      <xdr:nvSpPr>
        <xdr:cNvPr id="323" name="n_4mainValue【公営住宅】&#10;有形固定資産減価償却率"/>
        <xdr:cNvSpPr txBox="1"/>
      </xdr:nvSpPr>
      <xdr:spPr>
        <a:xfrm>
          <a:off x="927744" y="1317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125349</xdr:rowOff>
    </xdr:from>
    <xdr:to>
      <xdr:col>54</xdr:col>
      <xdr:colOff>189865</xdr:colOff>
      <xdr:row>86</xdr:row>
      <xdr:rowOff>93726</xdr:rowOff>
    </xdr:to>
    <xdr:cxnSp macro="">
      <xdr:nvCxnSpPr>
        <xdr:cNvPr id="347" name="直線コネクタ 346"/>
        <xdr:cNvCxnSpPr/>
      </xdr:nvCxnSpPr>
      <xdr:spPr>
        <a:xfrm flipV="1">
          <a:off x="10476865" y="13498449"/>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348"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349" name="直線コネクタ 348"/>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72026</xdr:rowOff>
    </xdr:from>
    <xdr:ext cx="469744" cy="259045"/>
    <xdr:sp macro="" textlink="">
      <xdr:nvSpPr>
        <xdr:cNvPr id="350" name="【公営住宅】&#10;一人当たり面積最大値テキスト"/>
        <xdr:cNvSpPr txBox="1"/>
      </xdr:nvSpPr>
      <xdr:spPr>
        <a:xfrm>
          <a:off x="10515600" y="1327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125349</xdr:rowOff>
    </xdr:from>
    <xdr:to>
      <xdr:col>55</xdr:col>
      <xdr:colOff>88900</xdr:colOff>
      <xdr:row>78</xdr:row>
      <xdr:rowOff>125349</xdr:rowOff>
    </xdr:to>
    <xdr:cxnSp macro="">
      <xdr:nvCxnSpPr>
        <xdr:cNvPr id="351" name="直線コネクタ 350"/>
        <xdr:cNvCxnSpPr/>
      </xdr:nvCxnSpPr>
      <xdr:spPr>
        <a:xfrm>
          <a:off x="10388600" y="1349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79646</xdr:rowOff>
    </xdr:from>
    <xdr:ext cx="469744" cy="259045"/>
    <xdr:sp macro="" textlink="">
      <xdr:nvSpPr>
        <xdr:cNvPr id="352" name="【公営住宅】&#10;一人当たり面積平均値テキスト"/>
        <xdr:cNvSpPr txBox="1"/>
      </xdr:nvSpPr>
      <xdr:spPr>
        <a:xfrm>
          <a:off x="10515600" y="14481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101219</xdr:rowOff>
    </xdr:from>
    <xdr:to>
      <xdr:col>55</xdr:col>
      <xdr:colOff>50800</xdr:colOff>
      <xdr:row>85</xdr:row>
      <xdr:rowOff>31369</xdr:rowOff>
    </xdr:to>
    <xdr:sp macro="" textlink="">
      <xdr:nvSpPr>
        <xdr:cNvPr id="353" name="フローチャート: 判断 352"/>
        <xdr:cNvSpPr/>
      </xdr:nvSpPr>
      <xdr:spPr>
        <a:xfrm>
          <a:off x="10426700" y="1450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100837</xdr:rowOff>
    </xdr:from>
    <xdr:to>
      <xdr:col>50</xdr:col>
      <xdr:colOff>165100</xdr:colOff>
      <xdr:row>85</xdr:row>
      <xdr:rowOff>30987</xdr:rowOff>
    </xdr:to>
    <xdr:sp macro="" textlink="">
      <xdr:nvSpPr>
        <xdr:cNvPr id="354" name="フローチャート: 判断 353"/>
        <xdr:cNvSpPr/>
      </xdr:nvSpPr>
      <xdr:spPr>
        <a:xfrm>
          <a:off x="9588500" y="1450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103124</xdr:rowOff>
    </xdr:from>
    <xdr:to>
      <xdr:col>46</xdr:col>
      <xdr:colOff>38100</xdr:colOff>
      <xdr:row>85</xdr:row>
      <xdr:rowOff>33274</xdr:rowOff>
    </xdr:to>
    <xdr:sp macro="" textlink="">
      <xdr:nvSpPr>
        <xdr:cNvPr id="355" name="フローチャート: 判断 354"/>
        <xdr:cNvSpPr/>
      </xdr:nvSpPr>
      <xdr:spPr>
        <a:xfrm>
          <a:off x="8699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96647</xdr:rowOff>
    </xdr:from>
    <xdr:to>
      <xdr:col>41</xdr:col>
      <xdr:colOff>101600</xdr:colOff>
      <xdr:row>85</xdr:row>
      <xdr:rowOff>26797</xdr:rowOff>
    </xdr:to>
    <xdr:sp macro="" textlink="">
      <xdr:nvSpPr>
        <xdr:cNvPr id="356" name="フローチャート: 判断 355"/>
        <xdr:cNvSpPr/>
      </xdr:nvSpPr>
      <xdr:spPr>
        <a:xfrm>
          <a:off x="7810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135510</xdr:rowOff>
    </xdr:from>
    <xdr:to>
      <xdr:col>36</xdr:col>
      <xdr:colOff>165100</xdr:colOff>
      <xdr:row>85</xdr:row>
      <xdr:rowOff>65660</xdr:rowOff>
    </xdr:to>
    <xdr:sp macro="" textlink="">
      <xdr:nvSpPr>
        <xdr:cNvPr id="357" name="フローチャート: 判断 356"/>
        <xdr:cNvSpPr/>
      </xdr:nvSpPr>
      <xdr:spPr>
        <a:xfrm>
          <a:off x="6921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69596</xdr:rowOff>
    </xdr:from>
    <xdr:to>
      <xdr:col>55</xdr:col>
      <xdr:colOff>50800</xdr:colOff>
      <xdr:row>84</xdr:row>
      <xdr:rowOff>171196</xdr:rowOff>
    </xdr:to>
    <xdr:sp macro="" textlink="">
      <xdr:nvSpPr>
        <xdr:cNvPr id="363" name="楕円 362"/>
        <xdr:cNvSpPr/>
      </xdr:nvSpPr>
      <xdr:spPr>
        <a:xfrm>
          <a:off x="104267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92473</xdr:rowOff>
    </xdr:from>
    <xdr:ext cx="469744" cy="259045"/>
    <xdr:sp macro="" textlink="">
      <xdr:nvSpPr>
        <xdr:cNvPr id="364" name="【公営住宅】&#10;一人当たり面積該当値テキスト"/>
        <xdr:cNvSpPr txBox="1"/>
      </xdr:nvSpPr>
      <xdr:spPr>
        <a:xfrm>
          <a:off x="10515600" y="1432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70738</xdr:rowOff>
    </xdr:from>
    <xdr:to>
      <xdr:col>50</xdr:col>
      <xdr:colOff>165100</xdr:colOff>
      <xdr:row>85</xdr:row>
      <xdr:rowOff>888</xdr:rowOff>
    </xdr:to>
    <xdr:sp macro="" textlink="">
      <xdr:nvSpPr>
        <xdr:cNvPr id="365" name="楕円 364"/>
        <xdr:cNvSpPr/>
      </xdr:nvSpPr>
      <xdr:spPr>
        <a:xfrm>
          <a:off x="9588500" y="1447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120396</xdr:rowOff>
    </xdr:from>
    <xdr:to>
      <xdr:col>55</xdr:col>
      <xdr:colOff>0</xdr:colOff>
      <xdr:row>84</xdr:row>
      <xdr:rowOff>121538</xdr:rowOff>
    </xdr:to>
    <xdr:cxnSp macro="">
      <xdr:nvCxnSpPr>
        <xdr:cNvPr id="366" name="直線コネクタ 365"/>
        <xdr:cNvCxnSpPr/>
      </xdr:nvCxnSpPr>
      <xdr:spPr>
        <a:xfrm flipV="1">
          <a:off x="9639300" y="14522196"/>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71882</xdr:rowOff>
    </xdr:from>
    <xdr:to>
      <xdr:col>46</xdr:col>
      <xdr:colOff>38100</xdr:colOff>
      <xdr:row>85</xdr:row>
      <xdr:rowOff>2032</xdr:rowOff>
    </xdr:to>
    <xdr:sp macro="" textlink="">
      <xdr:nvSpPr>
        <xdr:cNvPr id="367" name="楕円 366"/>
        <xdr:cNvSpPr/>
      </xdr:nvSpPr>
      <xdr:spPr>
        <a:xfrm>
          <a:off x="8699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121538</xdr:rowOff>
    </xdr:from>
    <xdr:to>
      <xdr:col>50</xdr:col>
      <xdr:colOff>114300</xdr:colOff>
      <xdr:row>84</xdr:row>
      <xdr:rowOff>122682</xdr:rowOff>
    </xdr:to>
    <xdr:cxnSp macro="">
      <xdr:nvCxnSpPr>
        <xdr:cNvPr id="368" name="直線コネクタ 367"/>
        <xdr:cNvCxnSpPr/>
      </xdr:nvCxnSpPr>
      <xdr:spPr>
        <a:xfrm flipV="1">
          <a:off x="8750300" y="1452333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18923</xdr:rowOff>
    </xdr:from>
    <xdr:to>
      <xdr:col>41</xdr:col>
      <xdr:colOff>101600</xdr:colOff>
      <xdr:row>85</xdr:row>
      <xdr:rowOff>120523</xdr:rowOff>
    </xdr:to>
    <xdr:sp macro="" textlink="">
      <xdr:nvSpPr>
        <xdr:cNvPr id="369" name="楕円 368"/>
        <xdr:cNvSpPr/>
      </xdr:nvSpPr>
      <xdr:spPr>
        <a:xfrm>
          <a:off x="7810500" y="145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122682</xdr:rowOff>
    </xdr:from>
    <xdr:to>
      <xdr:col>45</xdr:col>
      <xdr:colOff>177800</xdr:colOff>
      <xdr:row>85</xdr:row>
      <xdr:rowOff>69723</xdr:rowOff>
    </xdr:to>
    <xdr:cxnSp macro="">
      <xdr:nvCxnSpPr>
        <xdr:cNvPr id="370" name="直線コネクタ 369"/>
        <xdr:cNvCxnSpPr/>
      </xdr:nvCxnSpPr>
      <xdr:spPr>
        <a:xfrm flipV="1">
          <a:off x="7861300" y="14524482"/>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88264</xdr:rowOff>
    </xdr:from>
    <xdr:to>
      <xdr:col>36</xdr:col>
      <xdr:colOff>165100</xdr:colOff>
      <xdr:row>85</xdr:row>
      <xdr:rowOff>18414</xdr:rowOff>
    </xdr:to>
    <xdr:sp macro="" textlink="">
      <xdr:nvSpPr>
        <xdr:cNvPr id="371" name="楕円 370"/>
        <xdr:cNvSpPr/>
      </xdr:nvSpPr>
      <xdr:spPr>
        <a:xfrm>
          <a:off x="6921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139064</xdr:rowOff>
    </xdr:from>
    <xdr:to>
      <xdr:col>41</xdr:col>
      <xdr:colOff>50800</xdr:colOff>
      <xdr:row>85</xdr:row>
      <xdr:rowOff>69723</xdr:rowOff>
    </xdr:to>
    <xdr:cxnSp macro="">
      <xdr:nvCxnSpPr>
        <xdr:cNvPr id="372" name="直線コネクタ 371"/>
        <xdr:cNvCxnSpPr/>
      </xdr:nvCxnSpPr>
      <xdr:spPr>
        <a:xfrm>
          <a:off x="6972300" y="14540864"/>
          <a:ext cx="889000" cy="10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22114</xdr:rowOff>
    </xdr:from>
    <xdr:ext cx="469744" cy="259045"/>
    <xdr:sp macro="" textlink="">
      <xdr:nvSpPr>
        <xdr:cNvPr id="373" name="n_1aveValue【公営住宅】&#10;一人当たり面積"/>
        <xdr:cNvSpPr txBox="1"/>
      </xdr:nvSpPr>
      <xdr:spPr>
        <a:xfrm>
          <a:off x="9391727" y="1459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24401</xdr:rowOff>
    </xdr:from>
    <xdr:ext cx="469744" cy="259045"/>
    <xdr:sp macro="" textlink="">
      <xdr:nvSpPr>
        <xdr:cNvPr id="374" name="n_2aveValue【公営住宅】&#10;一人当たり面積"/>
        <xdr:cNvSpPr txBox="1"/>
      </xdr:nvSpPr>
      <xdr:spPr>
        <a:xfrm>
          <a:off x="8515427" y="1459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43324</xdr:rowOff>
    </xdr:from>
    <xdr:ext cx="469744" cy="259045"/>
    <xdr:sp macro="" textlink="">
      <xdr:nvSpPr>
        <xdr:cNvPr id="375" name="n_3aveValue【公営住宅】&#10;一人当たり面積"/>
        <xdr:cNvSpPr txBox="1"/>
      </xdr:nvSpPr>
      <xdr:spPr>
        <a:xfrm>
          <a:off x="76264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56787</xdr:rowOff>
    </xdr:from>
    <xdr:ext cx="469744" cy="259045"/>
    <xdr:sp macro="" textlink="">
      <xdr:nvSpPr>
        <xdr:cNvPr id="376" name="n_4aveValue【公営住宅】&#10;一人当たり面積"/>
        <xdr:cNvSpPr txBox="1"/>
      </xdr:nvSpPr>
      <xdr:spPr>
        <a:xfrm>
          <a:off x="6737427" y="146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17415</xdr:rowOff>
    </xdr:from>
    <xdr:ext cx="469744" cy="259045"/>
    <xdr:sp macro="" textlink="">
      <xdr:nvSpPr>
        <xdr:cNvPr id="377" name="n_1mainValue【公営住宅】&#10;一人当たり面積"/>
        <xdr:cNvSpPr txBox="1"/>
      </xdr:nvSpPr>
      <xdr:spPr>
        <a:xfrm>
          <a:off x="9391727" y="1424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18559</xdr:rowOff>
    </xdr:from>
    <xdr:ext cx="469744" cy="259045"/>
    <xdr:sp macro="" textlink="">
      <xdr:nvSpPr>
        <xdr:cNvPr id="378" name="n_2mainValue【公営住宅】&#10;一人当たり面積"/>
        <xdr:cNvSpPr txBox="1"/>
      </xdr:nvSpPr>
      <xdr:spPr>
        <a:xfrm>
          <a:off x="8515427" y="1424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111650</xdr:rowOff>
    </xdr:from>
    <xdr:ext cx="469744" cy="259045"/>
    <xdr:sp macro="" textlink="">
      <xdr:nvSpPr>
        <xdr:cNvPr id="379" name="n_3mainValue【公営住宅】&#10;一人当たり面積"/>
        <xdr:cNvSpPr txBox="1"/>
      </xdr:nvSpPr>
      <xdr:spPr>
        <a:xfrm>
          <a:off x="7626427" y="1468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34941</xdr:rowOff>
    </xdr:from>
    <xdr:ext cx="469744" cy="259045"/>
    <xdr:sp macro="" textlink="">
      <xdr:nvSpPr>
        <xdr:cNvPr id="380" name="n_4mainValue【公営住宅】&#10;一人当たり面積"/>
        <xdr:cNvSpPr txBox="1"/>
      </xdr:nvSpPr>
      <xdr:spPr>
        <a:xfrm>
          <a:off x="6737427" y="1426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421" name="直線コネクタ 420"/>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424" name="【認定こども園・幼稚園・保育所】&#10;有形固定資産減価償却率最大値テキスト"/>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425" name="直線コネクタ 424"/>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42562</xdr:rowOff>
    </xdr:from>
    <xdr:ext cx="405111" cy="259045"/>
    <xdr:sp macro="" textlink="">
      <xdr:nvSpPr>
        <xdr:cNvPr id="426" name="【認定こども園・幼稚園・保育所】&#10;有形固定資産減価償却率平均値テキスト"/>
        <xdr:cNvSpPr txBox="1"/>
      </xdr:nvSpPr>
      <xdr:spPr>
        <a:xfrm>
          <a:off x="16357600" y="6214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27" name="フローチャート: 判断 426"/>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13970</xdr:rowOff>
    </xdr:from>
    <xdr:to>
      <xdr:col>81</xdr:col>
      <xdr:colOff>101600</xdr:colOff>
      <xdr:row>37</xdr:row>
      <xdr:rowOff>115570</xdr:rowOff>
    </xdr:to>
    <xdr:sp macro="" textlink="">
      <xdr:nvSpPr>
        <xdr:cNvPr id="428" name="フローチャート: 判断 427"/>
        <xdr:cNvSpPr/>
      </xdr:nvSpPr>
      <xdr:spPr>
        <a:xfrm>
          <a:off x="15430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29210</xdr:rowOff>
    </xdr:from>
    <xdr:to>
      <xdr:col>76</xdr:col>
      <xdr:colOff>165100</xdr:colOff>
      <xdr:row>37</xdr:row>
      <xdr:rowOff>130810</xdr:rowOff>
    </xdr:to>
    <xdr:sp macro="" textlink="">
      <xdr:nvSpPr>
        <xdr:cNvPr id="429" name="フローチャート: 判断 428"/>
        <xdr:cNvSpPr/>
      </xdr:nvSpPr>
      <xdr:spPr>
        <a:xfrm>
          <a:off x="1454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143510</xdr:rowOff>
    </xdr:from>
    <xdr:to>
      <xdr:col>72</xdr:col>
      <xdr:colOff>38100</xdr:colOff>
      <xdr:row>37</xdr:row>
      <xdr:rowOff>73660</xdr:rowOff>
    </xdr:to>
    <xdr:sp macro="" textlink="">
      <xdr:nvSpPr>
        <xdr:cNvPr id="430" name="フローチャート: 判断 429"/>
        <xdr:cNvSpPr/>
      </xdr:nvSpPr>
      <xdr:spPr>
        <a:xfrm>
          <a:off x="13652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431" name="フローチャート: 判断 430"/>
        <xdr:cNvSpPr/>
      </xdr:nvSpPr>
      <xdr:spPr>
        <a:xfrm>
          <a:off x="12763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19685</xdr:rowOff>
    </xdr:from>
    <xdr:to>
      <xdr:col>85</xdr:col>
      <xdr:colOff>177800</xdr:colOff>
      <xdr:row>41</xdr:row>
      <xdr:rowOff>121285</xdr:rowOff>
    </xdr:to>
    <xdr:sp macro="" textlink="">
      <xdr:nvSpPr>
        <xdr:cNvPr id="437" name="楕円 436"/>
        <xdr:cNvSpPr/>
      </xdr:nvSpPr>
      <xdr:spPr>
        <a:xfrm>
          <a:off x="162687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169562</xdr:rowOff>
    </xdr:from>
    <xdr:ext cx="405111" cy="259045"/>
    <xdr:sp macro="" textlink="">
      <xdr:nvSpPr>
        <xdr:cNvPr id="438" name="【認定こども園・幼稚園・保育所】&#10;有形固定資産減価償却率該当値テキスト"/>
        <xdr:cNvSpPr txBox="1"/>
      </xdr:nvSpPr>
      <xdr:spPr>
        <a:xfrm>
          <a:off x="16357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xdr:rowOff>
    </xdr:from>
    <xdr:to>
      <xdr:col>81</xdr:col>
      <xdr:colOff>101600</xdr:colOff>
      <xdr:row>41</xdr:row>
      <xdr:rowOff>117475</xdr:rowOff>
    </xdr:to>
    <xdr:sp macro="" textlink="">
      <xdr:nvSpPr>
        <xdr:cNvPr id="439" name="楕円 438"/>
        <xdr:cNvSpPr/>
      </xdr:nvSpPr>
      <xdr:spPr>
        <a:xfrm>
          <a:off x="15430500" y="70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66675</xdr:rowOff>
    </xdr:from>
    <xdr:to>
      <xdr:col>85</xdr:col>
      <xdr:colOff>127000</xdr:colOff>
      <xdr:row>41</xdr:row>
      <xdr:rowOff>70485</xdr:rowOff>
    </xdr:to>
    <xdr:cxnSp macro="">
      <xdr:nvCxnSpPr>
        <xdr:cNvPr id="440" name="直線コネクタ 439"/>
        <xdr:cNvCxnSpPr/>
      </xdr:nvCxnSpPr>
      <xdr:spPr>
        <a:xfrm>
          <a:off x="15481300" y="709612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10160</xdr:rowOff>
    </xdr:from>
    <xdr:to>
      <xdr:col>76</xdr:col>
      <xdr:colOff>165100</xdr:colOff>
      <xdr:row>41</xdr:row>
      <xdr:rowOff>111760</xdr:rowOff>
    </xdr:to>
    <xdr:sp macro="" textlink="">
      <xdr:nvSpPr>
        <xdr:cNvPr id="441" name="楕円 440"/>
        <xdr:cNvSpPr/>
      </xdr:nvSpPr>
      <xdr:spPr>
        <a:xfrm>
          <a:off x="145415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60960</xdr:rowOff>
    </xdr:from>
    <xdr:to>
      <xdr:col>81</xdr:col>
      <xdr:colOff>50800</xdr:colOff>
      <xdr:row>41</xdr:row>
      <xdr:rowOff>66675</xdr:rowOff>
    </xdr:to>
    <xdr:cxnSp macro="">
      <xdr:nvCxnSpPr>
        <xdr:cNvPr id="442" name="直線コネクタ 441"/>
        <xdr:cNvCxnSpPr/>
      </xdr:nvCxnSpPr>
      <xdr:spPr>
        <a:xfrm>
          <a:off x="14592300" y="70904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156845</xdr:rowOff>
    </xdr:from>
    <xdr:to>
      <xdr:col>72</xdr:col>
      <xdr:colOff>38100</xdr:colOff>
      <xdr:row>41</xdr:row>
      <xdr:rowOff>86995</xdr:rowOff>
    </xdr:to>
    <xdr:sp macro="" textlink="">
      <xdr:nvSpPr>
        <xdr:cNvPr id="443" name="楕円 442"/>
        <xdr:cNvSpPr/>
      </xdr:nvSpPr>
      <xdr:spPr>
        <a:xfrm>
          <a:off x="136525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36195</xdr:rowOff>
    </xdr:from>
    <xdr:to>
      <xdr:col>76</xdr:col>
      <xdr:colOff>114300</xdr:colOff>
      <xdr:row>41</xdr:row>
      <xdr:rowOff>60960</xdr:rowOff>
    </xdr:to>
    <xdr:cxnSp macro="">
      <xdr:nvCxnSpPr>
        <xdr:cNvPr id="444" name="直線コネクタ 443"/>
        <xdr:cNvCxnSpPr/>
      </xdr:nvCxnSpPr>
      <xdr:spPr>
        <a:xfrm>
          <a:off x="13703300" y="70656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34925</xdr:rowOff>
    </xdr:from>
    <xdr:to>
      <xdr:col>67</xdr:col>
      <xdr:colOff>101600</xdr:colOff>
      <xdr:row>41</xdr:row>
      <xdr:rowOff>136525</xdr:rowOff>
    </xdr:to>
    <xdr:sp macro="" textlink="">
      <xdr:nvSpPr>
        <xdr:cNvPr id="445" name="楕円 444"/>
        <xdr:cNvSpPr/>
      </xdr:nvSpPr>
      <xdr:spPr>
        <a:xfrm>
          <a:off x="12763500" y="70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36195</xdr:rowOff>
    </xdr:from>
    <xdr:to>
      <xdr:col>71</xdr:col>
      <xdr:colOff>177800</xdr:colOff>
      <xdr:row>41</xdr:row>
      <xdr:rowOff>85725</xdr:rowOff>
    </xdr:to>
    <xdr:cxnSp macro="">
      <xdr:nvCxnSpPr>
        <xdr:cNvPr id="446" name="直線コネクタ 445"/>
        <xdr:cNvCxnSpPr/>
      </xdr:nvCxnSpPr>
      <xdr:spPr>
        <a:xfrm flipV="1">
          <a:off x="12814300" y="70656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132097</xdr:rowOff>
    </xdr:from>
    <xdr:ext cx="405111" cy="259045"/>
    <xdr:sp macro="" textlink="">
      <xdr:nvSpPr>
        <xdr:cNvPr id="447" name="n_1aveValue【認定こども園・幼稚園・保育所】&#10;有形固定資産減価償却率"/>
        <xdr:cNvSpPr txBox="1"/>
      </xdr:nvSpPr>
      <xdr:spPr>
        <a:xfrm>
          <a:off x="15266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147337</xdr:rowOff>
    </xdr:from>
    <xdr:ext cx="405111" cy="259045"/>
    <xdr:sp macro="" textlink="">
      <xdr:nvSpPr>
        <xdr:cNvPr id="448" name="n_2aveValue【認定こども園・幼稚園・保育所】&#10;有形固定資産減価償却率"/>
        <xdr:cNvSpPr txBox="1"/>
      </xdr:nvSpPr>
      <xdr:spPr>
        <a:xfrm>
          <a:off x="14389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90187</xdr:rowOff>
    </xdr:from>
    <xdr:ext cx="405111" cy="259045"/>
    <xdr:sp macro="" textlink="">
      <xdr:nvSpPr>
        <xdr:cNvPr id="449" name="n_3aveValue【認定こども園・幼稚園・保育所】&#10;有形固定資産減価償却率"/>
        <xdr:cNvSpPr txBox="1"/>
      </xdr:nvSpPr>
      <xdr:spPr>
        <a:xfrm>
          <a:off x="13500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67327</xdr:rowOff>
    </xdr:from>
    <xdr:ext cx="405111" cy="259045"/>
    <xdr:sp macro="" textlink="">
      <xdr:nvSpPr>
        <xdr:cNvPr id="450" name="n_4aveValue【認定こども園・幼稚園・保育所】&#10;有形固定資産減価償却率"/>
        <xdr:cNvSpPr txBox="1"/>
      </xdr:nvSpPr>
      <xdr:spPr>
        <a:xfrm>
          <a:off x="12611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108602</xdr:rowOff>
    </xdr:from>
    <xdr:ext cx="405111" cy="259045"/>
    <xdr:sp macro="" textlink="">
      <xdr:nvSpPr>
        <xdr:cNvPr id="451" name="n_1mainValue【認定こども園・幼稚園・保育所】&#10;有形固定資産減価償却率"/>
        <xdr:cNvSpPr txBox="1"/>
      </xdr:nvSpPr>
      <xdr:spPr>
        <a:xfrm>
          <a:off x="15266044"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102887</xdr:rowOff>
    </xdr:from>
    <xdr:ext cx="405111" cy="259045"/>
    <xdr:sp macro="" textlink="">
      <xdr:nvSpPr>
        <xdr:cNvPr id="452" name="n_2mainValue【認定こども園・幼稚園・保育所】&#10;有形固定資産減価償却率"/>
        <xdr:cNvSpPr txBox="1"/>
      </xdr:nvSpPr>
      <xdr:spPr>
        <a:xfrm>
          <a:off x="14389744"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78122</xdr:rowOff>
    </xdr:from>
    <xdr:ext cx="405111" cy="259045"/>
    <xdr:sp macro="" textlink="">
      <xdr:nvSpPr>
        <xdr:cNvPr id="453" name="n_3mainValue【認定こども園・幼稚園・保育所】&#10;有形固定資産減価償却率"/>
        <xdr:cNvSpPr txBox="1"/>
      </xdr:nvSpPr>
      <xdr:spPr>
        <a:xfrm>
          <a:off x="13500744"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127652</xdr:rowOff>
    </xdr:from>
    <xdr:ext cx="405111" cy="259045"/>
    <xdr:sp macro="" textlink="">
      <xdr:nvSpPr>
        <xdr:cNvPr id="454" name="n_4mainValue【認定こども園・幼稚園・保育所】&#10;有形固定資産減価償却率"/>
        <xdr:cNvSpPr txBox="1"/>
      </xdr:nvSpPr>
      <xdr:spPr>
        <a:xfrm>
          <a:off x="12611744"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96774</xdr:rowOff>
    </xdr:to>
    <xdr:cxnSp macro="">
      <xdr:nvCxnSpPr>
        <xdr:cNvPr id="476" name="直線コネクタ 475"/>
        <xdr:cNvCxnSpPr/>
      </xdr:nvCxnSpPr>
      <xdr:spPr>
        <a:xfrm flipV="1">
          <a:off x="22160864" y="5676900"/>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100601</xdr:rowOff>
    </xdr:from>
    <xdr:ext cx="469744" cy="259045"/>
    <xdr:sp macro="" textlink="">
      <xdr:nvSpPr>
        <xdr:cNvPr id="477" name="【認定こども園・幼稚園・保育所】&#10;一人当たり面積最小値テキスト"/>
        <xdr:cNvSpPr txBox="1"/>
      </xdr:nvSpPr>
      <xdr:spPr>
        <a:xfrm>
          <a:off x="22199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96774</xdr:rowOff>
    </xdr:from>
    <xdr:to>
      <xdr:col>116</xdr:col>
      <xdr:colOff>152400</xdr:colOff>
      <xdr:row>41</xdr:row>
      <xdr:rowOff>96774</xdr:rowOff>
    </xdr:to>
    <xdr:cxnSp macro="">
      <xdr:nvCxnSpPr>
        <xdr:cNvPr id="478" name="直線コネクタ 477"/>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479" name="【認定こども園・幼稚園・保育所】&#10;一人当たり面積最大値テキスト"/>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80" name="直線コネクタ 479"/>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126001</xdr:rowOff>
    </xdr:from>
    <xdr:ext cx="469744" cy="259045"/>
    <xdr:sp macro="" textlink="">
      <xdr:nvSpPr>
        <xdr:cNvPr id="481" name="【認定こども園・幼稚園・保育所】&#10;一人当たり面積平均値テキスト"/>
        <xdr:cNvSpPr txBox="1"/>
      </xdr:nvSpPr>
      <xdr:spPr>
        <a:xfrm>
          <a:off x="22199600" y="6298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103124</xdr:rowOff>
    </xdr:from>
    <xdr:to>
      <xdr:col>116</xdr:col>
      <xdr:colOff>114300</xdr:colOff>
      <xdr:row>38</xdr:row>
      <xdr:rowOff>33274</xdr:rowOff>
    </xdr:to>
    <xdr:sp macro="" textlink="">
      <xdr:nvSpPr>
        <xdr:cNvPr id="482" name="フローチャート: 判断 481"/>
        <xdr:cNvSpPr/>
      </xdr:nvSpPr>
      <xdr:spPr>
        <a:xfrm>
          <a:off x="22110700" y="644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100838</xdr:rowOff>
    </xdr:from>
    <xdr:to>
      <xdr:col>112</xdr:col>
      <xdr:colOff>38100</xdr:colOff>
      <xdr:row>38</xdr:row>
      <xdr:rowOff>30988</xdr:rowOff>
    </xdr:to>
    <xdr:sp macro="" textlink="">
      <xdr:nvSpPr>
        <xdr:cNvPr id="483" name="フローチャート: 判断 482"/>
        <xdr:cNvSpPr/>
      </xdr:nvSpPr>
      <xdr:spPr>
        <a:xfrm>
          <a:off x="21272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112268</xdr:rowOff>
    </xdr:from>
    <xdr:to>
      <xdr:col>107</xdr:col>
      <xdr:colOff>101600</xdr:colOff>
      <xdr:row>38</xdr:row>
      <xdr:rowOff>42418</xdr:rowOff>
    </xdr:to>
    <xdr:sp macro="" textlink="">
      <xdr:nvSpPr>
        <xdr:cNvPr id="484" name="フローチャート: 判断 483"/>
        <xdr:cNvSpPr/>
      </xdr:nvSpPr>
      <xdr:spPr>
        <a:xfrm>
          <a:off x="20383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50546</xdr:rowOff>
    </xdr:from>
    <xdr:to>
      <xdr:col>102</xdr:col>
      <xdr:colOff>165100</xdr:colOff>
      <xdr:row>37</xdr:row>
      <xdr:rowOff>152146</xdr:rowOff>
    </xdr:to>
    <xdr:sp macro="" textlink="">
      <xdr:nvSpPr>
        <xdr:cNvPr id="485" name="フローチャート: 判断 484"/>
        <xdr:cNvSpPr/>
      </xdr:nvSpPr>
      <xdr:spPr>
        <a:xfrm>
          <a:off x="19494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86" name="フローチャート: 判断 485"/>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148844</xdr:rowOff>
    </xdr:from>
    <xdr:to>
      <xdr:col>116</xdr:col>
      <xdr:colOff>114300</xdr:colOff>
      <xdr:row>40</xdr:row>
      <xdr:rowOff>78994</xdr:rowOff>
    </xdr:to>
    <xdr:sp macro="" textlink="">
      <xdr:nvSpPr>
        <xdr:cNvPr id="492" name="楕円 491"/>
        <xdr:cNvSpPr/>
      </xdr:nvSpPr>
      <xdr:spPr>
        <a:xfrm>
          <a:off x="221107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127271</xdr:rowOff>
    </xdr:from>
    <xdr:ext cx="469744" cy="259045"/>
    <xdr:sp macro="" textlink="">
      <xdr:nvSpPr>
        <xdr:cNvPr id="493" name="【認定こども園・幼稚園・保育所】&#10;一人当たり面積該当値テキスト"/>
        <xdr:cNvSpPr txBox="1"/>
      </xdr:nvSpPr>
      <xdr:spPr>
        <a:xfrm>
          <a:off x="22199600" y="68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148844</xdr:rowOff>
    </xdr:from>
    <xdr:to>
      <xdr:col>112</xdr:col>
      <xdr:colOff>38100</xdr:colOff>
      <xdr:row>40</xdr:row>
      <xdr:rowOff>78994</xdr:rowOff>
    </xdr:to>
    <xdr:sp macro="" textlink="">
      <xdr:nvSpPr>
        <xdr:cNvPr id="494" name="楕円 493"/>
        <xdr:cNvSpPr/>
      </xdr:nvSpPr>
      <xdr:spPr>
        <a:xfrm>
          <a:off x="21272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28194</xdr:rowOff>
    </xdr:from>
    <xdr:to>
      <xdr:col>116</xdr:col>
      <xdr:colOff>63500</xdr:colOff>
      <xdr:row>40</xdr:row>
      <xdr:rowOff>28194</xdr:rowOff>
    </xdr:to>
    <xdr:cxnSp macro="">
      <xdr:nvCxnSpPr>
        <xdr:cNvPr id="495" name="直線コネクタ 494"/>
        <xdr:cNvCxnSpPr/>
      </xdr:nvCxnSpPr>
      <xdr:spPr>
        <a:xfrm>
          <a:off x="21323300" y="68861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151130</xdr:rowOff>
    </xdr:from>
    <xdr:to>
      <xdr:col>107</xdr:col>
      <xdr:colOff>101600</xdr:colOff>
      <xdr:row>40</xdr:row>
      <xdr:rowOff>81280</xdr:rowOff>
    </xdr:to>
    <xdr:sp macro="" textlink="">
      <xdr:nvSpPr>
        <xdr:cNvPr id="496" name="楕円 495"/>
        <xdr:cNvSpPr/>
      </xdr:nvSpPr>
      <xdr:spPr>
        <a:xfrm>
          <a:off x="20383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28194</xdr:rowOff>
    </xdr:from>
    <xdr:to>
      <xdr:col>111</xdr:col>
      <xdr:colOff>177800</xdr:colOff>
      <xdr:row>40</xdr:row>
      <xdr:rowOff>30480</xdr:rowOff>
    </xdr:to>
    <xdr:cxnSp macro="">
      <xdr:nvCxnSpPr>
        <xdr:cNvPr id="497" name="直線コネクタ 496"/>
        <xdr:cNvCxnSpPr/>
      </xdr:nvCxnSpPr>
      <xdr:spPr>
        <a:xfrm flipV="1">
          <a:off x="20434300" y="68861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151130</xdr:rowOff>
    </xdr:from>
    <xdr:to>
      <xdr:col>102</xdr:col>
      <xdr:colOff>165100</xdr:colOff>
      <xdr:row>40</xdr:row>
      <xdr:rowOff>81280</xdr:rowOff>
    </xdr:to>
    <xdr:sp macro="" textlink="">
      <xdr:nvSpPr>
        <xdr:cNvPr id="498" name="楕円 497"/>
        <xdr:cNvSpPr/>
      </xdr:nvSpPr>
      <xdr:spPr>
        <a:xfrm>
          <a:off x="19494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30480</xdr:rowOff>
    </xdr:from>
    <xdr:to>
      <xdr:col>107</xdr:col>
      <xdr:colOff>50800</xdr:colOff>
      <xdr:row>40</xdr:row>
      <xdr:rowOff>30480</xdr:rowOff>
    </xdr:to>
    <xdr:cxnSp macro="">
      <xdr:nvCxnSpPr>
        <xdr:cNvPr id="499" name="直線コネクタ 498"/>
        <xdr:cNvCxnSpPr/>
      </xdr:nvCxnSpPr>
      <xdr:spPr>
        <a:xfrm>
          <a:off x="195453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153416</xdr:rowOff>
    </xdr:from>
    <xdr:to>
      <xdr:col>98</xdr:col>
      <xdr:colOff>38100</xdr:colOff>
      <xdr:row>40</xdr:row>
      <xdr:rowOff>83566</xdr:rowOff>
    </xdr:to>
    <xdr:sp macro="" textlink="">
      <xdr:nvSpPr>
        <xdr:cNvPr id="500" name="楕円 499"/>
        <xdr:cNvSpPr/>
      </xdr:nvSpPr>
      <xdr:spPr>
        <a:xfrm>
          <a:off x="18605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30480</xdr:rowOff>
    </xdr:from>
    <xdr:to>
      <xdr:col>102</xdr:col>
      <xdr:colOff>114300</xdr:colOff>
      <xdr:row>40</xdr:row>
      <xdr:rowOff>32766</xdr:rowOff>
    </xdr:to>
    <xdr:cxnSp macro="">
      <xdr:nvCxnSpPr>
        <xdr:cNvPr id="501" name="直線コネクタ 500"/>
        <xdr:cNvCxnSpPr/>
      </xdr:nvCxnSpPr>
      <xdr:spPr>
        <a:xfrm flipV="1">
          <a:off x="18656300" y="688848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47515</xdr:rowOff>
    </xdr:from>
    <xdr:ext cx="469744" cy="259045"/>
    <xdr:sp macro="" textlink="">
      <xdr:nvSpPr>
        <xdr:cNvPr id="502" name="n_1aveValue【認定こども園・幼稚園・保育所】&#10;一人当たり面積"/>
        <xdr:cNvSpPr txBox="1"/>
      </xdr:nvSpPr>
      <xdr:spPr>
        <a:xfrm>
          <a:off x="21075727"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58945</xdr:rowOff>
    </xdr:from>
    <xdr:ext cx="469744" cy="259045"/>
    <xdr:sp macro="" textlink="">
      <xdr:nvSpPr>
        <xdr:cNvPr id="503" name="n_2aveValue【認定こども園・幼稚園・保育所】&#10;一人当たり面積"/>
        <xdr:cNvSpPr txBox="1"/>
      </xdr:nvSpPr>
      <xdr:spPr>
        <a:xfrm>
          <a:off x="201994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168673</xdr:rowOff>
    </xdr:from>
    <xdr:ext cx="469744" cy="259045"/>
    <xdr:sp macro="" textlink="">
      <xdr:nvSpPr>
        <xdr:cNvPr id="504" name="n_3aveValue【認定こども園・幼稚園・保育所】&#10;一人当たり面積"/>
        <xdr:cNvSpPr txBox="1"/>
      </xdr:nvSpPr>
      <xdr:spPr>
        <a:xfrm>
          <a:off x="19310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505" name="n_4aveValue【認定こども園・幼稚園・保育所】&#10;一人当たり面積"/>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70121</xdr:rowOff>
    </xdr:from>
    <xdr:ext cx="469744" cy="259045"/>
    <xdr:sp macro="" textlink="">
      <xdr:nvSpPr>
        <xdr:cNvPr id="506" name="n_1mainValue【認定こども園・幼稚園・保育所】&#10;一人当たり面積"/>
        <xdr:cNvSpPr txBox="1"/>
      </xdr:nvSpPr>
      <xdr:spPr>
        <a:xfrm>
          <a:off x="210757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72407</xdr:rowOff>
    </xdr:from>
    <xdr:ext cx="469744" cy="259045"/>
    <xdr:sp macro="" textlink="">
      <xdr:nvSpPr>
        <xdr:cNvPr id="507" name="n_2mainValue【認定こども園・幼稚園・保育所】&#10;一人当たり面積"/>
        <xdr:cNvSpPr txBox="1"/>
      </xdr:nvSpPr>
      <xdr:spPr>
        <a:xfrm>
          <a:off x="20199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72407</xdr:rowOff>
    </xdr:from>
    <xdr:ext cx="469744" cy="259045"/>
    <xdr:sp macro="" textlink="">
      <xdr:nvSpPr>
        <xdr:cNvPr id="508" name="n_3mainValue【認定こども園・幼稚園・保育所】&#10;一人当たり面積"/>
        <xdr:cNvSpPr txBox="1"/>
      </xdr:nvSpPr>
      <xdr:spPr>
        <a:xfrm>
          <a:off x="19310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74693</xdr:rowOff>
    </xdr:from>
    <xdr:ext cx="469744" cy="259045"/>
    <xdr:sp macro="" textlink="">
      <xdr:nvSpPr>
        <xdr:cNvPr id="509" name="n_4mainValue【認定こども園・幼稚園・保育所】&#10;一人当たり面積"/>
        <xdr:cNvSpPr txBox="1"/>
      </xdr:nvSpPr>
      <xdr:spPr>
        <a:xfrm>
          <a:off x="184214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130628</xdr:rowOff>
    </xdr:to>
    <xdr:cxnSp macro="">
      <xdr:nvCxnSpPr>
        <xdr:cNvPr id="535" name="直線コネクタ 534"/>
        <xdr:cNvCxnSpPr/>
      </xdr:nvCxnSpPr>
      <xdr:spPr>
        <a:xfrm flipV="1">
          <a:off x="16318864" y="9659983"/>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8"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9" name="直線コネクタ 538"/>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89280</xdr:rowOff>
    </xdr:from>
    <xdr:ext cx="405111" cy="259045"/>
    <xdr:sp macro="" textlink="">
      <xdr:nvSpPr>
        <xdr:cNvPr id="540" name="【学校施設】&#10;有形固定資産減価償却率平均値テキスト"/>
        <xdr:cNvSpPr txBox="1"/>
      </xdr:nvSpPr>
      <xdr:spPr>
        <a:xfrm>
          <a:off x="16357600" y="1037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110853</xdr:rowOff>
    </xdr:from>
    <xdr:to>
      <xdr:col>85</xdr:col>
      <xdr:colOff>177800</xdr:colOff>
      <xdr:row>61</xdr:row>
      <xdr:rowOff>41003</xdr:rowOff>
    </xdr:to>
    <xdr:sp macro="" textlink="">
      <xdr:nvSpPr>
        <xdr:cNvPr id="541" name="フローチャート: 判断 540"/>
        <xdr:cNvSpPr/>
      </xdr:nvSpPr>
      <xdr:spPr>
        <a:xfrm>
          <a:off x="16268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542" name="フローチャート: 判断 541"/>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43" name="フローチャート: 判断 542"/>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7983</xdr:rowOff>
    </xdr:from>
    <xdr:to>
      <xdr:col>72</xdr:col>
      <xdr:colOff>38100</xdr:colOff>
      <xdr:row>60</xdr:row>
      <xdr:rowOff>109583</xdr:rowOff>
    </xdr:to>
    <xdr:sp macro="" textlink="">
      <xdr:nvSpPr>
        <xdr:cNvPr id="544" name="フローチャート: 判断 543"/>
        <xdr:cNvSpPr/>
      </xdr:nvSpPr>
      <xdr:spPr>
        <a:xfrm>
          <a:off x="1365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545" name="フローチャート: 判断 544"/>
        <xdr:cNvSpPr/>
      </xdr:nvSpPr>
      <xdr:spPr>
        <a:xfrm>
          <a:off x="1276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96157</xdr:rowOff>
    </xdr:from>
    <xdr:to>
      <xdr:col>85</xdr:col>
      <xdr:colOff>177800</xdr:colOff>
      <xdr:row>60</xdr:row>
      <xdr:rowOff>26307</xdr:rowOff>
    </xdr:to>
    <xdr:sp macro="" textlink="">
      <xdr:nvSpPr>
        <xdr:cNvPr id="551" name="楕円 550"/>
        <xdr:cNvSpPr/>
      </xdr:nvSpPr>
      <xdr:spPr>
        <a:xfrm>
          <a:off x="162687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119034</xdr:rowOff>
    </xdr:from>
    <xdr:ext cx="405111" cy="259045"/>
    <xdr:sp macro="" textlink="">
      <xdr:nvSpPr>
        <xdr:cNvPr id="552" name="【学校施設】&#10;有形固定資産減価償却率該当値テキスト"/>
        <xdr:cNvSpPr txBox="1"/>
      </xdr:nvSpPr>
      <xdr:spPr>
        <a:xfrm>
          <a:off x="16357600" y="10063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30843</xdr:rowOff>
    </xdr:from>
    <xdr:to>
      <xdr:col>81</xdr:col>
      <xdr:colOff>101600</xdr:colOff>
      <xdr:row>59</xdr:row>
      <xdr:rowOff>132443</xdr:rowOff>
    </xdr:to>
    <xdr:sp macro="" textlink="">
      <xdr:nvSpPr>
        <xdr:cNvPr id="553" name="楕円 552"/>
        <xdr:cNvSpPr/>
      </xdr:nvSpPr>
      <xdr:spPr>
        <a:xfrm>
          <a:off x="15430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81643</xdr:rowOff>
    </xdr:from>
    <xdr:to>
      <xdr:col>85</xdr:col>
      <xdr:colOff>127000</xdr:colOff>
      <xdr:row>59</xdr:row>
      <xdr:rowOff>146957</xdr:rowOff>
    </xdr:to>
    <xdr:cxnSp macro="">
      <xdr:nvCxnSpPr>
        <xdr:cNvPr id="554" name="直線コネクタ 553"/>
        <xdr:cNvCxnSpPr/>
      </xdr:nvCxnSpPr>
      <xdr:spPr>
        <a:xfrm>
          <a:off x="15481300" y="1019719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132080</xdr:rowOff>
    </xdr:from>
    <xdr:to>
      <xdr:col>76</xdr:col>
      <xdr:colOff>165100</xdr:colOff>
      <xdr:row>59</xdr:row>
      <xdr:rowOff>62230</xdr:rowOff>
    </xdr:to>
    <xdr:sp macro="" textlink="">
      <xdr:nvSpPr>
        <xdr:cNvPr id="555" name="楕円 554"/>
        <xdr:cNvSpPr/>
      </xdr:nvSpPr>
      <xdr:spPr>
        <a:xfrm>
          <a:off x="14541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xdr:rowOff>
    </xdr:from>
    <xdr:to>
      <xdr:col>81</xdr:col>
      <xdr:colOff>50800</xdr:colOff>
      <xdr:row>59</xdr:row>
      <xdr:rowOff>81643</xdr:rowOff>
    </xdr:to>
    <xdr:cxnSp macro="">
      <xdr:nvCxnSpPr>
        <xdr:cNvPr id="556" name="直線コネクタ 555"/>
        <xdr:cNvCxnSpPr/>
      </xdr:nvCxnSpPr>
      <xdr:spPr>
        <a:xfrm>
          <a:off x="14592300" y="10126980"/>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76563</xdr:rowOff>
    </xdr:from>
    <xdr:to>
      <xdr:col>72</xdr:col>
      <xdr:colOff>38100</xdr:colOff>
      <xdr:row>59</xdr:row>
      <xdr:rowOff>6713</xdr:rowOff>
    </xdr:to>
    <xdr:sp macro="" textlink="">
      <xdr:nvSpPr>
        <xdr:cNvPr id="557" name="楕円 556"/>
        <xdr:cNvSpPr/>
      </xdr:nvSpPr>
      <xdr:spPr>
        <a:xfrm>
          <a:off x="13652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127363</xdr:rowOff>
    </xdr:from>
    <xdr:to>
      <xdr:col>76</xdr:col>
      <xdr:colOff>114300</xdr:colOff>
      <xdr:row>59</xdr:row>
      <xdr:rowOff>11430</xdr:rowOff>
    </xdr:to>
    <xdr:cxnSp macro="">
      <xdr:nvCxnSpPr>
        <xdr:cNvPr id="558" name="直線コネクタ 557"/>
        <xdr:cNvCxnSpPr/>
      </xdr:nvCxnSpPr>
      <xdr:spPr>
        <a:xfrm>
          <a:off x="13703300" y="1007146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43906</xdr:rowOff>
    </xdr:from>
    <xdr:to>
      <xdr:col>67</xdr:col>
      <xdr:colOff>101600</xdr:colOff>
      <xdr:row>59</xdr:row>
      <xdr:rowOff>145506</xdr:rowOff>
    </xdr:to>
    <xdr:sp macro="" textlink="">
      <xdr:nvSpPr>
        <xdr:cNvPr id="559" name="楕円 558"/>
        <xdr:cNvSpPr/>
      </xdr:nvSpPr>
      <xdr:spPr>
        <a:xfrm>
          <a:off x="12763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127363</xdr:rowOff>
    </xdr:from>
    <xdr:to>
      <xdr:col>71</xdr:col>
      <xdr:colOff>177800</xdr:colOff>
      <xdr:row>59</xdr:row>
      <xdr:rowOff>94706</xdr:rowOff>
    </xdr:to>
    <xdr:cxnSp macro="">
      <xdr:nvCxnSpPr>
        <xdr:cNvPr id="560" name="直線コネクタ 559"/>
        <xdr:cNvCxnSpPr/>
      </xdr:nvCxnSpPr>
      <xdr:spPr>
        <a:xfrm flipV="1">
          <a:off x="12814300" y="10071463"/>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14168</xdr:rowOff>
    </xdr:from>
    <xdr:ext cx="405111" cy="259045"/>
    <xdr:sp macro="" textlink="">
      <xdr:nvSpPr>
        <xdr:cNvPr id="561" name="n_1aveValue【学校施設】&#10;有形固定資産減価償却率"/>
        <xdr:cNvSpPr txBox="1"/>
      </xdr:nvSpPr>
      <xdr:spPr>
        <a:xfrm>
          <a:off x="15266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62" name="n_2aveValue【学校施設】&#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100710</xdr:rowOff>
    </xdr:from>
    <xdr:ext cx="405111" cy="259045"/>
    <xdr:sp macro="" textlink="">
      <xdr:nvSpPr>
        <xdr:cNvPr id="563" name="n_3aveValue【学校施設】&#10;有形固定資産減価償却率"/>
        <xdr:cNvSpPr txBox="1"/>
      </xdr:nvSpPr>
      <xdr:spPr>
        <a:xfrm>
          <a:off x="13500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131734</xdr:rowOff>
    </xdr:from>
    <xdr:ext cx="405111" cy="259045"/>
    <xdr:sp macro="" textlink="">
      <xdr:nvSpPr>
        <xdr:cNvPr id="564" name="n_4aveValue【学校施設】&#10;有形固定資産減価償却率"/>
        <xdr:cNvSpPr txBox="1"/>
      </xdr:nvSpPr>
      <xdr:spPr>
        <a:xfrm>
          <a:off x="126117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148970</xdr:rowOff>
    </xdr:from>
    <xdr:ext cx="405111" cy="259045"/>
    <xdr:sp macro="" textlink="">
      <xdr:nvSpPr>
        <xdr:cNvPr id="565" name="n_1mainValue【学校施設】&#10;有形固定資産減価償却率"/>
        <xdr:cNvSpPr txBox="1"/>
      </xdr:nvSpPr>
      <xdr:spPr>
        <a:xfrm>
          <a:off x="152660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78757</xdr:rowOff>
    </xdr:from>
    <xdr:ext cx="405111" cy="259045"/>
    <xdr:sp macro="" textlink="">
      <xdr:nvSpPr>
        <xdr:cNvPr id="566" name="n_2mainValue【学校施設】&#10;有形固定資産減価償却率"/>
        <xdr:cNvSpPr txBox="1"/>
      </xdr:nvSpPr>
      <xdr:spPr>
        <a:xfrm>
          <a:off x="14389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23240</xdr:rowOff>
    </xdr:from>
    <xdr:ext cx="405111" cy="259045"/>
    <xdr:sp macro="" textlink="">
      <xdr:nvSpPr>
        <xdr:cNvPr id="567" name="n_3mainValue【学校施設】&#10;有形固定資産減価償却率"/>
        <xdr:cNvSpPr txBox="1"/>
      </xdr:nvSpPr>
      <xdr:spPr>
        <a:xfrm>
          <a:off x="13500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568" name="n_4mainValue【学校施設】&#10;有形固定資産減価償却率"/>
        <xdr:cNvSpPr txBox="1"/>
      </xdr:nvSpPr>
      <xdr:spPr>
        <a:xfrm>
          <a:off x="12611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95359</xdr:rowOff>
    </xdr:from>
    <xdr:to>
      <xdr:col>116</xdr:col>
      <xdr:colOff>62864</xdr:colOff>
      <xdr:row>64</xdr:row>
      <xdr:rowOff>74785</xdr:rowOff>
    </xdr:to>
    <xdr:cxnSp macro="">
      <xdr:nvCxnSpPr>
        <xdr:cNvPr id="595" name="直線コネクタ 594"/>
        <xdr:cNvCxnSpPr/>
      </xdr:nvCxnSpPr>
      <xdr:spPr>
        <a:xfrm flipV="1">
          <a:off x="22160864" y="9525109"/>
          <a:ext cx="0"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78612</xdr:rowOff>
    </xdr:from>
    <xdr:ext cx="469744" cy="259045"/>
    <xdr:sp macro="" textlink="">
      <xdr:nvSpPr>
        <xdr:cNvPr id="596" name="【学校施設】&#10;一人当たり面積最小値テキスト"/>
        <xdr:cNvSpPr txBox="1"/>
      </xdr:nvSpPr>
      <xdr:spPr>
        <a:xfrm>
          <a:off x="22199600" y="1105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74785</xdr:rowOff>
    </xdr:from>
    <xdr:to>
      <xdr:col>116</xdr:col>
      <xdr:colOff>152400</xdr:colOff>
      <xdr:row>64</xdr:row>
      <xdr:rowOff>74785</xdr:rowOff>
    </xdr:to>
    <xdr:cxnSp macro="">
      <xdr:nvCxnSpPr>
        <xdr:cNvPr id="597" name="直線コネクタ 596"/>
        <xdr:cNvCxnSpPr/>
      </xdr:nvCxnSpPr>
      <xdr:spPr>
        <a:xfrm>
          <a:off x="22072600" y="1104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42036</xdr:rowOff>
    </xdr:from>
    <xdr:ext cx="469744" cy="259045"/>
    <xdr:sp macro="" textlink="">
      <xdr:nvSpPr>
        <xdr:cNvPr id="598" name="【学校施設】&#10;一人当たり面積最大値テキスト"/>
        <xdr:cNvSpPr txBox="1"/>
      </xdr:nvSpPr>
      <xdr:spPr>
        <a:xfrm>
          <a:off x="22199600" y="930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95359</xdr:rowOff>
    </xdr:from>
    <xdr:to>
      <xdr:col>116</xdr:col>
      <xdr:colOff>152400</xdr:colOff>
      <xdr:row>55</xdr:row>
      <xdr:rowOff>95359</xdr:rowOff>
    </xdr:to>
    <xdr:cxnSp macro="">
      <xdr:nvCxnSpPr>
        <xdr:cNvPr id="599" name="直線コネクタ 598"/>
        <xdr:cNvCxnSpPr/>
      </xdr:nvCxnSpPr>
      <xdr:spPr>
        <a:xfrm>
          <a:off x="22072600" y="9525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46209</xdr:rowOff>
    </xdr:from>
    <xdr:ext cx="469744" cy="259045"/>
    <xdr:sp macro="" textlink="">
      <xdr:nvSpPr>
        <xdr:cNvPr id="600" name="【学校施設】&#10;一人当たり面積平均値テキスト"/>
        <xdr:cNvSpPr txBox="1"/>
      </xdr:nvSpPr>
      <xdr:spPr>
        <a:xfrm>
          <a:off x="22199600" y="10504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23332</xdr:rowOff>
    </xdr:from>
    <xdr:to>
      <xdr:col>116</xdr:col>
      <xdr:colOff>114300</xdr:colOff>
      <xdr:row>62</xdr:row>
      <xdr:rowOff>124932</xdr:rowOff>
    </xdr:to>
    <xdr:sp macro="" textlink="">
      <xdr:nvSpPr>
        <xdr:cNvPr id="601" name="フローチャート: 判断 600"/>
        <xdr:cNvSpPr/>
      </xdr:nvSpPr>
      <xdr:spPr>
        <a:xfrm>
          <a:off x="22110700" y="1065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21046</xdr:rowOff>
    </xdr:from>
    <xdr:to>
      <xdr:col>112</xdr:col>
      <xdr:colOff>38100</xdr:colOff>
      <xdr:row>62</xdr:row>
      <xdr:rowOff>122646</xdr:rowOff>
    </xdr:to>
    <xdr:sp macro="" textlink="">
      <xdr:nvSpPr>
        <xdr:cNvPr id="602" name="フローチャート: 判断 601"/>
        <xdr:cNvSpPr/>
      </xdr:nvSpPr>
      <xdr:spPr>
        <a:xfrm>
          <a:off x="21272500" y="1065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39987</xdr:rowOff>
    </xdr:from>
    <xdr:to>
      <xdr:col>107</xdr:col>
      <xdr:colOff>101600</xdr:colOff>
      <xdr:row>62</xdr:row>
      <xdr:rowOff>141587</xdr:rowOff>
    </xdr:to>
    <xdr:sp macro="" textlink="">
      <xdr:nvSpPr>
        <xdr:cNvPr id="603" name="フローチャート: 判断 602"/>
        <xdr:cNvSpPr/>
      </xdr:nvSpPr>
      <xdr:spPr>
        <a:xfrm>
          <a:off x="20383500" y="1066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35089</xdr:rowOff>
    </xdr:from>
    <xdr:to>
      <xdr:col>102</xdr:col>
      <xdr:colOff>165100</xdr:colOff>
      <xdr:row>62</xdr:row>
      <xdr:rowOff>136689</xdr:rowOff>
    </xdr:to>
    <xdr:sp macro="" textlink="">
      <xdr:nvSpPr>
        <xdr:cNvPr id="604" name="フローチャート: 判断 603"/>
        <xdr:cNvSpPr/>
      </xdr:nvSpPr>
      <xdr:spPr>
        <a:xfrm>
          <a:off x="19494500" y="1066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88319</xdr:rowOff>
    </xdr:from>
    <xdr:to>
      <xdr:col>98</xdr:col>
      <xdr:colOff>38100</xdr:colOff>
      <xdr:row>63</xdr:row>
      <xdr:rowOff>18469</xdr:rowOff>
    </xdr:to>
    <xdr:sp macro="" textlink="">
      <xdr:nvSpPr>
        <xdr:cNvPr id="605" name="フローチャート: 判断 604"/>
        <xdr:cNvSpPr/>
      </xdr:nvSpPr>
      <xdr:spPr>
        <a:xfrm>
          <a:off x="18605500" y="1071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39987</xdr:rowOff>
    </xdr:from>
    <xdr:to>
      <xdr:col>116</xdr:col>
      <xdr:colOff>114300</xdr:colOff>
      <xdr:row>63</xdr:row>
      <xdr:rowOff>141587</xdr:rowOff>
    </xdr:to>
    <xdr:sp macro="" textlink="">
      <xdr:nvSpPr>
        <xdr:cNvPr id="611" name="楕円 610"/>
        <xdr:cNvSpPr/>
      </xdr:nvSpPr>
      <xdr:spPr>
        <a:xfrm>
          <a:off x="22110700" y="108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18414</xdr:rowOff>
    </xdr:from>
    <xdr:ext cx="469744" cy="259045"/>
    <xdr:sp macro="" textlink="">
      <xdr:nvSpPr>
        <xdr:cNvPr id="612" name="【学校施設】&#10;一人当たり面積該当値テキスト"/>
        <xdr:cNvSpPr txBox="1"/>
      </xdr:nvSpPr>
      <xdr:spPr>
        <a:xfrm>
          <a:off x="22199600" y="1081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41946</xdr:rowOff>
    </xdr:from>
    <xdr:to>
      <xdr:col>112</xdr:col>
      <xdr:colOff>38100</xdr:colOff>
      <xdr:row>63</xdr:row>
      <xdr:rowOff>143546</xdr:rowOff>
    </xdr:to>
    <xdr:sp macro="" textlink="">
      <xdr:nvSpPr>
        <xdr:cNvPr id="613" name="楕円 612"/>
        <xdr:cNvSpPr/>
      </xdr:nvSpPr>
      <xdr:spPr>
        <a:xfrm>
          <a:off x="21272500" y="1084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90787</xdr:rowOff>
    </xdr:from>
    <xdr:to>
      <xdr:col>116</xdr:col>
      <xdr:colOff>63500</xdr:colOff>
      <xdr:row>63</xdr:row>
      <xdr:rowOff>92746</xdr:rowOff>
    </xdr:to>
    <xdr:cxnSp macro="">
      <xdr:nvCxnSpPr>
        <xdr:cNvPr id="614" name="直線コネクタ 613"/>
        <xdr:cNvCxnSpPr/>
      </xdr:nvCxnSpPr>
      <xdr:spPr>
        <a:xfrm flipV="1">
          <a:off x="21323300" y="10892137"/>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43906</xdr:rowOff>
    </xdr:from>
    <xdr:to>
      <xdr:col>107</xdr:col>
      <xdr:colOff>101600</xdr:colOff>
      <xdr:row>63</xdr:row>
      <xdr:rowOff>145506</xdr:rowOff>
    </xdr:to>
    <xdr:sp macro="" textlink="">
      <xdr:nvSpPr>
        <xdr:cNvPr id="615" name="楕円 614"/>
        <xdr:cNvSpPr/>
      </xdr:nvSpPr>
      <xdr:spPr>
        <a:xfrm>
          <a:off x="20383500" y="108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92746</xdr:rowOff>
    </xdr:from>
    <xdr:to>
      <xdr:col>111</xdr:col>
      <xdr:colOff>177800</xdr:colOff>
      <xdr:row>63</xdr:row>
      <xdr:rowOff>94706</xdr:rowOff>
    </xdr:to>
    <xdr:cxnSp macro="">
      <xdr:nvCxnSpPr>
        <xdr:cNvPr id="616" name="直線コネクタ 615"/>
        <xdr:cNvCxnSpPr/>
      </xdr:nvCxnSpPr>
      <xdr:spPr>
        <a:xfrm flipV="1">
          <a:off x="20434300" y="10894096"/>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47498</xdr:rowOff>
    </xdr:from>
    <xdr:to>
      <xdr:col>102</xdr:col>
      <xdr:colOff>165100</xdr:colOff>
      <xdr:row>63</xdr:row>
      <xdr:rowOff>149098</xdr:rowOff>
    </xdr:to>
    <xdr:sp macro="" textlink="">
      <xdr:nvSpPr>
        <xdr:cNvPr id="617" name="楕円 616"/>
        <xdr:cNvSpPr/>
      </xdr:nvSpPr>
      <xdr:spPr>
        <a:xfrm>
          <a:off x="19494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94706</xdr:rowOff>
    </xdr:from>
    <xdr:to>
      <xdr:col>107</xdr:col>
      <xdr:colOff>50800</xdr:colOff>
      <xdr:row>63</xdr:row>
      <xdr:rowOff>98298</xdr:rowOff>
    </xdr:to>
    <xdr:cxnSp macro="">
      <xdr:nvCxnSpPr>
        <xdr:cNvPr id="618" name="直線コネクタ 617"/>
        <xdr:cNvCxnSpPr/>
      </xdr:nvCxnSpPr>
      <xdr:spPr>
        <a:xfrm flipV="1">
          <a:off x="19545300" y="10896056"/>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50437</xdr:rowOff>
    </xdr:from>
    <xdr:to>
      <xdr:col>98</xdr:col>
      <xdr:colOff>38100</xdr:colOff>
      <xdr:row>63</xdr:row>
      <xdr:rowOff>152037</xdr:rowOff>
    </xdr:to>
    <xdr:sp macro="" textlink="">
      <xdr:nvSpPr>
        <xdr:cNvPr id="619" name="楕円 618"/>
        <xdr:cNvSpPr/>
      </xdr:nvSpPr>
      <xdr:spPr>
        <a:xfrm>
          <a:off x="18605500" y="108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98298</xdr:rowOff>
    </xdr:from>
    <xdr:to>
      <xdr:col>102</xdr:col>
      <xdr:colOff>114300</xdr:colOff>
      <xdr:row>63</xdr:row>
      <xdr:rowOff>101237</xdr:rowOff>
    </xdr:to>
    <xdr:cxnSp macro="">
      <xdr:nvCxnSpPr>
        <xdr:cNvPr id="620" name="直線コネクタ 619"/>
        <xdr:cNvCxnSpPr/>
      </xdr:nvCxnSpPr>
      <xdr:spPr>
        <a:xfrm flipV="1">
          <a:off x="18656300" y="10899648"/>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139173</xdr:rowOff>
    </xdr:from>
    <xdr:ext cx="469744" cy="259045"/>
    <xdr:sp macro="" textlink="">
      <xdr:nvSpPr>
        <xdr:cNvPr id="621" name="n_1aveValue【学校施設】&#10;一人当たり面積"/>
        <xdr:cNvSpPr txBox="1"/>
      </xdr:nvSpPr>
      <xdr:spPr>
        <a:xfrm>
          <a:off x="21075727" y="1042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158114</xdr:rowOff>
    </xdr:from>
    <xdr:ext cx="469744" cy="259045"/>
    <xdr:sp macro="" textlink="">
      <xdr:nvSpPr>
        <xdr:cNvPr id="622" name="n_2aveValue【学校施設】&#10;一人当たり面積"/>
        <xdr:cNvSpPr txBox="1"/>
      </xdr:nvSpPr>
      <xdr:spPr>
        <a:xfrm>
          <a:off x="20199427" y="1044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153216</xdr:rowOff>
    </xdr:from>
    <xdr:ext cx="469744" cy="259045"/>
    <xdr:sp macro="" textlink="">
      <xdr:nvSpPr>
        <xdr:cNvPr id="623" name="n_3aveValue【学校施設】&#10;一人当たり面積"/>
        <xdr:cNvSpPr txBox="1"/>
      </xdr:nvSpPr>
      <xdr:spPr>
        <a:xfrm>
          <a:off x="19310427" y="104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34996</xdr:rowOff>
    </xdr:from>
    <xdr:ext cx="469744" cy="259045"/>
    <xdr:sp macro="" textlink="">
      <xdr:nvSpPr>
        <xdr:cNvPr id="624" name="n_4aveValue【学校施設】&#10;一人当たり面積"/>
        <xdr:cNvSpPr txBox="1"/>
      </xdr:nvSpPr>
      <xdr:spPr>
        <a:xfrm>
          <a:off x="18421427" y="1049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134673</xdr:rowOff>
    </xdr:from>
    <xdr:ext cx="469744" cy="259045"/>
    <xdr:sp macro="" textlink="">
      <xdr:nvSpPr>
        <xdr:cNvPr id="625" name="n_1mainValue【学校施設】&#10;一人当たり面積"/>
        <xdr:cNvSpPr txBox="1"/>
      </xdr:nvSpPr>
      <xdr:spPr>
        <a:xfrm>
          <a:off x="21075727" y="1093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136633</xdr:rowOff>
    </xdr:from>
    <xdr:ext cx="469744" cy="259045"/>
    <xdr:sp macro="" textlink="">
      <xdr:nvSpPr>
        <xdr:cNvPr id="626" name="n_2mainValue【学校施設】&#10;一人当たり面積"/>
        <xdr:cNvSpPr txBox="1"/>
      </xdr:nvSpPr>
      <xdr:spPr>
        <a:xfrm>
          <a:off x="20199427" y="1093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140225</xdr:rowOff>
    </xdr:from>
    <xdr:ext cx="469744" cy="259045"/>
    <xdr:sp macro="" textlink="">
      <xdr:nvSpPr>
        <xdr:cNvPr id="627" name="n_3mainValue【学校施設】&#10;一人当たり面積"/>
        <xdr:cNvSpPr txBox="1"/>
      </xdr:nvSpPr>
      <xdr:spPr>
        <a:xfrm>
          <a:off x="193104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143164</xdr:rowOff>
    </xdr:from>
    <xdr:ext cx="469744" cy="259045"/>
    <xdr:sp macro="" textlink="">
      <xdr:nvSpPr>
        <xdr:cNvPr id="628" name="n_4mainValue【学校施設】&#10;一人当たり面積"/>
        <xdr:cNvSpPr txBox="1"/>
      </xdr:nvSpPr>
      <xdr:spPr>
        <a:xfrm>
          <a:off x="18421427" y="1094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0" name="直線コネクタ 63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1" name="テキスト ボックス 64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2" name="直線コネクタ 64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3" name="テキスト ボックス 64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4" name="直線コネクタ 64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5" name="テキスト ボックス 64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6" name="直線コネクタ 64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7" name="テキスト ボックス 64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8" name="直線コネクタ 64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9" name="テキスト ボックス 64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1" name="テキスト ボックス 65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114300</xdr:rowOff>
    </xdr:to>
    <xdr:cxnSp macro="">
      <xdr:nvCxnSpPr>
        <xdr:cNvPr id="653" name="直線コネクタ 652"/>
        <xdr:cNvCxnSpPr/>
      </xdr:nvCxnSpPr>
      <xdr:spPr>
        <a:xfrm flipV="1">
          <a:off x="16318864"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4"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5" name="直線コネクタ 654"/>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656" name="【児童館】&#10;有形固定資産減価償却率最大値テキスト"/>
        <xdr:cNvSpPr txBox="1"/>
      </xdr:nvSpPr>
      <xdr:spPr>
        <a:xfrm>
          <a:off x="16357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657" name="直線コネクタ 656"/>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160672</xdr:rowOff>
    </xdr:from>
    <xdr:ext cx="405111" cy="259045"/>
    <xdr:sp macro="" textlink="">
      <xdr:nvSpPr>
        <xdr:cNvPr id="658" name="【児童館】&#10;有形固定資産減価償却率平均値テキスト"/>
        <xdr:cNvSpPr txBox="1"/>
      </xdr:nvSpPr>
      <xdr:spPr>
        <a:xfrm>
          <a:off x="16357600" y="14219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137795</xdr:rowOff>
    </xdr:from>
    <xdr:to>
      <xdr:col>85</xdr:col>
      <xdr:colOff>177800</xdr:colOff>
      <xdr:row>84</xdr:row>
      <xdr:rowOff>67945</xdr:rowOff>
    </xdr:to>
    <xdr:sp macro="" textlink="">
      <xdr:nvSpPr>
        <xdr:cNvPr id="659" name="フローチャート: 判断 658"/>
        <xdr:cNvSpPr/>
      </xdr:nvSpPr>
      <xdr:spPr>
        <a:xfrm>
          <a:off x="16268700" y="143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116839</xdr:rowOff>
    </xdr:from>
    <xdr:to>
      <xdr:col>81</xdr:col>
      <xdr:colOff>101600</xdr:colOff>
      <xdr:row>83</xdr:row>
      <xdr:rowOff>46989</xdr:rowOff>
    </xdr:to>
    <xdr:sp macro="" textlink="">
      <xdr:nvSpPr>
        <xdr:cNvPr id="660" name="フローチャート: 判断 659"/>
        <xdr:cNvSpPr/>
      </xdr:nvSpPr>
      <xdr:spPr>
        <a:xfrm>
          <a:off x="15430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661" name="フローチャート: 判断 660"/>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141605</xdr:rowOff>
    </xdr:from>
    <xdr:to>
      <xdr:col>72</xdr:col>
      <xdr:colOff>38100</xdr:colOff>
      <xdr:row>83</xdr:row>
      <xdr:rowOff>71755</xdr:rowOff>
    </xdr:to>
    <xdr:sp macro="" textlink="">
      <xdr:nvSpPr>
        <xdr:cNvPr id="662" name="フローチャート: 判断 661"/>
        <xdr:cNvSpPr/>
      </xdr:nvSpPr>
      <xdr:spPr>
        <a:xfrm>
          <a:off x="13652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663" name="フローチャート: 判断 662"/>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69" name="楕円 668"/>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70" name="【児童館】&#10;有形固定資産減価償却率該当値テキスト"/>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71" name="楕円 670"/>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72" name="直線コネクタ 671"/>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170180</xdr:rowOff>
    </xdr:from>
    <xdr:to>
      <xdr:col>76</xdr:col>
      <xdr:colOff>165100</xdr:colOff>
      <xdr:row>86</xdr:row>
      <xdr:rowOff>100330</xdr:rowOff>
    </xdr:to>
    <xdr:sp macro="" textlink="">
      <xdr:nvSpPr>
        <xdr:cNvPr id="673" name="楕円 672"/>
        <xdr:cNvSpPr/>
      </xdr:nvSpPr>
      <xdr:spPr>
        <a:xfrm>
          <a:off x="14541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49530</xdr:rowOff>
    </xdr:from>
    <xdr:to>
      <xdr:col>81</xdr:col>
      <xdr:colOff>50800</xdr:colOff>
      <xdr:row>86</xdr:row>
      <xdr:rowOff>114300</xdr:rowOff>
    </xdr:to>
    <xdr:cxnSp macro="">
      <xdr:nvCxnSpPr>
        <xdr:cNvPr id="674" name="直線コネクタ 673"/>
        <xdr:cNvCxnSpPr/>
      </xdr:nvCxnSpPr>
      <xdr:spPr>
        <a:xfrm>
          <a:off x="14592300" y="147942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82550</xdr:rowOff>
    </xdr:from>
    <xdr:to>
      <xdr:col>72</xdr:col>
      <xdr:colOff>38100</xdr:colOff>
      <xdr:row>86</xdr:row>
      <xdr:rowOff>12700</xdr:rowOff>
    </xdr:to>
    <xdr:sp macro="" textlink="">
      <xdr:nvSpPr>
        <xdr:cNvPr id="675" name="楕円 674"/>
        <xdr:cNvSpPr/>
      </xdr:nvSpPr>
      <xdr:spPr>
        <a:xfrm>
          <a:off x="1365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133350</xdr:rowOff>
    </xdr:from>
    <xdr:to>
      <xdr:col>76</xdr:col>
      <xdr:colOff>114300</xdr:colOff>
      <xdr:row>86</xdr:row>
      <xdr:rowOff>49530</xdr:rowOff>
    </xdr:to>
    <xdr:cxnSp macro="">
      <xdr:nvCxnSpPr>
        <xdr:cNvPr id="676" name="直線コネクタ 675"/>
        <xdr:cNvCxnSpPr/>
      </xdr:nvCxnSpPr>
      <xdr:spPr>
        <a:xfrm>
          <a:off x="13703300" y="147066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82550</xdr:rowOff>
    </xdr:from>
    <xdr:to>
      <xdr:col>67</xdr:col>
      <xdr:colOff>101600</xdr:colOff>
      <xdr:row>86</xdr:row>
      <xdr:rowOff>12700</xdr:rowOff>
    </xdr:to>
    <xdr:sp macro="" textlink="">
      <xdr:nvSpPr>
        <xdr:cNvPr id="677" name="楕円 676"/>
        <xdr:cNvSpPr/>
      </xdr:nvSpPr>
      <xdr:spPr>
        <a:xfrm>
          <a:off x="1276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133350</xdr:rowOff>
    </xdr:from>
    <xdr:to>
      <xdr:col>71</xdr:col>
      <xdr:colOff>177800</xdr:colOff>
      <xdr:row>85</xdr:row>
      <xdr:rowOff>133350</xdr:rowOff>
    </xdr:to>
    <xdr:cxnSp macro="">
      <xdr:nvCxnSpPr>
        <xdr:cNvPr id="678" name="直線コネクタ 677"/>
        <xdr:cNvCxnSpPr/>
      </xdr:nvCxnSpPr>
      <xdr:spPr>
        <a:xfrm>
          <a:off x="1281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63516</xdr:rowOff>
    </xdr:from>
    <xdr:ext cx="405111" cy="259045"/>
    <xdr:sp macro="" textlink="">
      <xdr:nvSpPr>
        <xdr:cNvPr id="679" name="n_1aveValue【児童館】&#10;有形固定資産減価償却率"/>
        <xdr:cNvSpPr txBox="1"/>
      </xdr:nvSpPr>
      <xdr:spPr>
        <a:xfrm>
          <a:off x="152660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680" name="n_2aveValue【児童館】&#10;有形固定資産減価償却率"/>
        <xdr:cNvSpPr txBox="1"/>
      </xdr:nvSpPr>
      <xdr:spPr>
        <a:xfrm>
          <a:off x="14389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88282</xdr:rowOff>
    </xdr:from>
    <xdr:ext cx="405111" cy="259045"/>
    <xdr:sp macro="" textlink="">
      <xdr:nvSpPr>
        <xdr:cNvPr id="681" name="n_3aveValue【児童館】&#10;有形固定資産減価償却率"/>
        <xdr:cNvSpPr txBox="1"/>
      </xdr:nvSpPr>
      <xdr:spPr>
        <a:xfrm>
          <a:off x="13500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682" name="n_4aveValue【児童館】&#10;有形固定資産減価償却率"/>
        <xdr:cNvSpPr txBox="1"/>
      </xdr:nvSpPr>
      <xdr:spPr>
        <a:xfrm>
          <a:off x="12611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83" name="n_1mainValue【児童館】&#10;有形固定資産減価償却率"/>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91457</xdr:rowOff>
    </xdr:from>
    <xdr:ext cx="405111" cy="259045"/>
    <xdr:sp macro="" textlink="">
      <xdr:nvSpPr>
        <xdr:cNvPr id="684" name="n_2mainValue【児童館】&#10;有形固定資産減価償却率"/>
        <xdr:cNvSpPr txBox="1"/>
      </xdr:nvSpPr>
      <xdr:spPr>
        <a:xfrm>
          <a:off x="14389744"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3827</xdr:rowOff>
    </xdr:from>
    <xdr:ext cx="405111" cy="259045"/>
    <xdr:sp macro="" textlink="">
      <xdr:nvSpPr>
        <xdr:cNvPr id="685" name="n_3mainValue【児童館】&#10;有形固定資産減価償却率"/>
        <xdr:cNvSpPr txBox="1"/>
      </xdr:nvSpPr>
      <xdr:spPr>
        <a:xfrm>
          <a:off x="13500744"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3827</xdr:rowOff>
    </xdr:from>
    <xdr:ext cx="405111" cy="259045"/>
    <xdr:sp macro="" textlink="">
      <xdr:nvSpPr>
        <xdr:cNvPr id="686" name="n_4mainValue【児童館】&#10;有形固定資産減価償却率"/>
        <xdr:cNvSpPr txBox="1"/>
      </xdr:nvSpPr>
      <xdr:spPr>
        <a:xfrm>
          <a:off x="12611744"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7" name="直線コネクタ 69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8" name="テキスト ボックス 69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9" name="直線コネクタ 69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0" name="テキスト ボックス 69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1" name="直線コネクタ 70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2" name="テキスト ボックス 70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3" name="直線コネクタ 70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4" name="テキスト ボックス 70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5" name="直線コネクタ 70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6" name="テキスト ボックス 70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156211</xdr:rowOff>
    </xdr:from>
    <xdr:to>
      <xdr:col>116</xdr:col>
      <xdr:colOff>62864</xdr:colOff>
      <xdr:row>86</xdr:row>
      <xdr:rowOff>60961</xdr:rowOff>
    </xdr:to>
    <xdr:cxnSp macro="">
      <xdr:nvCxnSpPr>
        <xdr:cNvPr id="710" name="直線コネクタ 709"/>
        <xdr:cNvCxnSpPr/>
      </xdr:nvCxnSpPr>
      <xdr:spPr>
        <a:xfrm flipV="1">
          <a:off x="22160864" y="13529311"/>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64788</xdr:rowOff>
    </xdr:from>
    <xdr:ext cx="469744" cy="259045"/>
    <xdr:sp macro="" textlink="">
      <xdr:nvSpPr>
        <xdr:cNvPr id="711" name="【児童館】&#10;一人当たり面積最小値テキスト"/>
        <xdr:cNvSpPr txBox="1"/>
      </xdr:nvSpPr>
      <xdr:spPr>
        <a:xfrm>
          <a:off x="221996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712" name="直線コネクタ 711"/>
        <xdr:cNvCxnSpPr/>
      </xdr:nvCxnSpPr>
      <xdr:spPr>
        <a:xfrm>
          <a:off x="22072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102888</xdr:rowOff>
    </xdr:from>
    <xdr:ext cx="469744" cy="259045"/>
    <xdr:sp macro="" textlink="">
      <xdr:nvSpPr>
        <xdr:cNvPr id="713" name="【児童館】&#10;一人当たり面積最大値テキスト"/>
        <xdr:cNvSpPr txBox="1"/>
      </xdr:nvSpPr>
      <xdr:spPr>
        <a:xfrm>
          <a:off x="22199600" y="1330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156211</xdr:rowOff>
    </xdr:from>
    <xdr:to>
      <xdr:col>116</xdr:col>
      <xdr:colOff>152400</xdr:colOff>
      <xdr:row>78</xdr:row>
      <xdr:rowOff>156211</xdr:rowOff>
    </xdr:to>
    <xdr:cxnSp macro="">
      <xdr:nvCxnSpPr>
        <xdr:cNvPr id="714" name="直線コネクタ 713"/>
        <xdr:cNvCxnSpPr/>
      </xdr:nvCxnSpPr>
      <xdr:spPr>
        <a:xfrm>
          <a:off x="22072600" y="1352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36847</xdr:rowOff>
    </xdr:from>
    <xdr:ext cx="469744" cy="259045"/>
    <xdr:sp macro="" textlink="">
      <xdr:nvSpPr>
        <xdr:cNvPr id="715" name="【児童館】&#10;一人当たり面積平均値テキスト"/>
        <xdr:cNvSpPr txBox="1"/>
      </xdr:nvSpPr>
      <xdr:spPr>
        <a:xfrm>
          <a:off x="22199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xdr:rowOff>
    </xdr:from>
    <xdr:to>
      <xdr:col>116</xdr:col>
      <xdr:colOff>114300</xdr:colOff>
      <xdr:row>85</xdr:row>
      <xdr:rowOff>115570</xdr:rowOff>
    </xdr:to>
    <xdr:sp macro="" textlink="">
      <xdr:nvSpPr>
        <xdr:cNvPr id="716" name="フローチャート: 判断 715"/>
        <xdr:cNvSpPr/>
      </xdr:nvSpPr>
      <xdr:spPr>
        <a:xfrm>
          <a:off x="22110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717" name="フローチャート: 判断 716"/>
        <xdr:cNvSpPr/>
      </xdr:nvSpPr>
      <xdr:spPr>
        <a:xfrm>
          <a:off x="21272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154939</xdr:rowOff>
    </xdr:from>
    <xdr:to>
      <xdr:col>107</xdr:col>
      <xdr:colOff>101600</xdr:colOff>
      <xdr:row>85</xdr:row>
      <xdr:rowOff>85089</xdr:rowOff>
    </xdr:to>
    <xdr:sp macro="" textlink="">
      <xdr:nvSpPr>
        <xdr:cNvPr id="718" name="フローチャート: 判断 717"/>
        <xdr:cNvSpPr/>
      </xdr:nvSpPr>
      <xdr:spPr>
        <a:xfrm>
          <a:off x="20383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135889</xdr:rowOff>
    </xdr:from>
    <xdr:to>
      <xdr:col>102</xdr:col>
      <xdr:colOff>165100</xdr:colOff>
      <xdr:row>85</xdr:row>
      <xdr:rowOff>66039</xdr:rowOff>
    </xdr:to>
    <xdr:sp macro="" textlink="">
      <xdr:nvSpPr>
        <xdr:cNvPr id="719" name="フローチャート: 判断 718"/>
        <xdr:cNvSpPr/>
      </xdr:nvSpPr>
      <xdr:spPr>
        <a:xfrm>
          <a:off x="19494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720" name="フローチャート: 判断 719"/>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151130</xdr:rowOff>
    </xdr:from>
    <xdr:to>
      <xdr:col>116</xdr:col>
      <xdr:colOff>114300</xdr:colOff>
      <xdr:row>86</xdr:row>
      <xdr:rowOff>81280</xdr:rowOff>
    </xdr:to>
    <xdr:sp macro="" textlink="">
      <xdr:nvSpPr>
        <xdr:cNvPr id="726" name="楕円 725"/>
        <xdr:cNvSpPr/>
      </xdr:nvSpPr>
      <xdr:spPr>
        <a:xfrm>
          <a:off x="221107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66057</xdr:rowOff>
    </xdr:from>
    <xdr:ext cx="469744" cy="259045"/>
    <xdr:sp macro="" textlink="">
      <xdr:nvSpPr>
        <xdr:cNvPr id="727" name="【児童館】&#10;一人当たり面積該当値テキスト"/>
        <xdr:cNvSpPr txBox="1"/>
      </xdr:nvSpPr>
      <xdr:spPr>
        <a:xfrm>
          <a:off x="22199600" y="1463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151130</xdr:rowOff>
    </xdr:from>
    <xdr:to>
      <xdr:col>112</xdr:col>
      <xdr:colOff>38100</xdr:colOff>
      <xdr:row>86</xdr:row>
      <xdr:rowOff>81280</xdr:rowOff>
    </xdr:to>
    <xdr:sp macro="" textlink="">
      <xdr:nvSpPr>
        <xdr:cNvPr id="728" name="楕円 727"/>
        <xdr:cNvSpPr/>
      </xdr:nvSpPr>
      <xdr:spPr>
        <a:xfrm>
          <a:off x="21272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30480</xdr:rowOff>
    </xdr:from>
    <xdr:to>
      <xdr:col>116</xdr:col>
      <xdr:colOff>63500</xdr:colOff>
      <xdr:row>86</xdr:row>
      <xdr:rowOff>30480</xdr:rowOff>
    </xdr:to>
    <xdr:cxnSp macro="">
      <xdr:nvCxnSpPr>
        <xdr:cNvPr id="729" name="直線コネクタ 728"/>
        <xdr:cNvCxnSpPr/>
      </xdr:nvCxnSpPr>
      <xdr:spPr>
        <a:xfrm>
          <a:off x="21323300" y="1477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151130</xdr:rowOff>
    </xdr:from>
    <xdr:to>
      <xdr:col>107</xdr:col>
      <xdr:colOff>101600</xdr:colOff>
      <xdr:row>86</xdr:row>
      <xdr:rowOff>81280</xdr:rowOff>
    </xdr:to>
    <xdr:sp macro="" textlink="">
      <xdr:nvSpPr>
        <xdr:cNvPr id="730" name="楕円 729"/>
        <xdr:cNvSpPr/>
      </xdr:nvSpPr>
      <xdr:spPr>
        <a:xfrm>
          <a:off x="20383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30480</xdr:rowOff>
    </xdr:from>
    <xdr:to>
      <xdr:col>111</xdr:col>
      <xdr:colOff>177800</xdr:colOff>
      <xdr:row>86</xdr:row>
      <xdr:rowOff>30480</xdr:rowOff>
    </xdr:to>
    <xdr:cxnSp macro="">
      <xdr:nvCxnSpPr>
        <xdr:cNvPr id="731" name="直線コネクタ 730"/>
        <xdr:cNvCxnSpPr/>
      </xdr:nvCxnSpPr>
      <xdr:spPr>
        <a:xfrm>
          <a:off x="20434300" y="1477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151130</xdr:rowOff>
    </xdr:from>
    <xdr:to>
      <xdr:col>102</xdr:col>
      <xdr:colOff>165100</xdr:colOff>
      <xdr:row>86</xdr:row>
      <xdr:rowOff>81280</xdr:rowOff>
    </xdr:to>
    <xdr:sp macro="" textlink="">
      <xdr:nvSpPr>
        <xdr:cNvPr id="732" name="楕円 731"/>
        <xdr:cNvSpPr/>
      </xdr:nvSpPr>
      <xdr:spPr>
        <a:xfrm>
          <a:off x="19494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30480</xdr:rowOff>
    </xdr:from>
    <xdr:to>
      <xdr:col>107</xdr:col>
      <xdr:colOff>50800</xdr:colOff>
      <xdr:row>86</xdr:row>
      <xdr:rowOff>30480</xdr:rowOff>
    </xdr:to>
    <xdr:cxnSp macro="">
      <xdr:nvCxnSpPr>
        <xdr:cNvPr id="733" name="直線コネクタ 732"/>
        <xdr:cNvCxnSpPr/>
      </xdr:nvCxnSpPr>
      <xdr:spPr>
        <a:xfrm>
          <a:off x="19545300" y="1477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154939</xdr:rowOff>
    </xdr:from>
    <xdr:to>
      <xdr:col>98</xdr:col>
      <xdr:colOff>38100</xdr:colOff>
      <xdr:row>86</xdr:row>
      <xdr:rowOff>85089</xdr:rowOff>
    </xdr:to>
    <xdr:sp macro="" textlink="">
      <xdr:nvSpPr>
        <xdr:cNvPr id="734" name="楕円 733"/>
        <xdr:cNvSpPr/>
      </xdr:nvSpPr>
      <xdr:spPr>
        <a:xfrm>
          <a:off x="18605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30480</xdr:rowOff>
    </xdr:from>
    <xdr:to>
      <xdr:col>102</xdr:col>
      <xdr:colOff>114300</xdr:colOff>
      <xdr:row>86</xdr:row>
      <xdr:rowOff>34289</xdr:rowOff>
    </xdr:to>
    <xdr:cxnSp macro="">
      <xdr:nvCxnSpPr>
        <xdr:cNvPr id="735" name="直線コネクタ 734"/>
        <xdr:cNvCxnSpPr/>
      </xdr:nvCxnSpPr>
      <xdr:spPr>
        <a:xfrm flipV="1">
          <a:off x="18656300" y="147751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90188</xdr:rowOff>
    </xdr:from>
    <xdr:ext cx="469744" cy="259045"/>
    <xdr:sp macro="" textlink="">
      <xdr:nvSpPr>
        <xdr:cNvPr id="736" name="n_1aveValue【児童館】&#10;一人当たり面積"/>
        <xdr:cNvSpPr txBox="1"/>
      </xdr:nvSpPr>
      <xdr:spPr>
        <a:xfrm>
          <a:off x="21075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101616</xdr:rowOff>
    </xdr:from>
    <xdr:ext cx="469744" cy="259045"/>
    <xdr:sp macro="" textlink="">
      <xdr:nvSpPr>
        <xdr:cNvPr id="737" name="n_2aveValue【児童館】&#10;一人当たり面積"/>
        <xdr:cNvSpPr txBox="1"/>
      </xdr:nvSpPr>
      <xdr:spPr>
        <a:xfrm>
          <a:off x="20199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82566</xdr:rowOff>
    </xdr:from>
    <xdr:ext cx="469744" cy="259045"/>
    <xdr:sp macro="" textlink="">
      <xdr:nvSpPr>
        <xdr:cNvPr id="738" name="n_3aveValue【児童館】&#10;一人当たり面積"/>
        <xdr:cNvSpPr txBox="1"/>
      </xdr:nvSpPr>
      <xdr:spPr>
        <a:xfrm>
          <a:off x="19310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739" name="n_4aveValue【児童館】&#10;一人当たり面積"/>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72407</xdr:rowOff>
    </xdr:from>
    <xdr:ext cx="469744" cy="259045"/>
    <xdr:sp macro="" textlink="">
      <xdr:nvSpPr>
        <xdr:cNvPr id="740" name="n_1mainValue【児童館】&#10;一人当たり面積"/>
        <xdr:cNvSpPr txBox="1"/>
      </xdr:nvSpPr>
      <xdr:spPr>
        <a:xfrm>
          <a:off x="210757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72407</xdr:rowOff>
    </xdr:from>
    <xdr:ext cx="469744" cy="259045"/>
    <xdr:sp macro="" textlink="">
      <xdr:nvSpPr>
        <xdr:cNvPr id="741" name="n_2mainValue【児童館】&#10;一人当たり面積"/>
        <xdr:cNvSpPr txBox="1"/>
      </xdr:nvSpPr>
      <xdr:spPr>
        <a:xfrm>
          <a:off x="20199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72407</xdr:rowOff>
    </xdr:from>
    <xdr:ext cx="469744" cy="259045"/>
    <xdr:sp macro="" textlink="">
      <xdr:nvSpPr>
        <xdr:cNvPr id="742" name="n_3mainValue【児童館】&#10;一人当たり面積"/>
        <xdr:cNvSpPr txBox="1"/>
      </xdr:nvSpPr>
      <xdr:spPr>
        <a:xfrm>
          <a:off x="19310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76216</xdr:rowOff>
    </xdr:from>
    <xdr:ext cx="469744" cy="259045"/>
    <xdr:sp macro="" textlink="">
      <xdr:nvSpPr>
        <xdr:cNvPr id="743" name="n_4mainValue【児童館】&#10;一人当たり面積"/>
        <xdr:cNvSpPr txBox="1"/>
      </xdr:nvSpPr>
      <xdr:spPr>
        <a:xfrm>
          <a:off x="18421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5" name="直線コネクタ 7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6" name="テキスト ボックス 75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7" name="直線コネクタ 7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8" name="テキスト ボックス 7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9" name="直線コネクタ 7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0" name="テキスト ボックス 7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1" name="直線コネクタ 7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2" name="テキスト ボックス 7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3" name="直線コネクタ 7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4" name="テキスト ボックス 763"/>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7" name="直線コネクタ 766"/>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8"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9" name="直線コネクタ 768"/>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70"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71" name="直線コネクタ 77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124477</xdr:rowOff>
    </xdr:from>
    <xdr:ext cx="405111" cy="259045"/>
    <xdr:sp macro="" textlink="">
      <xdr:nvSpPr>
        <xdr:cNvPr id="772" name="【公民館】&#10;有形固定資産減価償却率平均値テキスト"/>
        <xdr:cNvSpPr txBox="1"/>
      </xdr:nvSpPr>
      <xdr:spPr>
        <a:xfrm>
          <a:off x="163576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773" name="フローチャート: 判断 772"/>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146050</xdr:rowOff>
    </xdr:from>
    <xdr:to>
      <xdr:col>81</xdr:col>
      <xdr:colOff>101600</xdr:colOff>
      <xdr:row>105</xdr:row>
      <xdr:rowOff>76200</xdr:rowOff>
    </xdr:to>
    <xdr:sp macro="" textlink="">
      <xdr:nvSpPr>
        <xdr:cNvPr id="774" name="フローチャート: 判断 773"/>
        <xdr:cNvSpPr/>
      </xdr:nvSpPr>
      <xdr:spPr>
        <a:xfrm>
          <a:off x="15430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775" name="フローチャート: 判断 774"/>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776" name="フローチャート: 判断 775"/>
        <xdr:cNvSpPr/>
      </xdr:nvSpPr>
      <xdr:spPr>
        <a:xfrm>
          <a:off x="13652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59689</xdr:rowOff>
    </xdr:from>
    <xdr:to>
      <xdr:col>67</xdr:col>
      <xdr:colOff>101600</xdr:colOff>
      <xdr:row>104</xdr:row>
      <xdr:rowOff>161289</xdr:rowOff>
    </xdr:to>
    <xdr:sp macro="" textlink="">
      <xdr:nvSpPr>
        <xdr:cNvPr id="777" name="フローチャート: 判断 776"/>
        <xdr:cNvSpPr/>
      </xdr:nvSpPr>
      <xdr:spPr>
        <a:xfrm>
          <a:off x="12763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157480</xdr:rowOff>
    </xdr:from>
    <xdr:to>
      <xdr:col>85</xdr:col>
      <xdr:colOff>177800</xdr:colOff>
      <xdr:row>107</xdr:row>
      <xdr:rowOff>87630</xdr:rowOff>
    </xdr:to>
    <xdr:sp macro="" textlink="">
      <xdr:nvSpPr>
        <xdr:cNvPr id="783" name="楕円 782"/>
        <xdr:cNvSpPr/>
      </xdr:nvSpPr>
      <xdr:spPr>
        <a:xfrm>
          <a:off x="16268700" y="183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72407</xdr:rowOff>
    </xdr:from>
    <xdr:ext cx="405111" cy="259045"/>
    <xdr:sp macro="" textlink="">
      <xdr:nvSpPr>
        <xdr:cNvPr id="784" name="【公民館】&#10;有形固定資産減価償却率該当値テキスト"/>
        <xdr:cNvSpPr txBox="1"/>
      </xdr:nvSpPr>
      <xdr:spPr>
        <a:xfrm>
          <a:off x="16357600"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127000</xdr:rowOff>
    </xdr:from>
    <xdr:to>
      <xdr:col>81</xdr:col>
      <xdr:colOff>101600</xdr:colOff>
      <xdr:row>107</xdr:row>
      <xdr:rowOff>57150</xdr:rowOff>
    </xdr:to>
    <xdr:sp macro="" textlink="">
      <xdr:nvSpPr>
        <xdr:cNvPr id="785" name="楕円 784"/>
        <xdr:cNvSpPr/>
      </xdr:nvSpPr>
      <xdr:spPr>
        <a:xfrm>
          <a:off x="15430500" y="183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6350</xdr:rowOff>
    </xdr:from>
    <xdr:to>
      <xdr:col>85</xdr:col>
      <xdr:colOff>127000</xdr:colOff>
      <xdr:row>107</xdr:row>
      <xdr:rowOff>36830</xdr:rowOff>
    </xdr:to>
    <xdr:cxnSp macro="">
      <xdr:nvCxnSpPr>
        <xdr:cNvPr id="786" name="直線コネクタ 785"/>
        <xdr:cNvCxnSpPr/>
      </xdr:nvCxnSpPr>
      <xdr:spPr>
        <a:xfrm>
          <a:off x="15481300" y="183515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85089</xdr:rowOff>
    </xdr:from>
    <xdr:to>
      <xdr:col>76</xdr:col>
      <xdr:colOff>165100</xdr:colOff>
      <xdr:row>107</xdr:row>
      <xdr:rowOff>15239</xdr:rowOff>
    </xdr:to>
    <xdr:sp macro="" textlink="">
      <xdr:nvSpPr>
        <xdr:cNvPr id="787" name="楕円 786"/>
        <xdr:cNvSpPr/>
      </xdr:nvSpPr>
      <xdr:spPr>
        <a:xfrm>
          <a:off x="14541500" y="1825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135889</xdr:rowOff>
    </xdr:from>
    <xdr:to>
      <xdr:col>81</xdr:col>
      <xdr:colOff>50800</xdr:colOff>
      <xdr:row>107</xdr:row>
      <xdr:rowOff>6350</xdr:rowOff>
    </xdr:to>
    <xdr:cxnSp macro="">
      <xdr:nvCxnSpPr>
        <xdr:cNvPr id="788" name="直線コネクタ 787"/>
        <xdr:cNvCxnSpPr/>
      </xdr:nvCxnSpPr>
      <xdr:spPr>
        <a:xfrm>
          <a:off x="14592300" y="183095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120650</xdr:rowOff>
    </xdr:from>
    <xdr:to>
      <xdr:col>72</xdr:col>
      <xdr:colOff>38100</xdr:colOff>
      <xdr:row>107</xdr:row>
      <xdr:rowOff>50800</xdr:rowOff>
    </xdr:to>
    <xdr:sp macro="" textlink="">
      <xdr:nvSpPr>
        <xdr:cNvPr id="789" name="楕円 788"/>
        <xdr:cNvSpPr/>
      </xdr:nvSpPr>
      <xdr:spPr>
        <a:xfrm>
          <a:off x="13652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135889</xdr:rowOff>
    </xdr:from>
    <xdr:to>
      <xdr:col>76</xdr:col>
      <xdr:colOff>114300</xdr:colOff>
      <xdr:row>107</xdr:row>
      <xdr:rowOff>0</xdr:rowOff>
    </xdr:to>
    <xdr:cxnSp macro="">
      <xdr:nvCxnSpPr>
        <xdr:cNvPr id="790" name="直線コネクタ 789"/>
        <xdr:cNvCxnSpPr/>
      </xdr:nvCxnSpPr>
      <xdr:spPr>
        <a:xfrm flipV="1">
          <a:off x="13703300" y="18309589"/>
          <a:ext cx="889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109220</xdr:rowOff>
    </xdr:from>
    <xdr:to>
      <xdr:col>67</xdr:col>
      <xdr:colOff>101600</xdr:colOff>
      <xdr:row>107</xdr:row>
      <xdr:rowOff>39370</xdr:rowOff>
    </xdr:to>
    <xdr:sp macro="" textlink="">
      <xdr:nvSpPr>
        <xdr:cNvPr id="791" name="楕円 790"/>
        <xdr:cNvSpPr/>
      </xdr:nvSpPr>
      <xdr:spPr>
        <a:xfrm>
          <a:off x="12763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160020</xdr:rowOff>
    </xdr:from>
    <xdr:to>
      <xdr:col>71</xdr:col>
      <xdr:colOff>177800</xdr:colOff>
      <xdr:row>107</xdr:row>
      <xdr:rowOff>0</xdr:rowOff>
    </xdr:to>
    <xdr:cxnSp macro="">
      <xdr:nvCxnSpPr>
        <xdr:cNvPr id="792" name="直線コネクタ 791"/>
        <xdr:cNvCxnSpPr/>
      </xdr:nvCxnSpPr>
      <xdr:spPr>
        <a:xfrm>
          <a:off x="12814300" y="183337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92727</xdr:rowOff>
    </xdr:from>
    <xdr:ext cx="405111" cy="259045"/>
    <xdr:sp macro="" textlink="">
      <xdr:nvSpPr>
        <xdr:cNvPr id="793" name="n_1aveValue【公民館】&#10;有形固定資産減価償却率"/>
        <xdr:cNvSpPr txBox="1"/>
      </xdr:nvSpPr>
      <xdr:spPr>
        <a:xfrm>
          <a:off x="15266044" y="177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71138</xdr:rowOff>
    </xdr:from>
    <xdr:ext cx="405111" cy="259045"/>
    <xdr:sp macro="" textlink="">
      <xdr:nvSpPr>
        <xdr:cNvPr id="794" name="n_2aveValue【公民館】&#10;有形固定資産減価償却率"/>
        <xdr:cNvSpPr txBox="1"/>
      </xdr:nvSpPr>
      <xdr:spPr>
        <a:xfrm>
          <a:off x="14389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59707</xdr:rowOff>
    </xdr:from>
    <xdr:ext cx="405111" cy="259045"/>
    <xdr:sp macro="" textlink="">
      <xdr:nvSpPr>
        <xdr:cNvPr id="795" name="n_3aveValue【公民館】&#10;有形固定資産減価償却率"/>
        <xdr:cNvSpPr txBox="1"/>
      </xdr:nvSpPr>
      <xdr:spPr>
        <a:xfrm>
          <a:off x="135007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6366</xdr:rowOff>
    </xdr:from>
    <xdr:ext cx="405111" cy="259045"/>
    <xdr:sp macro="" textlink="">
      <xdr:nvSpPr>
        <xdr:cNvPr id="796" name="n_4aveValue【公民館】&#10;有形固定資産減価償却率"/>
        <xdr:cNvSpPr txBox="1"/>
      </xdr:nvSpPr>
      <xdr:spPr>
        <a:xfrm>
          <a:off x="12611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48277</xdr:rowOff>
    </xdr:from>
    <xdr:ext cx="405111" cy="259045"/>
    <xdr:sp macro="" textlink="">
      <xdr:nvSpPr>
        <xdr:cNvPr id="797" name="n_1mainValue【公民館】&#10;有形固定資産減価償却率"/>
        <xdr:cNvSpPr txBox="1"/>
      </xdr:nvSpPr>
      <xdr:spPr>
        <a:xfrm>
          <a:off x="15266044" y="1839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6366</xdr:rowOff>
    </xdr:from>
    <xdr:ext cx="405111" cy="259045"/>
    <xdr:sp macro="" textlink="">
      <xdr:nvSpPr>
        <xdr:cNvPr id="798" name="n_2mainValue【公民館】&#10;有形固定資産減価償却率"/>
        <xdr:cNvSpPr txBox="1"/>
      </xdr:nvSpPr>
      <xdr:spPr>
        <a:xfrm>
          <a:off x="14389744" y="18351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41927</xdr:rowOff>
    </xdr:from>
    <xdr:ext cx="405111" cy="259045"/>
    <xdr:sp macro="" textlink="">
      <xdr:nvSpPr>
        <xdr:cNvPr id="799" name="n_3mainValue【公民館】&#10;有形固定資産減価償却率"/>
        <xdr:cNvSpPr txBox="1"/>
      </xdr:nvSpPr>
      <xdr:spPr>
        <a:xfrm>
          <a:off x="13500744" y="183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30497</xdr:rowOff>
    </xdr:from>
    <xdr:ext cx="405111" cy="259045"/>
    <xdr:sp macro="" textlink="">
      <xdr:nvSpPr>
        <xdr:cNvPr id="800" name="n_4mainValue【公民館】&#10;有形固定資産減価償却率"/>
        <xdr:cNvSpPr txBox="1"/>
      </xdr:nvSpPr>
      <xdr:spPr>
        <a:xfrm>
          <a:off x="12611744" y="183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123552</xdr:rowOff>
    </xdr:from>
    <xdr:to>
      <xdr:col>116</xdr:col>
      <xdr:colOff>62864</xdr:colOff>
      <xdr:row>109</xdr:row>
      <xdr:rowOff>20682</xdr:rowOff>
    </xdr:to>
    <xdr:cxnSp macro="">
      <xdr:nvCxnSpPr>
        <xdr:cNvPr id="826" name="直線コネクタ 825"/>
        <xdr:cNvCxnSpPr/>
      </xdr:nvCxnSpPr>
      <xdr:spPr>
        <a:xfrm flipV="1">
          <a:off x="22160864" y="1726855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27"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28" name="直線コネクタ 827"/>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70229</xdr:rowOff>
    </xdr:from>
    <xdr:ext cx="469744" cy="259045"/>
    <xdr:sp macro="" textlink="">
      <xdr:nvSpPr>
        <xdr:cNvPr id="829" name="【公民館】&#10;一人当たり面積最大値テキスト"/>
        <xdr:cNvSpPr txBox="1"/>
      </xdr:nvSpPr>
      <xdr:spPr>
        <a:xfrm>
          <a:off x="22199600" y="1704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123552</xdr:rowOff>
    </xdr:from>
    <xdr:to>
      <xdr:col>116</xdr:col>
      <xdr:colOff>152400</xdr:colOff>
      <xdr:row>100</xdr:row>
      <xdr:rowOff>123552</xdr:rowOff>
    </xdr:to>
    <xdr:cxnSp macro="">
      <xdr:nvCxnSpPr>
        <xdr:cNvPr id="830" name="直線コネクタ 829"/>
        <xdr:cNvCxnSpPr/>
      </xdr:nvCxnSpPr>
      <xdr:spPr>
        <a:xfrm>
          <a:off x="22072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831" name="【公民館】&#10;一人当たり面積平均値テキスト"/>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832" name="フローチャート: 判断 831"/>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833" name="フローチャート: 判断 832"/>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834" name="フローチャート: 判断 833"/>
        <xdr:cNvSpPr/>
      </xdr:nvSpPr>
      <xdr:spPr>
        <a:xfrm>
          <a:off x="20383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835" name="フローチャート: 判断 834"/>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54792</xdr:rowOff>
    </xdr:from>
    <xdr:to>
      <xdr:col>98</xdr:col>
      <xdr:colOff>38100</xdr:colOff>
      <xdr:row>106</xdr:row>
      <xdr:rowOff>156392</xdr:rowOff>
    </xdr:to>
    <xdr:sp macro="" textlink="">
      <xdr:nvSpPr>
        <xdr:cNvPr id="836" name="フローチャート: 判断 835"/>
        <xdr:cNvSpPr/>
      </xdr:nvSpPr>
      <xdr:spPr>
        <a:xfrm>
          <a:off x="18605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167458</xdr:rowOff>
    </xdr:from>
    <xdr:to>
      <xdr:col>116</xdr:col>
      <xdr:colOff>114300</xdr:colOff>
      <xdr:row>108</xdr:row>
      <xdr:rowOff>97608</xdr:rowOff>
    </xdr:to>
    <xdr:sp macro="" textlink="">
      <xdr:nvSpPr>
        <xdr:cNvPr id="842" name="楕円 841"/>
        <xdr:cNvSpPr/>
      </xdr:nvSpPr>
      <xdr:spPr>
        <a:xfrm>
          <a:off x="221107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145885</xdr:rowOff>
    </xdr:from>
    <xdr:ext cx="469744" cy="259045"/>
    <xdr:sp macro="" textlink="">
      <xdr:nvSpPr>
        <xdr:cNvPr id="843" name="【公民館】&#10;一人当たり面積該当値テキスト"/>
        <xdr:cNvSpPr txBox="1"/>
      </xdr:nvSpPr>
      <xdr:spPr>
        <a:xfrm>
          <a:off x="22199600"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167458</xdr:rowOff>
    </xdr:from>
    <xdr:to>
      <xdr:col>112</xdr:col>
      <xdr:colOff>38100</xdr:colOff>
      <xdr:row>108</xdr:row>
      <xdr:rowOff>97608</xdr:rowOff>
    </xdr:to>
    <xdr:sp macro="" textlink="">
      <xdr:nvSpPr>
        <xdr:cNvPr id="844" name="楕円 843"/>
        <xdr:cNvSpPr/>
      </xdr:nvSpPr>
      <xdr:spPr>
        <a:xfrm>
          <a:off x="21272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46808</xdr:rowOff>
    </xdr:from>
    <xdr:to>
      <xdr:col>116</xdr:col>
      <xdr:colOff>63500</xdr:colOff>
      <xdr:row>108</xdr:row>
      <xdr:rowOff>46808</xdr:rowOff>
    </xdr:to>
    <xdr:cxnSp macro="">
      <xdr:nvCxnSpPr>
        <xdr:cNvPr id="845" name="直線コネクタ 844"/>
        <xdr:cNvCxnSpPr/>
      </xdr:nvCxnSpPr>
      <xdr:spPr>
        <a:xfrm>
          <a:off x="21323300" y="185634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169092</xdr:rowOff>
    </xdr:from>
    <xdr:to>
      <xdr:col>107</xdr:col>
      <xdr:colOff>101600</xdr:colOff>
      <xdr:row>108</xdr:row>
      <xdr:rowOff>99242</xdr:rowOff>
    </xdr:to>
    <xdr:sp macro="" textlink="">
      <xdr:nvSpPr>
        <xdr:cNvPr id="846" name="楕円 845"/>
        <xdr:cNvSpPr/>
      </xdr:nvSpPr>
      <xdr:spPr>
        <a:xfrm>
          <a:off x="203835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46808</xdr:rowOff>
    </xdr:from>
    <xdr:to>
      <xdr:col>111</xdr:col>
      <xdr:colOff>177800</xdr:colOff>
      <xdr:row>108</xdr:row>
      <xdr:rowOff>48442</xdr:rowOff>
    </xdr:to>
    <xdr:cxnSp macro="">
      <xdr:nvCxnSpPr>
        <xdr:cNvPr id="847" name="直線コネクタ 846"/>
        <xdr:cNvCxnSpPr/>
      </xdr:nvCxnSpPr>
      <xdr:spPr>
        <a:xfrm flipV="1">
          <a:off x="20434300" y="1856340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169092</xdr:rowOff>
    </xdr:from>
    <xdr:to>
      <xdr:col>102</xdr:col>
      <xdr:colOff>165100</xdr:colOff>
      <xdr:row>108</xdr:row>
      <xdr:rowOff>99242</xdr:rowOff>
    </xdr:to>
    <xdr:sp macro="" textlink="">
      <xdr:nvSpPr>
        <xdr:cNvPr id="848" name="楕円 847"/>
        <xdr:cNvSpPr/>
      </xdr:nvSpPr>
      <xdr:spPr>
        <a:xfrm>
          <a:off x="194945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48442</xdr:rowOff>
    </xdr:from>
    <xdr:to>
      <xdr:col>107</xdr:col>
      <xdr:colOff>50800</xdr:colOff>
      <xdr:row>108</xdr:row>
      <xdr:rowOff>48442</xdr:rowOff>
    </xdr:to>
    <xdr:cxnSp macro="">
      <xdr:nvCxnSpPr>
        <xdr:cNvPr id="849" name="直線コネクタ 848"/>
        <xdr:cNvCxnSpPr/>
      </xdr:nvCxnSpPr>
      <xdr:spPr>
        <a:xfrm>
          <a:off x="19545300" y="185650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170724</xdr:rowOff>
    </xdr:from>
    <xdr:to>
      <xdr:col>98</xdr:col>
      <xdr:colOff>38100</xdr:colOff>
      <xdr:row>108</xdr:row>
      <xdr:rowOff>100874</xdr:rowOff>
    </xdr:to>
    <xdr:sp macro="" textlink="">
      <xdr:nvSpPr>
        <xdr:cNvPr id="850" name="楕円 849"/>
        <xdr:cNvSpPr/>
      </xdr:nvSpPr>
      <xdr:spPr>
        <a:xfrm>
          <a:off x="18605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48442</xdr:rowOff>
    </xdr:from>
    <xdr:to>
      <xdr:col>102</xdr:col>
      <xdr:colOff>114300</xdr:colOff>
      <xdr:row>108</xdr:row>
      <xdr:rowOff>50074</xdr:rowOff>
    </xdr:to>
    <xdr:cxnSp macro="">
      <xdr:nvCxnSpPr>
        <xdr:cNvPr id="851" name="直線コネクタ 850"/>
        <xdr:cNvCxnSpPr/>
      </xdr:nvCxnSpPr>
      <xdr:spPr>
        <a:xfrm flipV="1">
          <a:off x="18656300" y="1856504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852" name="n_1aveValue【公民館】&#10;一人当たり面積"/>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127198</xdr:rowOff>
    </xdr:from>
    <xdr:ext cx="469744" cy="259045"/>
    <xdr:sp macro="" textlink="">
      <xdr:nvSpPr>
        <xdr:cNvPr id="853" name="n_2aveValue【公民館】&#10;一人当たり面積"/>
        <xdr:cNvSpPr txBox="1"/>
      </xdr:nvSpPr>
      <xdr:spPr>
        <a:xfrm>
          <a:off x="201994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133729</xdr:rowOff>
    </xdr:from>
    <xdr:ext cx="469744" cy="259045"/>
    <xdr:sp macro="" textlink="">
      <xdr:nvSpPr>
        <xdr:cNvPr id="854" name="n_3aveValue【公民館】&#10;一人当たり面積"/>
        <xdr:cNvSpPr txBox="1"/>
      </xdr:nvSpPr>
      <xdr:spPr>
        <a:xfrm>
          <a:off x="19310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1469</xdr:rowOff>
    </xdr:from>
    <xdr:ext cx="469744" cy="259045"/>
    <xdr:sp macro="" textlink="">
      <xdr:nvSpPr>
        <xdr:cNvPr id="855" name="n_4aveValue【公民館】&#10;一人当たり面積"/>
        <xdr:cNvSpPr txBox="1"/>
      </xdr:nvSpPr>
      <xdr:spPr>
        <a:xfrm>
          <a:off x="18421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88735</xdr:rowOff>
    </xdr:from>
    <xdr:ext cx="469744" cy="259045"/>
    <xdr:sp macro="" textlink="">
      <xdr:nvSpPr>
        <xdr:cNvPr id="856" name="n_1mainValue【公民館】&#10;一人当たり面積"/>
        <xdr:cNvSpPr txBox="1"/>
      </xdr:nvSpPr>
      <xdr:spPr>
        <a:xfrm>
          <a:off x="210757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90369</xdr:rowOff>
    </xdr:from>
    <xdr:ext cx="469744" cy="259045"/>
    <xdr:sp macro="" textlink="">
      <xdr:nvSpPr>
        <xdr:cNvPr id="857" name="n_2mainValue【公民館】&#10;一人当たり面積"/>
        <xdr:cNvSpPr txBox="1"/>
      </xdr:nvSpPr>
      <xdr:spPr>
        <a:xfrm>
          <a:off x="20199427" y="1860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90369</xdr:rowOff>
    </xdr:from>
    <xdr:ext cx="469744" cy="259045"/>
    <xdr:sp macro="" textlink="">
      <xdr:nvSpPr>
        <xdr:cNvPr id="858" name="n_3mainValue【公民館】&#10;一人当たり面積"/>
        <xdr:cNvSpPr txBox="1"/>
      </xdr:nvSpPr>
      <xdr:spPr>
        <a:xfrm>
          <a:off x="19310427" y="1860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92001</xdr:rowOff>
    </xdr:from>
    <xdr:ext cx="469744" cy="259045"/>
    <xdr:sp macro="" textlink="">
      <xdr:nvSpPr>
        <xdr:cNvPr id="859" name="n_4mainValue【公民館】&#10;一人当たり面積"/>
        <xdr:cNvSpPr txBox="1"/>
      </xdr:nvSpPr>
      <xdr:spPr>
        <a:xfrm>
          <a:off x="184214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と比較して有形固定資産減価償却率が高くなっている施設は、道路、認定こども園・幼稚園・保育所、橋りょう・トンネル、児童館、公民館である。類似団体よりも有形固定資産減価償却率が低い施設は学校施設、公営住宅である。現在、健康・福祉関係の部局を統合する公共施設の建設を進めており、既存施設の集約化も含め、策定している公共施設の個別計画に基づいて計画的に老朽化対策に取り組んでいく。また、学校施設については、第二小学校の大規模改修を行い、老朽化対策に取り組んでいくこととし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12,624
12,574
31.30
6,255,584
5,894,090
187,120
3,216,457
5,453,276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60977</xdr:rowOff>
    </xdr:from>
    <xdr:ext cx="405111" cy="259045"/>
    <xdr:sp macro="" textlink="">
      <xdr:nvSpPr>
        <xdr:cNvPr id="61" name="【図書館】&#10;有形固定資産減価償却率平均値テキスト"/>
        <xdr:cNvSpPr txBox="1"/>
      </xdr:nvSpPr>
      <xdr:spPr>
        <a:xfrm>
          <a:off x="4673600" y="6061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38100</xdr:rowOff>
    </xdr:from>
    <xdr:to>
      <xdr:col>24</xdr:col>
      <xdr:colOff>114300</xdr:colOff>
      <xdr:row>36</xdr:row>
      <xdr:rowOff>139700</xdr:rowOff>
    </xdr:to>
    <xdr:sp macro="" textlink="">
      <xdr:nvSpPr>
        <xdr:cNvPr id="62" name="フローチャート: 判断 61"/>
        <xdr:cNvSpPr/>
      </xdr:nvSpPr>
      <xdr:spPr>
        <a:xfrm>
          <a:off x="45847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27940</xdr:rowOff>
    </xdr:from>
    <xdr:to>
      <xdr:col>20</xdr:col>
      <xdr:colOff>38100</xdr:colOff>
      <xdr:row>36</xdr:row>
      <xdr:rowOff>129540</xdr:rowOff>
    </xdr:to>
    <xdr:sp macro="" textlink="">
      <xdr:nvSpPr>
        <xdr:cNvPr id="63" name="フローチャート: 判断 62"/>
        <xdr:cNvSpPr/>
      </xdr:nvSpPr>
      <xdr:spPr>
        <a:xfrm>
          <a:off x="3746500" y="620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162560</xdr:rowOff>
    </xdr:from>
    <xdr:to>
      <xdr:col>15</xdr:col>
      <xdr:colOff>101600</xdr:colOff>
      <xdr:row>36</xdr:row>
      <xdr:rowOff>92710</xdr:rowOff>
    </xdr:to>
    <xdr:sp macro="" textlink="">
      <xdr:nvSpPr>
        <xdr:cNvPr id="64" name="フローチャート: 判断 63"/>
        <xdr:cNvSpPr/>
      </xdr:nvSpPr>
      <xdr:spPr>
        <a:xfrm>
          <a:off x="2857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109220</xdr:rowOff>
    </xdr:from>
    <xdr:to>
      <xdr:col>10</xdr:col>
      <xdr:colOff>165100</xdr:colOff>
      <xdr:row>36</xdr:row>
      <xdr:rowOff>39370</xdr:rowOff>
    </xdr:to>
    <xdr:sp macro="" textlink="">
      <xdr:nvSpPr>
        <xdr:cNvPr id="65" name="フローチャート: 判断 64"/>
        <xdr:cNvSpPr/>
      </xdr:nvSpPr>
      <xdr:spPr>
        <a:xfrm>
          <a:off x="19685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93980</xdr:rowOff>
    </xdr:from>
    <xdr:to>
      <xdr:col>6</xdr:col>
      <xdr:colOff>38100</xdr:colOff>
      <xdr:row>36</xdr:row>
      <xdr:rowOff>24130</xdr:rowOff>
    </xdr:to>
    <xdr:sp macro="" textlink="">
      <xdr:nvSpPr>
        <xdr:cNvPr id="66" name="フローチャート: 判断 65"/>
        <xdr:cNvSpPr/>
      </xdr:nvSpPr>
      <xdr:spPr>
        <a:xfrm>
          <a:off x="1079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72" name="楕円 71"/>
        <xdr:cNvSpPr/>
      </xdr:nvSpPr>
      <xdr:spPr>
        <a:xfrm>
          <a:off x="4584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53357</xdr:rowOff>
    </xdr:from>
    <xdr:ext cx="405111" cy="259045"/>
    <xdr:sp macro="" textlink="">
      <xdr:nvSpPr>
        <xdr:cNvPr id="73" name="【図書館】&#10;有形固定資産減価償却率該当値テキスト"/>
        <xdr:cNvSpPr txBox="1"/>
      </xdr:nvSpPr>
      <xdr:spPr>
        <a:xfrm>
          <a:off x="4673600"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40640</xdr:rowOff>
    </xdr:from>
    <xdr:to>
      <xdr:col>20</xdr:col>
      <xdr:colOff>38100</xdr:colOff>
      <xdr:row>37</xdr:row>
      <xdr:rowOff>142240</xdr:rowOff>
    </xdr:to>
    <xdr:sp macro="" textlink="">
      <xdr:nvSpPr>
        <xdr:cNvPr id="74" name="楕円 73"/>
        <xdr:cNvSpPr/>
      </xdr:nvSpPr>
      <xdr:spPr>
        <a:xfrm>
          <a:off x="3746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91440</xdr:rowOff>
    </xdr:from>
    <xdr:to>
      <xdr:col>24</xdr:col>
      <xdr:colOff>63500</xdr:colOff>
      <xdr:row>37</xdr:row>
      <xdr:rowOff>125730</xdr:rowOff>
    </xdr:to>
    <xdr:cxnSp macro="">
      <xdr:nvCxnSpPr>
        <xdr:cNvPr id="75" name="直線コネクタ 74"/>
        <xdr:cNvCxnSpPr/>
      </xdr:nvCxnSpPr>
      <xdr:spPr>
        <a:xfrm>
          <a:off x="3797300" y="64350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xdr:rowOff>
    </xdr:from>
    <xdr:to>
      <xdr:col>15</xdr:col>
      <xdr:colOff>101600</xdr:colOff>
      <xdr:row>37</xdr:row>
      <xdr:rowOff>107950</xdr:rowOff>
    </xdr:to>
    <xdr:sp macro="" textlink="">
      <xdr:nvSpPr>
        <xdr:cNvPr id="76" name="楕円 75"/>
        <xdr:cNvSpPr/>
      </xdr:nvSpPr>
      <xdr:spPr>
        <a:xfrm>
          <a:off x="2857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57150</xdr:rowOff>
    </xdr:from>
    <xdr:to>
      <xdr:col>19</xdr:col>
      <xdr:colOff>177800</xdr:colOff>
      <xdr:row>37</xdr:row>
      <xdr:rowOff>91440</xdr:rowOff>
    </xdr:to>
    <xdr:cxnSp macro="">
      <xdr:nvCxnSpPr>
        <xdr:cNvPr id="77" name="直線コネクタ 76"/>
        <xdr:cNvCxnSpPr/>
      </xdr:nvCxnSpPr>
      <xdr:spPr>
        <a:xfrm>
          <a:off x="2908300" y="64008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143510</xdr:rowOff>
    </xdr:from>
    <xdr:to>
      <xdr:col>10</xdr:col>
      <xdr:colOff>165100</xdr:colOff>
      <xdr:row>37</xdr:row>
      <xdr:rowOff>73660</xdr:rowOff>
    </xdr:to>
    <xdr:sp macro="" textlink="">
      <xdr:nvSpPr>
        <xdr:cNvPr id="78" name="楕円 77"/>
        <xdr:cNvSpPr/>
      </xdr:nvSpPr>
      <xdr:spPr>
        <a:xfrm>
          <a:off x="1968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22860</xdr:rowOff>
    </xdr:from>
    <xdr:to>
      <xdr:col>15</xdr:col>
      <xdr:colOff>50800</xdr:colOff>
      <xdr:row>37</xdr:row>
      <xdr:rowOff>57150</xdr:rowOff>
    </xdr:to>
    <xdr:cxnSp macro="">
      <xdr:nvCxnSpPr>
        <xdr:cNvPr id="79" name="直線コネクタ 78"/>
        <xdr:cNvCxnSpPr/>
      </xdr:nvCxnSpPr>
      <xdr:spPr>
        <a:xfrm>
          <a:off x="2019300" y="63665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143510</xdr:rowOff>
    </xdr:from>
    <xdr:to>
      <xdr:col>6</xdr:col>
      <xdr:colOff>38100</xdr:colOff>
      <xdr:row>37</xdr:row>
      <xdr:rowOff>73660</xdr:rowOff>
    </xdr:to>
    <xdr:sp macro="" textlink="">
      <xdr:nvSpPr>
        <xdr:cNvPr id="80" name="楕円 79"/>
        <xdr:cNvSpPr/>
      </xdr:nvSpPr>
      <xdr:spPr>
        <a:xfrm>
          <a:off x="1079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22860</xdr:rowOff>
    </xdr:from>
    <xdr:to>
      <xdr:col>10</xdr:col>
      <xdr:colOff>114300</xdr:colOff>
      <xdr:row>37</xdr:row>
      <xdr:rowOff>22860</xdr:rowOff>
    </xdr:to>
    <xdr:cxnSp macro="">
      <xdr:nvCxnSpPr>
        <xdr:cNvPr id="81" name="直線コネクタ 80"/>
        <xdr:cNvCxnSpPr/>
      </xdr:nvCxnSpPr>
      <xdr:spPr>
        <a:xfrm>
          <a:off x="1130300" y="636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146067</xdr:rowOff>
    </xdr:from>
    <xdr:ext cx="405111" cy="259045"/>
    <xdr:sp macro="" textlink="">
      <xdr:nvSpPr>
        <xdr:cNvPr id="82" name="n_1aveValue【図書館】&#10;有形固定資産減価償却率"/>
        <xdr:cNvSpPr txBox="1"/>
      </xdr:nvSpPr>
      <xdr:spPr>
        <a:xfrm>
          <a:off x="3582044" y="5975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109237</xdr:rowOff>
    </xdr:from>
    <xdr:ext cx="405111" cy="259045"/>
    <xdr:sp macro="" textlink="">
      <xdr:nvSpPr>
        <xdr:cNvPr id="83" name="n_2aveValue【図書館】&#10;有形固定資産減価償却率"/>
        <xdr:cNvSpPr txBox="1"/>
      </xdr:nvSpPr>
      <xdr:spPr>
        <a:xfrm>
          <a:off x="2705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55897</xdr:rowOff>
    </xdr:from>
    <xdr:ext cx="405111" cy="259045"/>
    <xdr:sp macro="" textlink="">
      <xdr:nvSpPr>
        <xdr:cNvPr id="84" name="n_3aveValue【図書館】&#10;有形固定資産減価償却率"/>
        <xdr:cNvSpPr txBox="1"/>
      </xdr:nvSpPr>
      <xdr:spPr>
        <a:xfrm>
          <a:off x="18167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40657</xdr:rowOff>
    </xdr:from>
    <xdr:ext cx="405111" cy="259045"/>
    <xdr:sp macro="" textlink="">
      <xdr:nvSpPr>
        <xdr:cNvPr id="85" name="n_4aveValue【図書館】&#10;有形固定資産減価償却率"/>
        <xdr:cNvSpPr txBox="1"/>
      </xdr:nvSpPr>
      <xdr:spPr>
        <a:xfrm>
          <a:off x="927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133367</xdr:rowOff>
    </xdr:from>
    <xdr:ext cx="405111" cy="259045"/>
    <xdr:sp macro="" textlink="">
      <xdr:nvSpPr>
        <xdr:cNvPr id="86" name="n_1mainValue【図書館】&#10;有形固定資産減価償却率"/>
        <xdr:cNvSpPr txBox="1"/>
      </xdr:nvSpPr>
      <xdr:spPr>
        <a:xfrm>
          <a:off x="35820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99077</xdr:rowOff>
    </xdr:from>
    <xdr:ext cx="405111" cy="259045"/>
    <xdr:sp macro="" textlink="">
      <xdr:nvSpPr>
        <xdr:cNvPr id="87" name="n_2mainValue【図書館】&#10;有形固定資産減価償却率"/>
        <xdr:cNvSpPr txBox="1"/>
      </xdr:nvSpPr>
      <xdr:spPr>
        <a:xfrm>
          <a:off x="2705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64787</xdr:rowOff>
    </xdr:from>
    <xdr:ext cx="405111" cy="259045"/>
    <xdr:sp macro="" textlink="">
      <xdr:nvSpPr>
        <xdr:cNvPr id="88" name="n_3mainValue【図書館】&#10;有形固定資産減価償却率"/>
        <xdr:cNvSpPr txBox="1"/>
      </xdr:nvSpPr>
      <xdr:spPr>
        <a:xfrm>
          <a:off x="1816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64787</xdr:rowOff>
    </xdr:from>
    <xdr:ext cx="405111" cy="259045"/>
    <xdr:sp macro="" textlink="">
      <xdr:nvSpPr>
        <xdr:cNvPr id="89" name="n_4mainValue【図書館】&#10;有形固定資産減価償却率"/>
        <xdr:cNvSpPr txBox="1"/>
      </xdr:nvSpPr>
      <xdr:spPr>
        <a:xfrm>
          <a:off x="927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152944</xdr:rowOff>
    </xdr:from>
    <xdr:to>
      <xdr:col>54</xdr:col>
      <xdr:colOff>189865</xdr:colOff>
      <xdr:row>42</xdr:row>
      <xdr:rowOff>63137</xdr:rowOff>
    </xdr:to>
    <xdr:cxnSp macro="">
      <xdr:nvCxnSpPr>
        <xdr:cNvPr id="115" name="直線コネクタ 114"/>
        <xdr:cNvCxnSpPr/>
      </xdr:nvCxnSpPr>
      <xdr:spPr>
        <a:xfrm flipV="1">
          <a:off x="10476865" y="5810794"/>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16" name="【図書館】&#10;一人当たり面積最小値テキスト"/>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17" name="直線コネクタ 116"/>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99621</xdr:rowOff>
    </xdr:from>
    <xdr:ext cx="469744" cy="259045"/>
    <xdr:sp macro="" textlink="">
      <xdr:nvSpPr>
        <xdr:cNvPr id="118" name="【図書館】&#10;一人当たり面積最大値テキスト"/>
        <xdr:cNvSpPr txBox="1"/>
      </xdr:nvSpPr>
      <xdr:spPr>
        <a:xfrm>
          <a:off x="105156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152944</xdr:rowOff>
    </xdr:from>
    <xdr:to>
      <xdr:col>55</xdr:col>
      <xdr:colOff>88900</xdr:colOff>
      <xdr:row>33</xdr:row>
      <xdr:rowOff>152944</xdr:rowOff>
    </xdr:to>
    <xdr:cxnSp macro="">
      <xdr:nvCxnSpPr>
        <xdr:cNvPr id="119" name="直線コネクタ 118"/>
        <xdr:cNvCxnSpPr/>
      </xdr:nvCxnSpPr>
      <xdr:spPr>
        <a:xfrm>
          <a:off x="10388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139354</xdr:rowOff>
    </xdr:from>
    <xdr:ext cx="469744" cy="259045"/>
    <xdr:sp macro="" textlink="">
      <xdr:nvSpPr>
        <xdr:cNvPr id="120" name="【図書館】&#10;一人当たり面積平均値テキスト"/>
        <xdr:cNvSpPr txBox="1"/>
      </xdr:nvSpPr>
      <xdr:spPr>
        <a:xfrm>
          <a:off x="10515600" y="682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21" name="フローチャート: 判断 120"/>
        <xdr:cNvSpPr/>
      </xdr:nvSpPr>
      <xdr:spPr>
        <a:xfrm>
          <a:off x="104267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15603</xdr:rowOff>
    </xdr:from>
    <xdr:to>
      <xdr:col>50</xdr:col>
      <xdr:colOff>165100</xdr:colOff>
      <xdr:row>40</xdr:row>
      <xdr:rowOff>117203</xdr:rowOff>
    </xdr:to>
    <xdr:sp macro="" textlink="">
      <xdr:nvSpPr>
        <xdr:cNvPr id="122" name="フローチャート: 判断 121"/>
        <xdr:cNvSpPr/>
      </xdr:nvSpPr>
      <xdr:spPr>
        <a:xfrm>
          <a:off x="9588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18869</xdr:rowOff>
    </xdr:from>
    <xdr:to>
      <xdr:col>46</xdr:col>
      <xdr:colOff>38100</xdr:colOff>
      <xdr:row>40</xdr:row>
      <xdr:rowOff>120469</xdr:rowOff>
    </xdr:to>
    <xdr:sp macro="" textlink="">
      <xdr:nvSpPr>
        <xdr:cNvPr id="123" name="フローチャート: 判断 122"/>
        <xdr:cNvSpPr/>
      </xdr:nvSpPr>
      <xdr:spPr>
        <a:xfrm>
          <a:off x="8699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4" name="フローチャート: 判断 123"/>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84183</xdr:rowOff>
    </xdr:from>
    <xdr:to>
      <xdr:col>36</xdr:col>
      <xdr:colOff>165100</xdr:colOff>
      <xdr:row>41</xdr:row>
      <xdr:rowOff>14333</xdr:rowOff>
    </xdr:to>
    <xdr:sp macro="" textlink="">
      <xdr:nvSpPr>
        <xdr:cNvPr id="125" name="フローチャート: 判断 124"/>
        <xdr:cNvSpPr/>
      </xdr:nvSpPr>
      <xdr:spPr>
        <a:xfrm>
          <a:off x="6921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147865</xdr:rowOff>
    </xdr:from>
    <xdr:to>
      <xdr:col>55</xdr:col>
      <xdr:colOff>50800</xdr:colOff>
      <xdr:row>40</xdr:row>
      <xdr:rowOff>78015</xdr:rowOff>
    </xdr:to>
    <xdr:sp macro="" textlink="">
      <xdr:nvSpPr>
        <xdr:cNvPr id="131" name="楕円 130"/>
        <xdr:cNvSpPr/>
      </xdr:nvSpPr>
      <xdr:spPr>
        <a:xfrm>
          <a:off x="104267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170742</xdr:rowOff>
    </xdr:from>
    <xdr:ext cx="469744" cy="259045"/>
    <xdr:sp macro="" textlink="">
      <xdr:nvSpPr>
        <xdr:cNvPr id="132" name="【図書館】&#10;一人当たり面積該当値テキスト"/>
        <xdr:cNvSpPr txBox="1"/>
      </xdr:nvSpPr>
      <xdr:spPr>
        <a:xfrm>
          <a:off x="10515600" y="668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151130</xdr:rowOff>
    </xdr:from>
    <xdr:to>
      <xdr:col>50</xdr:col>
      <xdr:colOff>165100</xdr:colOff>
      <xdr:row>40</xdr:row>
      <xdr:rowOff>81280</xdr:rowOff>
    </xdr:to>
    <xdr:sp macro="" textlink="">
      <xdr:nvSpPr>
        <xdr:cNvPr id="133" name="楕円 132"/>
        <xdr:cNvSpPr/>
      </xdr:nvSpPr>
      <xdr:spPr>
        <a:xfrm>
          <a:off x="9588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27215</xdr:rowOff>
    </xdr:from>
    <xdr:to>
      <xdr:col>55</xdr:col>
      <xdr:colOff>0</xdr:colOff>
      <xdr:row>40</xdr:row>
      <xdr:rowOff>30480</xdr:rowOff>
    </xdr:to>
    <xdr:cxnSp macro="">
      <xdr:nvCxnSpPr>
        <xdr:cNvPr id="134" name="直線コネクタ 133"/>
        <xdr:cNvCxnSpPr/>
      </xdr:nvCxnSpPr>
      <xdr:spPr>
        <a:xfrm flipV="1">
          <a:off x="9639300" y="688521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35" name="楕円 134"/>
        <xdr:cNvSpPr/>
      </xdr:nvSpPr>
      <xdr:spPr>
        <a:xfrm>
          <a:off x="8699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30480</xdr:rowOff>
    </xdr:from>
    <xdr:to>
      <xdr:col>50</xdr:col>
      <xdr:colOff>114300</xdr:colOff>
      <xdr:row>40</xdr:row>
      <xdr:rowOff>30480</xdr:rowOff>
    </xdr:to>
    <xdr:cxnSp macro="">
      <xdr:nvCxnSpPr>
        <xdr:cNvPr id="136" name="直線コネクタ 135"/>
        <xdr:cNvCxnSpPr/>
      </xdr:nvCxnSpPr>
      <xdr:spPr>
        <a:xfrm>
          <a:off x="87503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154396</xdr:rowOff>
    </xdr:from>
    <xdr:to>
      <xdr:col>41</xdr:col>
      <xdr:colOff>101600</xdr:colOff>
      <xdr:row>40</xdr:row>
      <xdr:rowOff>84546</xdr:rowOff>
    </xdr:to>
    <xdr:sp macro="" textlink="">
      <xdr:nvSpPr>
        <xdr:cNvPr id="137" name="楕円 136"/>
        <xdr:cNvSpPr/>
      </xdr:nvSpPr>
      <xdr:spPr>
        <a:xfrm>
          <a:off x="78105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30480</xdr:rowOff>
    </xdr:from>
    <xdr:to>
      <xdr:col>45</xdr:col>
      <xdr:colOff>177800</xdr:colOff>
      <xdr:row>40</xdr:row>
      <xdr:rowOff>33746</xdr:rowOff>
    </xdr:to>
    <xdr:cxnSp macro="">
      <xdr:nvCxnSpPr>
        <xdr:cNvPr id="138" name="直線コネクタ 137"/>
        <xdr:cNvCxnSpPr/>
      </xdr:nvCxnSpPr>
      <xdr:spPr>
        <a:xfrm flipV="1">
          <a:off x="7861300" y="688848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157662</xdr:rowOff>
    </xdr:from>
    <xdr:to>
      <xdr:col>36</xdr:col>
      <xdr:colOff>165100</xdr:colOff>
      <xdr:row>40</xdr:row>
      <xdr:rowOff>87812</xdr:rowOff>
    </xdr:to>
    <xdr:sp macro="" textlink="">
      <xdr:nvSpPr>
        <xdr:cNvPr id="139" name="楕円 138"/>
        <xdr:cNvSpPr/>
      </xdr:nvSpPr>
      <xdr:spPr>
        <a:xfrm>
          <a:off x="6921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33746</xdr:rowOff>
    </xdr:from>
    <xdr:to>
      <xdr:col>41</xdr:col>
      <xdr:colOff>50800</xdr:colOff>
      <xdr:row>40</xdr:row>
      <xdr:rowOff>37012</xdr:rowOff>
    </xdr:to>
    <xdr:cxnSp macro="">
      <xdr:nvCxnSpPr>
        <xdr:cNvPr id="140" name="直線コネクタ 139"/>
        <xdr:cNvCxnSpPr/>
      </xdr:nvCxnSpPr>
      <xdr:spPr>
        <a:xfrm flipV="1">
          <a:off x="6972300" y="68917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108330</xdr:rowOff>
    </xdr:from>
    <xdr:ext cx="469744" cy="259045"/>
    <xdr:sp macro="" textlink="">
      <xdr:nvSpPr>
        <xdr:cNvPr id="141" name="n_1aveValue【図書館】&#10;一人当たり面積"/>
        <xdr:cNvSpPr txBox="1"/>
      </xdr:nvSpPr>
      <xdr:spPr>
        <a:xfrm>
          <a:off x="93917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111596</xdr:rowOff>
    </xdr:from>
    <xdr:ext cx="469744" cy="259045"/>
    <xdr:sp macro="" textlink="">
      <xdr:nvSpPr>
        <xdr:cNvPr id="142" name="n_2aveValue【図書館】&#10;一人当たり面積"/>
        <xdr:cNvSpPr txBox="1"/>
      </xdr:nvSpPr>
      <xdr:spPr>
        <a:xfrm>
          <a:off x="8515427" y="696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101799</xdr:rowOff>
    </xdr:from>
    <xdr:ext cx="469744" cy="259045"/>
    <xdr:sp macro="" textlink="">
      <xdr:nvSpPr>
        <xdr:cNvPr id="143" name="n_3aveValue【図書館】&#10;一人当たり面積"/>
        <xdr:cNvSpPr txBox="1"/>
      </xdr:nvSpPr>
      <xdr:spPr>
        <a:xfrm>
          <a:off x="7626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5460</xdr:rowOff>
    </xdr:from>
    <xdr:ext cx="469744" cy="259045"/>
    <xdr:sp macro="" textlink="">
      <xdr:nvSpPr>
        <xdr:cNvPr id="144" name="n_4aveValue【図書館】&#10;一人当たり面積"/>
        <xdr:cNvSpPr txBox="1"/>
      </xdr:nvSpPr>
      <xdr:spPr>
        <a:xfrm>
          <a:off x="6737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97807</xdr:rowOff>
    </xdr:from>
    <xdr:ext cx="469744" cy="259045"/>
    <xdr:sp macro="" textlink="">
      <xdr:nvSpPr>
        <xdr:cNvPr id="145" name="n_1mainValue【図書館】&#10;一人当たり面積"/>
        <xdr:cNvSpPr txBox="1"/>
      </xdr:nvSpPr>
      <xdr:spPr>
        <a:xfrm>
          <a:off x="93917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97807</xdr:rowOff>
    </xdr:from>
    <xdr:ext cx="469744" cy="259045"/>
    <xdr:sp macro="" textlink="">
      <xdr:nvSpPr>
        <xdr:cNvPr id="146" name="n_2mainValue【図書館】&#10;一人当たり面積"/>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101073</xdr:rowOff>
    </xdr:from>
    <xdr:ext cx="469744" cy="259045"/>
    <xdr:sp macro="" textlink="">
      <xdr:nvSpPr>
        <xdr:cNvPr id="147" name="n_3mainValue【図書館】&#10;一人当たり面積"/>
        <xdr:cNvSpPr txBox="1"/>
      </xdr:nvSpPr>
      <xdr:spPr>
        <a:xfrm>
          <a:off x="7626427" y="661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104339</xdr:rowOff>
    </xdr:from>
    <xdr:ext cx="469744" cy="259045"/>
    <xdr:sp macro="" textlink="">
      <xdr:nvSpPr>
        <xdr:cNvPr id="148" name="n_4mainValue【図書館】&#10;一人当たり面積"/>
        <xdr:cNvSpPr txBox="1"/>
      </xdr:nvSpPr>
      <xdr:spPr>
        <a:xfrm>
          <a:off x="6737427" y="661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64</xdr:row>
      <xdr:rowOff>76200</xdr:rowOff>
    </xdr:to>
    <xdr:cxnSp macro="">
      <xdr:nvCxnSpPr>
        <xdr:cNvPr id="173" name="直線コネクタ 172"/>
        <xdr:cNvCxnSpPr/>
      </xdr:nvCxnSpPr>
      <xdr:spPr>
        <a:xfrm flipV="1">
          <a:off x="4634865" y="960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120032</xdr:rowOff>
    </xdr:from>
    <xdr:ext cx="405111" cy="259045"/>
    <xdr:sp macro="" textlink="">
      <xdr:nvSpPr>
        <xdr:cNvPr id="176" name="【体育館・プール】&#10;有形固定資産減価償却率最大値テキスト"/>
        <xdr:cNvSpPr txBox="1"/>
      </xdr:nvSpPr>
      <xdr:spPr>
        <a:xfrm>
          <a:off x="4673600" y="937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177" name="直線コネクタ 176"/>
        <xdr:cNvCxnSpPr/>
      </xdr:nvCxnSpPr>
      <xdr:spPr>
        <a:xfrm>
          <a:off x="4546600" y="960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78" name="【体育館・プール】&#10;有形固定資産減価償却率平均値テキスト"/>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79" name="フローチャート: 判断 178"/>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80" name="フローチャート: 判断 179"/>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81" name="フローチャート: 判断 180"/>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124460</xdr:rowOff>
    </xdr:from>
    <xdr:to>
      <xdr:col>10</xdr:col>
      <xdr:colOff>165100</xdr:colOff>
      <xdr:row>60</xdr:row>
      <xdr:rowOff>54610</xdr:rowOff>
    </xdr:to>
    <xdr:sp macro="" textlink="">
      <xdr:nvSpPr>
        <xdr:cNvPr id="182" name="フローチャート: 判断 181"/>
        <xdr:cNvSpPr/>
      </xdr:nvSpPr>
      <xdr:spPr>
        <a:xfrm>
          <a:off x="1968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83" name="フローチャート: 判断 182"/>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93980</xdr:rowOff>
    </xdr:from>
    <xdr:to>
      <xdr:col>24</xdr:col>
      <xdr:colOff>114300</xdr:colOff>
      <xdr:row>60</xdr:row>
      <xdr:rowOff>24130</xdr:rowOff>
    </xdr:to>
    <xdr:sp macro="" textlink="">
      <xdr:nvSpPr>
        <xdr:cNvPr id="189" name="楕円 188"/>
        <xdr:cNvSpPr/>
      </xdr:nvSpPr>
      <xdr:spPr>
        <a:xfrm>
          <a:off x="45847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116857</xdr:rowOff>
    </xdr:from>
    <xdr:ext cx="405111" cy="259045"/>
    <xdr:sp macro="" textlink="">
      <xdr:nvSpPr>
        <xdr:cNvPr id="190" name="【体育館・プール】&#10;有形固定資産減価償却率該当値テキスト"/>
        <xdr:cNvSpPr txBox="1"/>
      </xdr:nvSpPr>
      <xdr:spPr>
        <a:xfrm>
          <a:off x="4673600"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53975</xdr:rowOff>
    </xdr:from>
    <xdr:to>
      <xdr:col>20</xdr:col>
      <xdr:colOff>38100</xdr:colOff>
      <xdr:row>59</xdr:row>
      <xdr:rowOff>155575</xdr:rowOff>
    </xdr:to>
    <xdr:sp macro="" textlink="">
      <xdr:nvSpPr>
        <xdr:cNvPr id="191" name="楕円 190"/>
        <xdr:cNvSpPr/>
      </xdr:nvSpPr>
      <xdr:spPr>
        <a:xfrm>
          <a:off x="3746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104775</xdr:rowOff>
    </xdr:from>
    <xdr:to>
      <xdr:col>24</xdr:col>
      <xdr:colOff>63500</xdr:colOff>
      <xdr:row>59</xdr:row>
      <xdr:rowOff>144780</xdr:rowOff>
    </xdr:to>
    <xdr:cxnSp macro="">
      <xdr:nvCxnSpPr>
        <xdr:cNvPr id="192" name="直線コネクタ 191"/>
        <xdr:cNvCxnSpPr/>
      </xdr:nvCxnSpPr>
      <xdr:spPr>
        <a:xfrm>
          <a:off x="3797300" y="102203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xdr:rowOff>
    </xdr:from>
    <xdr:to>
      <xdr:col>15</xdr:col>
      <xdr:colOff>101600</xdr:colOff>
      <xdr:row>59</xdr:row>
      <xdr:rowOff>113665</xdr:rowOff>
    </xdr:to>
    <xdr:sp macro="" textlink="">
      <xdr:nvSpPr>
        <xdr:cNvPr id="193" name="楕円 192"/>
        <xdr:cNvSpPr/>
      </xdr:nvSpPr>
      <xdr:spPr>
        <a:xfrm>
          <a:off x="2857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62865</xdr:rowOff>
    </xdr:from>
    <xdr:to>
      <xdr:col>19</xdr:col>
      <xdr:colOff>177800</xdr:colOff>
      <xdr:row>59</xdr:row>
      <xdr:rowOff>104775</xdr:rowOff>
    </xdr:to>
    <xdr:cxnSp macro="">
      <xdr:nvCxnSpPr>
        <xdr:cNvPr id="194" name="直線コネクタ 193"/>
        <xdr:cNvCxnSpPr/>
      </xdr:nvCxnSpPr>
      <xdr:spPr>
        <a:xfrm>
          <a:off x="2908300" y="101784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55880</xdr:rowOff>
    </xdr:from>
    <xdr:to>
      <xdr:col>10</xdr:col>
      <xdr:colOff>165100</xdr:colOff>
      <xdr:row>59</xdr:row>
      <xdr:rowOff>157480</xdr:rowOff>
    </xdr:to>
    <xdr:sp macro="" textlink="">
      <xdr:nvSpPr>
        <xdr:cNvPr id="195" name="楕円 194"/>
        <xdr:cNvSpPr/>
      </xdr:nvSpPr>
      <xdr:spPr>
        <a:xfrm>
          <a:off x="1968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62865</xdr:rowOff>
    </xdr:from>
    <xdr:to>
      <xdr:col>15</xdr:col>
      <xdr:colOff>50800</xdr:colOff>
      <xdr:row>59</xdr:row>
      <xdr:rowOff>106680</xdr:rowOff>
    </xdr:to>
    <xdr:cxnSp macro="">
      <xdr:nvCxnSpPr>
        <xdr:cNvPr id="196" name="直線コネクタ 195"/>
        <xdr:cNvCxnSpPr/>
      </xdr:nvCxnSpPr>
      <xdr:spPr>
        <a:xfrm flipV="1">
          <a:off x="2019300" y="101784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55880</xdr:rowOff>
    </xdr:from>
    <xdr:to>
      <xdr:col>6</xdr:col>
      <xdr:colOff>38100</xdr:colOff>
      <xdr:row>59</xdr:row>
      <xdr:rowOff>157480</xdr:rowOff>
    </xdr:to>
    <xdr:sp macro="" textlink="">
      <xdr:nvSpPr>
        <xdr:cNvPr id="197" name="楕円 196"/>
        <xdr:cNvSpPr/>
      </xdr:nvSpPr>
      <xdr:spPr>
        <a:xfrm>
          <a:off x="1079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106680</xdr:rowOff>
    </xdr:from>
    <xdr:to>
      <xdr:col>10</xdr:col>
      <xdr:colOff>114300</xdr:colOff>
      <xdr:row>59</xdr:row>
      <xdr:rowOff>106680</xdr:rowOff>
    </xdr:to>
    <xdr:cxnSp macro="">
      <xdr:nvCxnSpPr>
        <xdr:cNvPr id="198" name="直線コネクタ 197"/>
        <xdr:cNvCxnSpPr/>
      </xdr:nvCxnSpPr>
      <xdr:spPr>
        <a:xfrm>
          <a:off x="1130300" y="10222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85742</xdr:rowOff>
    </xdr:from>
    <xdr:ext cx="405111" cy="259045"/>
    <xdr:sp macro="" textlink="">
      <xdr:nvSpPr>
        <xdr:cNvPr id="199" name="n_1aveValue【体育館・プール】&#10;有形固定資産減価償却率"/>
        <xdr:cNvSpPr txBox="1"/>
      </xdr:nvSpPr>
      <xdr:spPr>
        <a:xfrm>
          <a:off x="3582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200" name="n_2aveValue【体育館・プール】&#10;有形固定資産減価償却率"/>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45737</xdr:rowOff>
    </xdr:from>
    <xdr:ext cx="405111" cy="259045"/>
    <xdr:sp macro="" textlink="">
      <xdr:nvSpPr>
        <xdr:cNvPr id="201" name="n_3aveValue【体育館・プール】&#10;有形固定資産減価償却率"/>
        <xdr:cNvSpPr txBox="1"/>
      </xdr:nvSpPr>
      <xdr:spPr>
        <a:xfrm>
          <a:off x="1816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123842</xdr:rowOff>
    </xdr:from>
    <xdr:ext cx="405111" cy="259045"/>
    <xdr:sp macro="" textlink="">
      <xdr:nvSpPr>
        <xdr:cNvPr id="202" name="n_4aveValue【体育館・プール】&#10;有形固定資産減価償却率"/>
        <xdr:cNvSpPr txBox="1"/>
      </xdr:nvSpPr>
      <xdr:spPr>
        <a:xfrm>
          <a:off x="927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652</xdr:rowOff>
    </xdr:from>
    <xdr:ext cx="405111" cy="259045"/>
    <xdr:sp macro="" textlink="">
      <xdr:nvSpPr>
        <xdr:cNvPr id="203" name="n_1mainValue【体育館・プール】&#10;有形固定資産減価償却率"/>
        <xdr:cNvSpPr txBox="1"/>
      </xdr:nvSpPr>
      <xdr:spPr>
        <a:xfrm>
          <a:off x="35820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130192</xdr:rowOff>
    </xdr:from>
    <xdr:ext cx="405111" cy="259045"/>
    <xdr:sp macro="" textlink="">
      <xdr:nvSpPr>
        <xdr:cNvPr id="204" name="n_2mainValue【体育館・プール】&#10;有形固定資産減価償却率"/>
        <xdr:cNvSpPr txBox="1"/>
      </xdr:nvSpPr>
      <xdr:spPr>
        <a:xfrm>
          <a:off x="2705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2557</xdr:rowOff>
    </xdr:from>
    <xdr:ext cx="405111" cy="259045"/>
    <xdr:sp macro="" textlink="">
      <xdr:nvSpPr>
        <xdr:cNvPr id="205" name="n_3mainValue【体育館・プール】&#10;有形固定資産減価償却率"/>
        <xdr:cNvSpPr txBox="1"/>
      </xdr:nvSpPr>
      <xdr:spPr>
        <a:xfrm>
          <a:off x="1816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2557</xdr:rowOff>
    </xdr:from>
    <xdr:ext cx="405111" cy="259045"/>
    <xdr:sp macro="" textlink="">
      <xdr:nvSpPr>
        <xdr:cNvPr id="206" name="n_4mainValue【体育館・プール】&#10;有形固定資産減価償却率"/>
        <xdr:cNvSpPr txBox="1"/>
      </xdr:nvSpPr>
      <xdr:spPr>
        <a:xfrm>
          <a:off x="927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2722</xdr:rowOff>
    </xdr:from>
    <xdr:to>
      <xdr:col>54</xdr:col>
      <xdr:colOff>189865</xdr:colOff>
      <xdr:row>64</xdr:row>
      <xdr:rowOff>87085</xdr:rowOff>
    </xdr:to>
    <xdr:cxnSp macro="">
      <xdr:nvCxnSpPr>
        <xdr:cNvPr id="232" name="直線コネクタ 231"/>
        <xdr:cNvCxnSpPr/>
      </xdr:nvCxnSpPr>
      <xdr:spPr>
        <a:xfrm flipV="1">
          <a:off x="10476865" y="9432472"/>
          <a:ext cx="0" cy="1627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90912</xdr:rowOff>
    </xdr:from>
    <xdr:ext cx="469744" cy="259045"/>
    <xdr:sp macro="" textlink="">
      <xdr:nvSpPr>
        <xdr:cNvPr id="233" name="【体育館・プール】&#10;一人当たり面積最小値テキスト"/>
        <xdr:cNvSpPr txBox="1"/>
      </xdr:nvSpPr>
      <xdr:spPr>
        <a:xfrm>
          <a:off x="10515600"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234" name="直線コネクタ 233"/>
        <xdr:cNvCxnSpPr/>
      </xdr:nvCxnSpPr>
      <xdr:spPr>
        <a:xfrm>
          <a:off x="10388600" y="1105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120849</xdr:rowOff>
    </xdr:from>
    <xdr:ext cx="469744" cy="259045"/>
    <xdr:sp macro="" textlink="">
      <xdr:nvSpPr>
        <xdr:cNvPr id="235" name="【体育館・プール】&#10;一人当たり面積最大値テキスト"/>
        <xdr:cNvSpPr txBox="1"/>
      </xdr:nvSpPr>
      <xdr:spPr>
        <a:xfrm>
          <a:off x="10515600" y="920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2722</xdr:rowOff>
    </xdr:from>
    <xdr:to>
      <xdr:col>55</xdr:col>
      <xdr:colOff>88900</xdr:colOff>
      <xdr:row>55</xdr:row>
      <xdr:rowOff>2722</xdr:rowOff>
    </xdr:to>
    <xdr:cxnSp macro="">
      <xdr:nvCxnSpPr>
        <xdr:cNvPr id="236" name="直線コネクタ 235"/>
        <xdr:cNvCxnSpPr/>
      </xdr:nvCxnSpPr>
      <xdr:spPr>
        <a:xfrm>
          <a:off x="10388600" y="943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129557</xdr:rowOff>
    </xdr:from>
    <xdr:ext cx="469744" cy="259045"/>
    <xdr:sp macro="" textlink="">
      <xdr:nvSpPr>
        <xdr:cNvPr id="237" name="【体育館・プール】&#10;一人当たり面積平均値テキスト"/>
        <xdr:cNvSpPr txBox="1"/>
      </xdr:nvSpPr>
      <xdr:spPr>
        <a:xfrm>
          <a:off x="10515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238" name="フローチャート: 判断 237"/>
        <xdr:cNvSpPr/>
      </xdr:nvSpPr>
      <xdr:spPr>
        <a:xfrm>
          <a:off x="10426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39" name="フローチャート: 判断 238"/>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240" name="フローチャート: 判断 239"/>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159838</xdr:rowOff>
    </xdr:from>
    <xdr:to>
      <xdr:col>41</xdr:col>
      <xdr:colOff>101600</xdr:colOff>
      <xdr:row>62</xdr:row>
      <xdr:rowOff>89988</xdr:rowOff>
    </xdr:to>
    <xdr:sp macro="" textlink="">
      <xdr:nvSpPr>
        <xdr:cNvPr id="241" name="フローチャート: 判断 240"/>
        <xdr:cNvSpPr/>
      </xdr:nvSpPr>
      <xdr:spPr>
        <a:xfrm>
          <a:off x="7810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34109</xdr:rowOff>
    </xdr:from>
    <xdr:to>
      <xdr:col>36</xdr:col>
      <xdr:colOff>165100</xdr:colOff>
      <xdr:row>62</xdr:row>
      <xdr:rowOff>135709</xdr:rowOff>
    </xdr:to>
    <xdr:sp macro="" textlink="">
      <xdr:nvSpPr>
        <xdr:cNvPr id="242" name="フローチャート: 判断 241"/>
        <xdr:cNvSpPr/>
      </xdr:nvSpPr>
      <xdr:spPr>
        <a:xfrm>
          <a:off x="6921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87993</xdr:rowOff>
    </xdr:from>
    <xdr:to>
      <xdr:col>55</xdr:col>
      <xdr:colOff>50800</xdr:colOff>
      <xdr:row>62</xdr:row>
      <xdr:rowOff>18143</xdr:rowOff>
    </xdr:to>
    <xdr:sp macro="" textlink="">
      <xdr:nvSpPr>
        <xdr:cNvPr id="248" name="楕円 247"/>
        <xdr:cNvSpPr/>
      </xdr:nvSpPr>
      <xdr:spPr>
        <a:xfrm>
          <a:off x="104267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110870</xdr:rowOff>
    </xdr:from>
    <xdr:ext cx="469744" cy="259045"/>
    <xdr:sp macro="" textlink="">
      <xdr:nvSpPr>
        <xdr:cNvPr id="249" name="【体育館・プール】&#10;一人当たり面積該当値テキスト"/>
        <xdr:cNvSpPr txBox="1"/>
      </xdr:nvSpPr>
      <xdr:spPr>
        <a:xfrm>
          <a:off x="10515600"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90170</xdr:rowOff>
    </xdr:from>
    <xdr:to>
      <xdr:col>50</xdr:col>
      <xdr:colOff>165100</xdr:colOff>
      <xdr:row>62</xdr:row>
      <xdr:rowOff>20320</xdr:rowOff>
    </xdr:to>
    <xdr:sp macro="" textlink="">
      <xdr:nvSpPr>
        <xdr:cNvPr id="250" name="楕円 249"/>
        <xdr:cNvSpPr/>
      </xdr:nvSpPr>
      <xdr:spPr>
        <a:xfrm>
          <a:off x="9588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138793</xdr:rowOff>
    </xdr:from>
    <xdr:to>
      <xdr:col>55</xdr:col>
      <xdr:colOff>0</xdr:colOff>
      <xdr:row>61</xdr:row>
      <xdr:rowOff>140970</xdr:rowOff>
    </xdr:to>
    <xdr:cxnSp macro="">
      <xdr:nvCxnSpPr>
        <xdr:cNvPr id="251" name="直線コネクタ 250"/>
        <xdr:cNvCxnSpPr/>
      </xdr:nvCxnSpPr>
      <xdr:spPr>
        <a:xfrm flipV="1">
          <a:off x="9639300" y="10597243"/>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91259</xdr:rowOff>
    </xdr:from>
    <xdr:to>
      <xdr:col>46</xdr:col>
      <xdr:colOff>38100</xdr:colOff>
      <xdr:row>62</xdr:row>
      <xdr:rowOff>21409</xdr:rowOff>
    </xdr:to>
    <xdr:sp macro="" textlink="">
      <xdr:nvSpPr>
        <xdr:cNvPr id="252" name="楕円 251"/>
        <xdr:cNvSpPr/>
      </xdr:nvSpPr>
      <xdr:spPr>
        <a:xfrm>
          <a:off x="8699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140970</xdr:rowOff>
    </xdr:from>
    <xdr:to>
      <xdr:col>50</xdr:col>
      <xdr:colOff>114300</xdr:colOff>
      <xdr:row>61</xdr:row>
      <xdr:rowOff>142059</xdr:rowOff>
    </xdr:to>
    <xdr:cxnSp macro="">
      <xdr:nvCxnSpPr>
        <xdr:cNvPr id="253" name="直線コネクタ 252"/>
        <xdr:cNvCxnSpPr/>
      </xdr:nvCxnSpPr>
      <xdr:spPr>
        <a:xfrm flipV="1">
          <a:off x="8750300" y="10599420"/>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95613</xdr:rowOff>
    </xdr:from>
    <xdr:to>
      <xdr:col>41</xdr:col>
      <xdr:colOff>101600</xdr:colOff>
      <xdr:row>62</xdr:row>
      <xdr:rowOff>25763</xdr:rowOff>
    </xdr:to>
    <xdr:sp macro="" textlink="">
      <xdr:nvSpPr>
        <xdr:cNvPr id="254" name="楕円 253"/>
        <xdr:cNvSpPr/>
      </xdr:nvSpPr>
      <xdr:spPr>
        <a:xfrm>
          <a:off x="7810500" y="1055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142059</xdr:rowOff>
    </xdr:from>
    <xdr:to>
      <xdr:col>45</xdr:col>
      <xdr:colOff>177800</xdr:colOff>
      <xdr:row>61</xdr:row>
      <xdr:rowOff>146413</xdr:rowOff>
    </xdr:to>
    <xdr:cxnSp macro="">
      <xdr:nvCxnSpPr>
        <xdr:cNvPr id="255" name="直線コネクタ 254"/>
        <xdr:cNvCxnSpPr/>
      </xdr:nvCxnSpPr>
      <xdr:spPr>
        <a:xfrm flipV="1">
          <a:off x="7861300" y="10600509"/>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97790</xdr:rowOff>
    </xdr:from>
    <xdr:to>
      <xdr:col>36</xdr:col>
      <xdr:colOff>165100</xdr:colOff>
      <xdr:row>62</xdr:row>
      <xdr:rowOff>27940</xdr:rowOff>
    </xdr:to>
    <xdr:sp macro="" textlink="">
      <xdr:nvSpPr>
        <xdr:cNvPr id="256" name="楕円 255"/>
        <xdr:cNvSpPr/>
      </xdr:nvSpPr>
      <xdr:spPr>
        <a:xfrm>
          <a:off x="6921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146413</xdr:rowOff>
    </xdr:from>
    <xdr:to>
      <xdr:col>41</xdr:col>
      <xdr:colOff>50800</xdr:colOff>
      <xdr:row>61</xdr:row>
      <xdr:rowOff>148590</xdr:rowOff>
    </xdr:to>
    <xdr:cxnSp macro="">
      <xdr:nvCxnSpPr>
        <xdr:cNvPr id="257" name="直線コネクタ 256"/>
        <xdr:cNvCxnSpPr/>
      </xdr:nvCxnSpPr>
      <xdr:spPr>
        <a:xfrm flipV="1">
          <a:off x="6972300" y="1060486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85470</xdr:rowOff>
    </xdr:from>
    <xdr:ext cx="469744" cy="259045"/>
    <xdr:sp macro="" textlink="">
      <xdr:nvSpPr>
        <xdr:cNvPr id="258" name="n_1aveValue【体育館・プール】&#10;一人当たり面積"/>
        <xdr:cNvSpPr txBox="1"/>
      </xdr:nvSpPr>
      <xdr:spPr>
        <a:xfrm>
          <a:off x="9391727"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81115</xdr:rowOff>
    </xdr:from>
    <xdr:ext cx="469744" cy="259045"/>
    <xdr:sp macro="" textlink="">
      <xdr:nvSpPr>
        <xdr:cNvPr id="259" name="n_2aveValue【体育館・プール】&#10;一人当たり面積"/>
        <xdr:cNvSpPr txBox="1"/>
      </xdr:nvSpPr>
      <xdr:spPr>
        <a:xfrm>
          <a:off x="85154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81115</xdr:rowOff>
    </xdr:from>
    <xdr:ext cx="469744" cy="259045"/>
    <xdr:sp macro="" textlink="">
      <xdr:nvSpPr>
        <xdr:cNvPr id="260" name="n_3aveValue【体育館・プール】&#10;一人当たり面積"/>
        <xdr:cNvSpPr txBox="1"/>
      </xdr:nvSpPr>
      <xdr:spPr>
        <a:xfrm>
          <a:off x="76264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126836</xdr:rowOff>
    </xdr:from>
    <xdr:ext cx="469744" cy="259045"/>
    <xdr:sp macro="" textlink="">
      <xdr:nvSpPr>
        <xdr:cNvPr id="261" name="n_4aveValue【体育館・プール】&#10;一人当たり面積"/>
        <xdr:cNvSpPr txBox="1"/>
      </xdr:nvSpPr>
      <xdr:spPr>
        <a:xfrm>
          <a:off x="6737427" y="107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36847</xdr:rowOff>
    </xdr:from>
    <xdr:ext cx="469744" cy="259045"/>
    <xdr:sp macro="" textlink="">
      <xdr:nvSpPr>
        <xdr:cNvPr id="262" name="n_1mainValue【体育館・プール】&#10;一人当たり面積"/>
        <xdr:cNvSpPr txBox="1"/>
      </xdr:nvSpPr>
      <xdr:spPr>
        <a:xfrm>
          <a:off x="93917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37936</xdr:rowOff>
    </xdr:from>
    <xdr:ext cx="469744" cy="259045"/>
    <xdr:sp macro="" textlink="">
      <xdr:nvSpPr>
        <xdr:cNvPr id="263" name="n_2mainValue【体育館・プール】&#10;一人当たり面積"/>
        <xdr:cNvSpPr txBox="1"/>
      </xdr:nvSpPr>
      <xdr:spPr>
        <a:xfrm>
          <a:off x="8515427" y="1032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42290</xdr:rowOff>
    </xdr:from>
    <xdr:ext cx="469744" cy="259045"/>
    <xdr:sp macro="" textlink="">
      <xdr:nvSpPr>
        <xdr:cNvPr id="264" name="n_3mainValue【体育館・プール】&#10;一人当たり面積"/>
        <xdr:cNvSpPr txBox="1"/>
      </xdr:nvSpPr>
      <xdr:spPr>
        <a:xfrm>
          <a:off x="7626427" y="1032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44467</xdr:rowOff>
    </xdr:from>
    <xdr:ext cx="469744" cy="259045"/>
    <xdr:sp macro="" textlink="">
      <xdr:nvSpPr>
        <xdr:cNvPr id="265" name="n_4mainValue【体育館・プール】&#10;一人当たり面積"/>
        <xdr:cNvSpPr txBox="1"/>
      </xdr:nvSpPr>
      <xdr:spPr>
        <a:xfrm>
          <a:off x="6737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3" name="直線コネクタ 29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4" name="テキスト ボックス 29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5" name="直線コネクタ 29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6" name="テキスト ボックス 29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7" name="直線コネクタ 29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8" name="テキスト ボックス 29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9" name="直線コネクタ 29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0" name="テキスト ボックス 29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1" name="直線コネクタ 30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2" name="テキスト ボックス 30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4" name="テキスト ボックス 30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24764</xdr:rowOff>
    </xdr:from>
    <xdr:to>
      <xdr:col>24</xdr:col>
      <xdr:colOff>62865</xdr:colOff>
      <xdr:row>108</xdr:row>
      <xdr:rowOff>152400</xdr:rowOff>
    </xdr:to>
    <xdr:cxnSp macro="">
      <xdr:nvCxnSpPr>
        <xdr:cNvPr id="306" name="直線コネクタ 305"/>
        <xdr:cNvCxnSpPr/>
      </xdr:nvCxnSpPr>
      <xdr:spPr>
        <a:xfrm flipV="1">
          <a:off x="4634865" y="17341214"/>
          <a:ext cx="0" cy="132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7"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8" name="直線コネクタ 307"/>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142891</xdr:rowOff>
    </xdr:from>
    <xdr:ext cx="405111" cy="259045"/>
    <xdr:sp macro="" textlink="">
      <xdr:nvSpPr>
        <xdr:cNvPr id="309" name="【市民会館】&#10;有形固定資産減価償却率最大値テキスト"/>
        <xdr:cNvSpPr txBox="1"/>
      </xdr:nvSpPr>
      <xdr:spPr>
        <a:xfrm>
          <a:off x="4673600" y="1711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24764</xdr:rowOff>
    </xdr:from>
    <xdr:to>
      <xdr:col>24</xdr:col>
      <xdr:colOff>152400</xdr:colOff>
      <xdr:row>101</xdr:row>
      <xdr:rowOff>24764</xdr:rowOff>
    </xdr:to>
    <xdr:cxnSp macro="">
      <xdr:nvCxnSpPr>
        <xdr:cNvPr id="310" name="直線コネクタ 309"/>
        <xdr:cNvCxnSpPr/>
      </xdr:nvCxnSpPr>
      <xdr:spPr>
        <a:xfrm>
          <a:off x="4546600" y="1734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112413</xdr:rowOff>
    </xdr:from>
    <xdr:ext cx="405111" cy="259045"/>
    <xdr:sp macro="" textlink="">
      <xdr:nvSpPr>
        <xdr:cNvPr id="311" name="【市民会館】&#10;有形固定資産減価償却率平均値テキスト"/>
        <xdr:cNvSpPr txBox="1"/>
      </xdr:nvSpPr>
      <xdr:spPr>
        <a:xfrm>
          <a:off x="4673600" y="17771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133986</xdr:rowOff>
    </xdr:from>
    <xdr:to>
      <xdr:col>24</xdr:col>
      <xdr:colOff>114300</xdr:colOff>
      <xdr:row>104</xdr:row>
      <xdr:rowOff>64136</xdr:rowOff>
    </xdr:to>
    <xdr:sp macro="" textlink="">
      <xdr:nvSpPr>
        <xdr:cNvPr id="312" name="フローチャート: 判断 311"/>
        <xdr:cNvSpPr/>
      </xdr:nvSpPr>
      <xdr:spPr>
        <a:xfrm>
          <a:off x="45847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97789</xdr:rowOff>
    </xdr:from>
    <xdr:to>
      <xdr:col>20</xdr:col>
      <xdr:colOff>38100</xdr:colOff>
      <xdr:row>104</xdr:row>
      <xdr:rowOff>27939</xdr:rowOff>
    </xdr:to>
    <xdr:sp macro="" textlink="">
      <xdr:nvSpPr>
        <xdr:cNvPr id="313" name="フローチャート: 判断 312"/>
        <xdr:cNvSpPr/>
      </xdr:nvSpPr>
      <xdr:spPr>
        <a:xfrm>
          <a:off x="3746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34925</xdr:rowOff>
    </xdr:from>
    <xdr:to>
      <xdr:col>15</xdr:col>
      <xdr:colOff>101600</xdr:colOff>
      <xdr:row>103</xdr:row>
      <xdr:rowOff>136525</xdr:rowOff>
    </xdr:to>
    <xdr:sp macro="" textlink="">
      <xdr:nvSpPr>
        <xdr:cNvPr id="314" name="フローチャート: 判断 313"/>
        <xdr:cNvSpPr/>
      </xdr:nvSpPr>
      <xdr:spPr>
        <a:xfrm>
          <a:off x="2857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156845</xdr:rowOff>
    </xdr:from>
    <xdr:to>
      <xdr:col>10</xdr:col>
      <xdr:colOff>165100</xdr:colOff>
      <xdr:row>103</xdr:row>
      <xdr:rowOff>86995</xdr:rowOff>
    </xdr:to>
    <xdr:sp macro="" textlink="">
      <xdr:nvSpPr>
        <xdr:cNvPr id="315" name="フローチャート: 判断 314"/>
        <xdr:cNvSpPr/>
      </xdr:nvSpPr>
      <xdr:spPr>
        <a:xfrm>
          <a:off x="1968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93980</xdr:rowOff>
    </xdr:from>
    <xdr:to>
      <xdr:col>6</xdr:col>
      <xdr:colOff>38100</xdr:colOff>
      <xdr:row>103</xdr:row>
      <xdr:rowOff>24130</xdr:rowOff>
    </xdr:to>
    <xdr:sp macro="" textlink="">
      <xdr:nvSpPr>
        <xdr:cNvPr id="316" name="フローチャート: 判断 315"/>
        <xdr:cNvSpPr/>
      </xdr:nvSpPr>
      <xdr:spPr>
        <a:xfrm>
          <a:off x="10795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80645</xdr:rowOff>
    </xdr:from>
    <xdr:to>
      <xdr:col>24</xdr:col>
      <xdr:colOff>114300</xdr:colOff>
      <xdr:row>103</xdr:row>
      <xdr:rowOff>10795</xdr:rowOff>
    </xdr:to>
    <xdr:sp macro="" textlink="">
      <xdr:nvSpPr>
        <xdr:cNvPr id="322" name="楕円 321"/>
        <xdr:cNvSpPr/>
      </xdr:nvSpPr>
      <xdr:spPr>
        <a:xfrm>
          <a:off x="4584700" y="175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103522</xdr:rowOff>
    </xdr:from>
    <xdr:ext cx="405111" cy="259045"/>
    <xdr:sp macro="" textlink="">
      <xdr:nvSpPr>
        <xdr:cNvPr id="323" name="【市民会館】&#10;有形固定資産減価償却率該当値テキスト"/>
        <xdr:cNvSpPr txBox="1"/>
      </xdr:nvSpPr>
      <xdr:spPr>
        <a:xfrm>
          <a:off x="4673600"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166370</xdr:rowOff>
    </xdr:from>
    <xdr:to>
      <xdr:col>20</xdr:col>
      <xdr:colOff>38100</xdr:colOff>
      <xdr:row>102</xdr:row>
      <xdr:rowOff>96520</xdr:rowOff>
    </xdr:to>
    <xdr:sp macro="" textlink="">
      <xdr:nvSpPr>
        <xdr:cNvPr id="324" name="楕円 323"/>
        <xdr:cNvSpPr/>
      </xdr:nvSpPr>
      <xdr:spPr>
        <a:xfrm>
          <a:off x="3746500" y="174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45720</xdr:rowOff>
    </xdr:from>
    <xdr:to>
      <xdr:col>24</xdr:col>
      <xdr:colOff>63500</xdr:colOff>
      <xdr:row>102</xdr:row>
      <xdr:rowOff>131445</xdr:rowOff>
    </xdr:to>
    <xdr:cxnSp macro="">
      <xdr:nvCxnSpPr>
        <xdr:cNvPr id="325" name="直線コネクタ 324"/>
        <xdr:cNvCxnSpPr/>
      </xdr:nvCxnSpPr>
      <xdr:spPr>
        <a:xfrm>
          <a:off x="3797300" y="1753362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86361</xdr:rowOff>
    </xdr:from>
    <xdr:to>
      <xdr:col>15</xdr:col>
      <xdr:colOff>101600</xdr:colOff>
      <xdr:row>102</xdr:row>
      <xdr:rowOff>16511</xdr:rowOff>
    </xdr:to>
    <xdr:sp macro="" textlink="">
      <xdr:nvSpPr>
        <xdr:cNvPr id="326" name="楕円 325"/>
        <xdr:cNvSpPr/>
      </xdr:nvSpPr>
      <xdr:spPr>
        <a:xfrm>
          <a:off x="2857500" y="174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137161</xdr:rowOff>
    </xdr:from>
    <xdr:to>
      <xdr:col>19</xdr:col>
      <xdr:colOff>177800</xdr:colOff>
      <xdr:row>102</xdr:row>
      <xdr:rowOff>45720</xdr:rowOff>
    </xdr:to>
    <xdr:cxnSp macro="">
      <xdr:nvCxnSpPr>
        <xdr:cNvPr id="327" name="直線コネクタ 326"/>
        <xdr:cNvCxnSpPr/>
      </xdr:nvCxnSpPr>
      <xdr:spPr>
        <a:xfrm>
          <a:off x="2908300" y="174536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74930</xdr:rowOff>
    </xdr:from>
    <xdr:to>
      <xdr:col>10</xdr:col>
      <xdr:colOff>165100</xdr:colOff>
      <xdr:row>105</xdr:row>
      <xdr:rowOff>5080</xdr:rowOff>
    </xdr:to>
    <xdr:sp macro="" textlink="">
      <xdr:nvSpPr>
        <xdr:cNvPr id="328" name="楕円 327"/>
        <xdr:cNvSpPr/>
      </xdr:nvSpPr>
      <xdr:spPr>
        <a:xfrm>
          <a:off x="1968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137161</xdr:rowOff>
    </xdr:from>
    <xdr:to>
      <xdr:col>15</xdr:col>
      <xdr:colOff>50800</xdr:colOff>
      <xdr:row>104</xdr:row>
      <xdr:rowOff>125730</xdr:rowOff>
    </xdr:to>
    <xdr:cxnSp macro="">
      <xdr:nvCxnSpPr>
        <xdr:cNvPr id="329" name="直線コネクタ 328"/>
        <xdr:cNvCxnSpPr/>
      </xdr:nvCxnSpPr>
      <xdr:spPr>
        <a:xfrm flipV="1">
          <a:off x="2019300" y="17453611"/>
          <a:ext cx="889000" cy="50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139700</xdr:rowOff>
    </xdr:from>
    <xdr:to>
      <xdr:col>6</xdr:col>
      <xdr:colOff>38100</xdr:colOff>
      <xdr:row>105</xdr:row>
      <xdr:rowOff>69850</xdr:rowOff>
    </xdr:to>
    <xdr:sp macro="" textlink="">
      <xdr:nvSpPr>
        <xdr:cNvPr id="330" name="楕円 329"/>
        <xdr:cNvSpPr/>
      </xdr:nvSpPr>
      <xdr:spPr>
        <a:xfrm>
          <a:off x="1079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125730</xdr:rowOff>
    </xdr:from>
    <xdr:to>
      <xdr:col>10</xdr:col>
      <xdr:colOff>114300</xdr:colOff>
      <xdr:row>105</xdr:row>
      <xdr:rowOff>19050</xdr:rowOff>
    </xdr:to>
    <xdr:cxnSp macro="">
      <xdr:nvCxnSpPr>
        <xdr:cNvPr id="331" name="直線コネクタ 330"/>
        <xdr:cNvCxnSpPr/>
      </xdr:nvCxnSpPr>
      <xdr:spPr>
        <a:xfrm flipV="1">
          <a:off x="1130300" y="179565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19066</xdr:rowOff>
    </xdr:from>
    <xdr:ext cx="405111" cy="259045"/>
    <xdr:sp macro="" textlink="">
      <xdr:nvSpPr>
        <xdr:cNvPr id="332" name="n_1aveValue【市民会館】&#10;有形固定資産減価償却率"/>
        <xdr:cNvSpPr txBox="1"/>
      </xdr:nvSpPr>
      <xdr:spPr>
        <a:xfrm>
          <a:off x="35820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127652</xdr:rowOff>
    </xdr:from>
    <xdr:ext cx="405111" cy="259045"/>
    <xdr:sp macro="" textlink="">
      <xdr:nvSpPr>
        <xdr:cNvPr id="333" name="n_2aveValue【市民会館】&#10;有形固定資産減価償却率"/>
        <xdr:cNvSpPr txBox="1"/>
      </xdr:nvSpPr>
      <xdr:spPr>
        <a:xfrm>
          <a:off x="2705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103522</xdr:rowOff>
    </xdr:from>
    <xdr:ext cx="405111" cy="259045"/>
    <xdr:sp macro="" textlink="">
      <xdr:nvSpPr>
        <xdr:cNvPr id="334" name="n_3aveValue【市民会館】&#10;有形固定資産減価償却率"/>
        <xdr:cNvSpPr txBox="1"/>
      </xdr:nvSpPr>
      <xdr:spPr>
        <a:xfrm>
          <a:off x="18167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40657</xdr:rowOff>
    </xdr:from>
    <xdr:ext cx="405111" cy="259045"/>
    <xdr:sp macro="" textlink="">
      <xdr:nvSpPr>
        <xdr:cNvPr id="335" name="n_4aveValue【市民会館】&#10;有形固定資産減価償却率"/>
        <xdr:cNvSpPr txBox="1"/>
      </xdr:nvSpPr>
      <xdr:spPr>
        <a:xfrm>
          <a:off x="927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113047</xdr:rowOff>
    </xdr:from>
    <xdr:ext cx="405111" cy="259045"/>
    <xdr:sp macro="" textlink="">
      <xdr:nvSpPr>
        <xdr:cNvPr id="336" name="n_1mainValue【市民会館】&#10;有形固定資産減価償却率"/>
        <xdr:cNvSpPr txBox="1"/>
      </xdr:nvSpPr>
      <xdr:spPr>
        <a:xfrm>
          <a:off x="3582044" y="1725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33038</xdr:rowOff>
    </xdr:from>
    <xdr:ext cx="405111" cy="259045"/>
    <xdr:sp macro="" textlink="">
      <xdr:nvSpPr>
        <xdr:cNvPr id="337" name="n_2mainValue【市民会館】&#10;有形固定資産減価償却率"/>
        <xdr:cNvSpPr txBox="1"/>
      </xdr:nvSpPr>
      <xdr:spPr>
        <a:xfrm>
          <a:off x="2705744" y="171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167657</xdr:rowOff>
    </xdr:from>
    <xdr:ext cx="405111" cy="259045"/>
    <xdr:sp macro="" textlink="">
      <xdr:nvSpPr>
        <xdr:cNvPr id="338" name="n_3mainValue【市民会館】&#10;有形固定資産減価償却率"/>
        <xdr:cNvSpPr txBox="1"/>
      </xdr:nvSpPr>
      <xdr:spPr>
        <a:xfrm>
          <a:off x="181674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60977</xdr:rowOff>
    </xdr:from>
    <xdr:ext cx="405111" cy="259045"/>
    <xdr:sp macro="" textlink="">
      <xdr:nvSpPr>
        <xdr:cNvPr id="339" name="n_4mainValue【市民会館】&#10;有形固定資産減価償却率"/>
        <xdr:cNvSpPr txBox="1"/>
      </xdr:nvSpPr>
      <xdr:spPr>
        <a:xfrm>
          <a:off x="927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123552</xdr:rowOff>
    </xdr:from>
    <xdr:to>
      <xdr:col>54</xdr:col>
      <xdr:colOff>189865</xdr:colOff>
      <xdr:row>108</xdr:row>
      <xdr:rowOff>158931</xdr:rowOff>
    </xdr:to>
    <xdr:cxnSp macro="">
      <xdr:nvCxnSpPr>
        <xdr:cNvPr id="365" name="直線コネクタ 364"/>
        <xdr:cNvCxnSpPr/>
      </xdr:nvCxnSpPr>
      <xdr:spPr>
        <a:xfrm flipV="1">
          <a:off x="10476865" y="17097102"/>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162758</xdr:rowOff>
    </xdr:from>
    <xdr:ext cx="469744" cy="259045"/>
    <xdr:sp macro="" textlink="">
      <xdr:nvSpPr>
        <xdr:cNvPr id="366" name="【市民会館】&#10;一人当たり面積最小値テキスト"/>
        <xdr:cNvSpPr txBox="1"/>
      </xdr:nvSpPr>
      <xdr:spPr>
        <a:xfrm>
          <a:off x="10515600" y="186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158931</xdr:rowOff>
    </xdr:from>
    <xdr:to>
      <xdr:col>55</xdr:col>
      <xdr:colOff>88900</xdr:colOff>
      <xdr:row>108</xdr:row>
      <xdr:rowOff>158931</xdr:rowOff>
    </xdr:to>
    <xdr:cxnSp macro="">
      <xdr:nvCxnSpPr>
        <xdr:cNvPr id="367" name="直線コネクタ 366"/>
        <xdr:cNvCxnSpPr/>
      </xdr:nvCxnSpPr>
      <xdr:spPr>
        <a:xfrm>
          <a:off x="10388600" y="18675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70229</xdr:rowOff>
    </xdr:from>
    <xdr:ext cx="469744" cy="259045"/>
    <xdr:sp macro="" textlink="">
      <xdr:nvSpPr>
        <xdr:cNvPr id="368" name="【市民会館】&#10;一人当たり面積最大値テキスト"/>
        <xdr:cNvSpPr txBox="1"/>
      </xdr:nvSpPr>
      <xdr:spPr>
        <a:xfrm>
          <a:off x="10515600" y="168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123552</xdr:rowOff>
    </xdr:from>
    <xdr:to>
      <xdr:col>55</xdr:col>
      <xdr:colOff>88900</xdr:colOff>
      <xdr:row>99</xdr:row>
      <xdr:rowOff>123552</xdr:rowOff>
    </xdr:to>
    <xdr:cxnSp macro="">
      <xdr:nvCxnSpPr>
        <xdr:cNvPr id="369" name="直線コネクタ 368"/>
        <xdr:cNvCxnSpPr/>
      </xdr:nvCxnSpPr>
      <xdr:spPr>
        <a:xfrm>
          <a:off x="10388600" y="1709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29227</xdr:rowOff>
    </xdr:from>
    <xdr:ext cx="469744" cy="259045"/>
    <xdr:sp macro="" textlink="">
      <xdr:nvSpPr>
        <xdr:cNvPr id="370" name="【市民会館】&#10;一人当たり面積平均値テキスト"/>
        <xdr:cNvSpPr txBox="1"/>
      </xdr:nvSpPr>
      <xdr:spPr>
        <a:xfrm>
          <a:off x="10515600" y="1820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6350</xdr:rowOff>
    </xdr:from>
    <xdr:to>
      <xdr:col>55</xdr:col>
      <xdr:colOff>50800</xdr:colOff>
      <xdr:row>107</xdr:row>
      <xdr:rowOff>107950</xdr:rowOff>
    </xdr:to>
    <xdr:sp macro="" textlink="">
      <xdr:nvSpPr>
        <xdr:cNvPr id="371" name="フローチャート: 判断 370"/>
        <xdr:cNvSpPr/>
      </xdr:nvSpPr>
      <xdr:spPr>
        <a:xfrm>
          <a:off x="104267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8527</xdr:rowOff>
    </xdr:from>
    <xdr:to>
      <xdr:col>50</xdr:col>
      <xdr:colOff>165100</xdr:colOff>
      <xdr:row>107</xdr:row>
      <xdr:rowOff>110127</xdr:rowOff>
    </xdr:to>
    <xdr:sp macro="" textlink="">
      <xdr:nvSpPr>
        <xdr:cNvPr id="372" name="フローチャート: 判断 371"/>
        <xdr:cNvSpPr/>
      </xdr:nvSpPr>
      <xdr:spPr>
        <a:xfrm>
          <a:off x="9588500" y="1835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171269</xdr:rowOff>
    </xdr:from>
    <xdr:to>
      <xdr:col>46</xdr:col>
      <xdr:colOff>38100</xdr:colOff>
      <xdr:row>107</xdr:row>
      <xdr:rowOff>101419</xdr:rowOff>
    </xdr:to>
    <xdr:sp macro="" textlink="">
      <xdr:nvSpPr>
        <xdr:cNvPr id="373" name="フローチャート: 判断 372"/>
        <xdr:cNvSpPr/>
      </xdr:nvSpPr>
      <xdr:spPr>
        <a:xfrm>
          <a:off x="8699500" y="18344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138612</xdr:rowOff>
    </xdr:from>
    <xdr:to>
      <xdr:col>41</xdr:col>
      <xdr:colOff>101600</xdr:colOff>
      <xdr:row>107</xdr:row>
      <xdr:rowOff>68762</xdr:rowOff>
    </xdr:to>
    <xdr:sp macro="" textlink="">
      <xdr:nvSpPr>
        <xdr:cNvPr id="374" name="フローチャート: 判断 373"/>
        <xdr:cNvSpPr/>
      </xdr:nvSpPr>
      <xdr:spPr>
        <a:xfrm>
          <a:off x="7810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62956</xdr:rowOff>
    </xdr:from>
    <xdr:to>
      <xdr:col>36</xdr:col>
      <xdr:colOff>165100</xdr:colOff>
      <xdr:row>107</xdr:row>
      <xdr:rowOff>164556</xdr:rowOff>
    </xdr:to>
    <xdr:sp macro="" textlink="">
      <xdr:nvSpPr>
        <xdr:cNvPr id="375" name="フローチャート: 判断 374"/>
        <xdr:cNvSpPr/>
      </xdr:nvSpPr>
      <xdr:spPr>
        <a:xfrm>
          <a:off x="6921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6" name="テキスト ボックス 3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108131</xdr:rowOff>
    </xdr:from>
    <xdr:to>
      <xdr:col>55</xdr:col>
      <xdr:colOff>50800</xdr:colOff>
      <xdr:row>109</xdr:row>
      <xdr:rowOff>38281</xdr:rowOff>
    </xdr:to>
    <xdr:sp macro="" textlink="">
      <xdr:nvSpPr>
        <xdr:cNvPr id="381" name="楕円 380"/>
        <xdr:cNvSpPr/>
      </xdr:nvSpPr>
      <xdr:spPr>
        <a:xfrm>
          <a:off x="10426700" y="186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23058</xdr:rowOff>
    </xdr:from>
    <xdr:ext cx="469744" cy="259045"/>
    <xdr:sp macro="" textlink="">
      <xdr:nvSpPr>
        <xdr:cNvPr id="382" name="【市民会館】&#10;一人当たり面積該当値テキスト"/>
        <xdr:cNvSpPr txBox="1"/>
      </xdr:nvSpPr>
      <xdr:spPr>
        <a:xfrm>
          <a:off x="10515600" y="185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108131</xdr:rowOff>
    </xdr:from>
    <xdr:to>
      <xdr:col>50</xdr:col>
      <xdr:colOff>165100</xdr:colOff>
      <xdr:row>109</xdr:row>
      <xdr:rowOff>38281</xdr:rowOff>
    </xdr:to>
    <xdr:sp macro="" textlink="">
      <xdr:nvSpPr>
        <xdr:cNvPr id="383" name="楕円 382"/>
        <xdr:cNvSpPr/>
      </xdr:nvSpPr>
      <xdr:spPr>
        <a:xfrm>
          <a:off x="9588500" y="186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158931</xdr:rowOff>
    </xdr:from>
    <xdr:to>
      <xdr:col>55</xdr:col>
      <xdr:colOff>0</xdr:colOff>
      <xdr:row>108</xdr:row>
      <xdr:rowOff>158931</xdr:rowOff>
    </xdr:to>
    <xdr:cxnSp macro="">
      <xdr:nvCxnSpPr>
        <xdr:cNvPr id="384" name="直線コネクタ 383"/>
        <xdr:cNvCxnSpPr/>
      </xdr:nvCxnSpPr>
      <xdr:spPr>
        <a:xfrm>
          <a:off x="9639300" y="186755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109220</xdr:rowOff>
    </xdr:from>
    <xdr:to>
      <xdr:col>46</xdr:col>
      <xdr:colOff>38100</xdr:colOff>
      <xdr:row>109</xdr:row>
      <xdr:rowOff>39370</xdr:rowOff>
    </xdr:to>
    <xdr:sp macro="" textlink="">
      <xdr:nvSpPr>
        <xdr:cNvPr id="385" name="楕円 384"/>
        <xdr:cNvSpPr/>
      </xdr:nvSpPr>
      <xdr:spPr>
        <a:xfrm>
          <a:off x="8699500" y="1862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158931</xdr:rowOff>
    </xdr:from>
    <xdr:to>
      <xdr:col>50</xdr:col>
      <xdr:colOff>114300</xdr:colOff>
      <xdr:row>108</xdr:row>
      <xdr:rowOff>160020</xdr:rowOff>
    </xdr:to>
    <xdr:cxnSp macro="">
      <xdr:nvCxnSpPr>
        <xdr:cNvPr id="386" name="直線コネクタ 385"/>
        <xdr:cNvCxnSpPr/>
      </xdr:nvCxnSpPr>
      <xdr:spPr>
        <a:xfrm flipV="1">
          <a:off x="8750300" y="18675531"/>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109220</xdr:rowOff>
    </xdr:from>
    <xdr:to>
      <xdr:col>41</xdr:col>
      <xdr:colOff>101600</xdr:colOff>
      <xdr:row>109</xdr:row>
      <xdr:rowOff>39370</xdr:rowOff>
    </xdr:to>
    <xdr:sp macro="" textlink="">
      <xdr:nvSpPr>
        <xdr:cNvPr id="387" name="楕円 386"/>
        <xdr:cNvSpPr/>
      </xdr:nvSpPr>
      <xdr:spPr>
        <a:xfrm>
          <a:off x="7810500" y="1862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160020</xdr:rowOff>
    </xdr:from>
    <xdr:to>
      <xdr:col>45</xdr:col>
      <xdr:colOff>177800</xdr:colOff>
      <xdr:row>108</xdr:row>
      <xdr:rowOff>160020</xdr:rowOff>
    </xdr:to>
    <xdr:cxnSp macro="">
      <xdr:nvCxnSpPr>
        <xdr:cNvPr id="388" name="直線コネクタ 387"/>
        <xdr:cNvCxnSpPr/>
      </xdr:nvCxnSpPr>
      <xdr:spPr>
        <a:xfrm>
          <a:off x="7861300" y="18676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109220</xdr:rowOff>
    </xdr:from>
    <xdr:to>
      <xdr:col>36</xdr:col>
      <xdr:colOff>165100</xdr:colOff>
      <xdr:row>109</xdr:row>
      <xdr:rowOff>39370</xdr:rowOff>
    </xdr:to>
    <xdr:sp macro="" textlink="">
      <xdr:nvSpPr>
        <xdr:cNvPr id="389" name="楕円 388"/>
        <xdr:cNvSpPr/>
      </xdr:nvSpPr>
      <xdr:spPr>
        <a:xfrm>
          <a:off x="6921500" y="1862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160020</xdr:rowOff>
    </xdr:from>
    <xdr:to>
      <xdr:col>41</xdr:col>
      <xdr:colOff>50800</xdr:colOff>
      <xdr:row>108</xdr:row>
      <xdr:rowOff>160020</xdr:rowOff>
    </xdr:to>
    <xdr:cxnSp macro="">
      <xdr:nvCxnSpPr>
        <xdr:cNvPr id="390" name="直線コネクタ 389"/>
        <xdr:cNvCxnSpPr/>
      </xdr:nvCxnSpPr>
      <xdr:spPr>
        <a:xfrm>
          <a:off x="6972300" y="18676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126654</xdr:rowOff>
    </xdr:from>
    <xdr:ext cx="469744" cy="259045"/>
    <xdr:sp macro="" textlink="">
      <xdr:nvSpPr>
        <xdr:cNvPr id="391" name="n_1aveValue【市民会館】&#10;一人当たり面積"/>
        <xdr:cNvSpPr txBox="1"/>
      </xdr:nvSpPr>
      <xdr:spPr>
        <a:xfrm>
          <a:off x="9391727" y="1812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117946</xdr:rowOff>
    </xdr:from>
    <xdr:ext cx="469744" cy="259045"/>
    <xdr:sp macro="" textlink="">
      <xdr:nvSpPr>
        <xdr:cNvPr id="392" name="n_2aveValue【市民会館】&#10;一人当たり面積"/>
        <xdr:cNvSpPr txBox="1"/>
      </xdr:nvSpPr>
      <xdr:spPr>
        <a:xfrm>
          <a:off x="8515427" y="1812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85289</xdr:rowOff>
    </xdr:from>
    <xdr:ext cx="469744" cy="259045"/>
    <xdr:sp macro="" textlink="">
      <xdr:nvSpPr>
        <xdr:cNvPr id="393" name="n_3aveValue【市民会館】&#10;一人当たり面積"/>
        <xdr:cNvSpPr txBox="1"/>
      </xdr:nvSpPr>
      <xdr:spPr>
        <a:xfrm>
          <a:off x="7626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9633</xdr:rowOff>
    </xdr:from>
    <xdr:ext cx="469744" cy="259045"/>
    <xdr:sp macro="" textlink="">
      <xdr:nvSpPr>
        <xdr:cNvPr id="394" name="n_4aveValue【市民会館】&#10;一人当たり面積"/>
        <xdr:cNvSpPr txBox="1"/>
      </xdr:nvSpPr>
      <xdr:spPr>
        <a:xfrm>
          <a:off x="6737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29408</xdr:rowOff>
    </xdr:from>
    <xdr:ext cx="469744" cy="259045"/>
    <xdr:sp macro="" textlink="">
      <xdr:nvSpPr>
        <xdr:cNvPr id="395" name="n_1mainValue【市民会館】&#10;一人当たり面積"/>
        <xdr:cNvSpPr txBox="1"/>
      </xdr:nvSpPr>
      <xdr:spPr>
        <a:xfrm>
          <a:off x="9391727"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30497</xdr:rowOff>
    </xdr:from>
    <xdr:ext cx="469744" cy="259045"/>
    <xdr:sp macro="" textlink="">
      <xdr:nvSpPr>
        <xdr:cNvPr id="396" name="n_2mainValue【市民会館】&#10;一人当たり面積"/>
        <xdr:cNvSpPr txBox="1"/>
      </xdr:nvSpPr>
      <xdr:spPr>
        <a:xfrm>
          <a:off x="8515427"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109</xdr:row>
      <xdr:rowOff>30497</xdr:rowOff>
    </xdr:from>
    <xdr:ext cx="469744" cy="259045"/>
    <xdr:sp macro="" textlink="">
      <xdr:nvSpPr>
        <xdr:cNvPr id="397" name="n_3mainValue【市民会館】&#10;一人当たり面積"/>
        <xdr:cNvSpPr txBox="1"/>
      </xdr:nvSpPr>
      <xdr:spPr>
        <a:xfrm>
          <a:off x="7626427"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109</xdr:row>
      <xdr:rowOff>30497</xdr:rowOff>
    </xdr:from>
    <xdr:ext cx="469744" cy="259045"/>
    <xdr:sp macro="" textlink="">
      <xdr:nvSpPr>
        <xdr:cNvPr id="398" name="n_4mainValue【市民会館】&#10;一人当たり面積"/>
        <xdr:cNvSpPr txBox="1"/>
      </xdr:nvSpPr>
      <xdr:spPr>
        <a:xfrm>
          <a:off x="6737427"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131445</xdr:rowOff>
    </xdr:from>
    <xdr:to>
      <xdr:col>85</xdr:col>
      <xdr:colOff>126364</xdr:colOff>
      <xdr:row>42</xdr:row>
      <xdr:rowOff>38100</xdr:rowOff>
    </xdr:to>
    <xdr:cxnSp macro="">
      <xdr:nvCxnSpPr>
        <xdr:cNvPr id="423" name="直線コネクタ 422"/>
        <xdr:cNvCxnSpPr/>
      </xdr:nvCxnSpPr>
      <xdr:spPr>
        <a:xfrm flipV="1">
          <a:off x="16318864" y="561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78122</xdr:rowOff>
    </xdr:from>
    <xdr:ext cx="405111" cy="259045"/>
    <xdr:sp macro="" textlink="">
      <xdr:nvSpPr>
        <xdr:cNvPr id="426" name="【一般廃棄物処理施設】&#10;有形固定資産減価償却率最大値テキスト"/>
        <xdr:cNvSpPr txBox="1"/>
      </xdr:nvSpPr>
      <xdr:spPr>
        <a:xfrm>
          <a:off x="163576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131445</xdr:rowOff>
    </xdr:from>
    <xdr:to>
      <xdr:col>86</xdr:col>
      <xdr:colOff>25400</xdr:colOff>
      <xdr:row>32</xdr:row>
      <xdr:rowOff>131445</xdr:rowOff>
    </xdr:to>
    <xdr:cxnSp macro="">
      <xdr:nvCxnSpPr>
        <xdr:cNvPr id="427" name="直線コネクタ 426"/>
        <xdr:cNvCxnSpPr/>
      </xdr:nvCxnSpPr>
      <xdr:spPr>
        <a:xfrm>
          <a:off x="16230600" y="561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89552</xdr:rowOff>
    </xdr:from>
    <xdr:ext cx="405111" cy="259045"/>
    <xdr:sp macro="" textlink="">
      <xdr:nvSpPr>
        <xdr:cNvPr id="428" name="【一般廃棄物処理施設】&#10;有形固定資産減価償却率平均値テキスト"/>
        <xdr:cNvSpPr txBox="1"/>
      </xdr:nvSpPr>
      <xdr:spPr>
        <a:xfrm>
          <a:off x="16357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111125</xdr:rowOff>
    </xdr:from>
    <xdr:to>
      <xdr:col>85</xdr:col>
      <xdr:colOff>177800</xdr:colOff>
      <xdr:row>38</xdr:row>
      <xdr:rowOff>41275</xdr:rowOff>
    </xdr:to>
    <xdr:sp macro="" textlink="">
      <xdr:nvSpPr>
        <xdr:cNvPr id="429" name="フローチャート: 判断 428"/>
        <xdr:cNvSpPr/>
      </xdr:nvSpPr>
      <xdr:spPr>
        <a:xfrm>
          <a:off x="16268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30" name="フローチャート: 判断 429"/>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84455</xdr:rowOff>
    </xdr:from>
    <xdr:to>
      <xdr:col>76</xdr:col>
      <xdr:colOff>165100</xdr:colOff>
      <xdr:row>38</xdr:row>
      <xdr:rowOff>14605</xdr:rowOff>
    </xdr:to>
    <xdr:sp macro="" textlink="">
      <xdr:nvSpPr>
        <xdr:cNvPr id="431" name="フローチャート: 判断 430"/>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76835</xdr:rowOff>
    </xdr:from>
    <xdr:to>
      <xdr:col>72</xdr:col>
      <xdr:colOff>38100</xdr:colOff>
      <xdr:row>38</xdr:row>
      <xdr:rowOff>6985</xdr:rowOff>
    </xdr:to>
    <xdr:sp macro="" textlink="">
      <xdr:nvSpPr>
        <xdr:cNvPr id="432" name="フローチャート: 判断 431"/>
        <xdr:cNvSpPr/>
      </xdr:nvSpPr>
      <xdr:spPr>
        <a:xfrm>
          <a:off x="13652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107315</xdr:rowOff>
    </xdr:from>
    <xdr:to>
      <xdr:col>67</xdr:col>
      <xdr:colOff>101600</xdr:colOff>
      <xdr:row>38</xdr:row>
      <xdr:rowOff>37465</xdr:rowOff>
    </xdr:to>
    <xdr:sp macro="" textlink="">
      <xdr:nvSpPr>
        <xdr:cNvPr id="433" name="フローチャート: 判断 432"/>
        <xdr:cNvSpPr/>
      </xdr:nvSpPr>
      <xdr:spPr>
        <a:xfrm>
          <a:off x="12763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8255</xdr:rowOff>
    </xdr:from>
    <xdr:to>
      <xdr:col>85</xdr:col>
      <xdr:colOff>177800</xdr:colOff>
      <xdr:row>35</xdr:row>
      <xdr:rowOff>109855</xdr:rowOff>
    </xdr:to>
    <xdr:sp macro="" textlink="">
      <xdr:nvSpPr>
        <xdr:cNvPr id="439" name="楕円 438"/>
        <xdr:cNvSpPr/>
      </xdr:nvSpPr>
      <xdr:spPr>
        <a:xfrm>
          <a:off x="162687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31132</xdr:rowOff>
    </xdr:from>
    <xdr:ext cx="405111" cy="259045"/>
    <xdr:sp macro="" textlink="">
      <xdr:nvSpPr>
        <xdr:cNvPr id="440" name="【一般廃棄物処理施設】&#10;有形固定資産減価償却率該当値テキスト"/>
        <xdr:cNvSpPr txBox="1"/>
      </xdr:nvSpPr>
      <xdr:spPr>
        <a:xfrm>
          <a:off x="16357600"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130175</xdr:rowOff>
    </xdr:from>
    <xdr:to>
      <xdr:col>81</xdr:col>
      <xdr:colOff>101600</xdr:colOff>
      <xdr:row>35</xdr:row>
      <xdr:rowOff>60325</xdr:rowOff>
    </xdr:to>
    <xdr:sp macro="" textlink="">
      <xdr:nvSpPr>
        <xdr:cNvPr id="441" name="楕円 440"/>
        <xdr:cNvSpPr/>
      </xdr:nvSpPr>
      <xdr:spPr>
        <a:xfrm>
          <a:off x="15430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9525</xdr:rowOff>
    </xdr:from>
    <xdr:to>
      <xdr:col>85</xdr:col>
      <xdr:colOff>127000</xdr:colOff>
      <xdr:row>35</xdr:row>
      <xdr:rowOff>59055</xdr:rowOff>
    </xdr:to>
    <xdr:cxnSp macro="">
      <xdr:nvCxnSpPr>
        <xdr:cNvPr id="442" name="直線コネクタ 441"/>
        <xdr:cNvCxnSpPr/>
      </xdr:nvCxnSpPr>
      <xdr:spPr>
        <a:xfrm>
          <a:off x="15481300" y="601027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135890</xdr:rowOff>
    </xdr:from>
    <xdr:to>
      <xdr:col>76</xdr:col>
      <xdr:colOff>165100</xdr:colOff>
      <xdr:row>38</xdr:row>
      <xdr:rowOff>66040</xdr:rowOff>
    </xdr:to>
    <xdr:sp macro="" textlink="">
      <xdr:nvSpPr>
        <xdr:cNvPr id="443" name="楕円 442"/>
        <xdr:cNvSpPr/>
      </xdr:nvSpPr>
      <xdr:spPr>
        <a:xfrm>
          <a:off x="14541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9525</xdr:rowOff>
    </xdr:from>
    <xdr:to>
      <xdr:col>81</xdr:col>
      <xdr:colOff>50800</xdr:colOff>
      <xdr:row>38</xdr:row>
      <xdr:rowOff>15240</xdr:rowOff>
    </xdr:to>
    <xdr:cxnSp macro="">
      <xdr:nvCxnSpPr>
        <xdr:cNvPr id="444" name="直線コネクタ 443"/>
        <xdr:cNvCxnSpPr/>
      </xdr:nvCxnSpPr>
      <xdr:spPr>
        <a:xfrm flipV="1">
          <a:off x="14592300" y="6010275"/>
          <a:ext cx="889000" cy="52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84455</xdr:rowOff>
    </xdr:from>
    <xdr:to>
      <xdr:col>72</xdr:col>
      <xdr:colOff>38100</xdr:colOff>
      <xdr:row>38</xdr:row>
      <xdr:rowOff>14605</xdr:rowOff>
    </xdr:to>
    <xdr:sp macro="" textlink="">
      <xdr:nvSpPr>
        <xdr:cNvPr id="445" name="楕円 444"/>
        <xdr:cNvSpPr/>
      </xdr:nvSpPr>
      <xdr:spPr>
        <a:xfrm>
          <a:off x="13652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135255</xdr:rowOff>
    </xdr:from>
    <xdr:to>
      <xdr:col>76</xdr:col>
      <xdr:colOff>114300</xdr:colOff>
      <xdr:row>38</xdr:row>
      <xdr:rowOff>15240</xdr:rowOff>
    </xdr:to>
    <xdr:cxnSp macro="">
      <xdr:nvCxnSpPr>
        <xdr:cNvPr id="446" name="直線コネクタ 445"/>
        <xdr:cNvCxnSpPr/>
      </xdr:nvCxnSpPr>
      <xdr:spPr>
        <a:xfrm>
          <a:off x="13703300" y="64789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447" name="n_1aveValue【一般廃棄物処理施設】&#10;有形固定資産減価償却率"/>
        <xdr:cNvSpPr txBox="1"/>
      </xdr:nvSpPr>
      <xdr:spPr>
        <a:xfrm>
          <a:off x="15266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31132</xdr:rowOff>
    </xdr:from>
    <xdr:ext cx="405111" cy="259045"/>
    <xdr:sp macro="" textlink="">
      <xdr:nvSpPr>
        <xdr:cNvPr id="448" name="n_2aveValue【一般廃棄物処理施設】&#10;有形固定資産減価償却率"/>
        <xdr:cNvSpPr txBox="1"/>
      </xdr:nvSpPr>
      <xdr:spPr>
        <a:xfrm>
          <a:off x="14389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23512</xdr:rowOff>
    </xdr:from>
    <xdr:ext cx="405111" cy="259045"/>
    <xdr:sp macro="" textlink="">
      <xdr:nvSpPr>
        <xdr:cNvPr id="449" name="n_3aveValue【一般廃棄物処理施設】&#10;有形固定資産減価償却率"/>
        <xdr:cNvSpPr txBox="1"/>
      </xdr:nvSpPr>
      <xdr:spPr>
        <a:xfrm>
          <a:off x="13500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53992</xdr:rowOff>
    </xdr:from>
    <xdr:ext cx="405111" cy="259045"/>
    <xdr:sp macro="" textlink="">
      <xdr:nvSpPr>
        <xdr:cNvPr id="450" name="n_4aveValue【一般廃棄物処理施設】&#10;有形固定資産減価償却率"/>
        <xdr:cNvSpPr txBox="1"/>
      </xdr:nvSpPr>
      <xdr:spPr>
        <a:xfrm>
          <a:off x="12611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76852</xdr:rowOff>
    </xdr:from>
    <xdr:ext cx="405111" cy="259045"/>
    <xdr:sp macro="" textlink="">
      <xdr:nvSpPr>
        <xdr:cNvPr id="451" name="n_1mainValue【一般廃棄物処理施設】&#10;有形固定資産減価償却率"/>
        <xdr:cNvSpPr txBox="1"/>
      </xdr:nvSpPr>
      <xdr:spPr>
        <a:xfrm>
          <a:off x="15266044"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57167</xdr:rowOff>
    </xdr:from>
    <xdr:ext cx="405111" cy="259045"/>
    <xdr:sp macro="" textlink="">
      <xdr:nvSpPr>
        <xdr:cNvPr id="452" name="n_2mainValue【一般廃棄物処理施設】&#10;有形固定資産減価償却率"/>
        <xdr:cNvSpPr txBox="1"/>
      </xdr:nvSpPr>
      <xdr:spPr>
        <a:xfrm>
          <a:off x="14389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5732</xdr:rowOff>
    </xdr:from>
    <xdr:ext cx="405111" cy="259045"/>
    <xdr:sp macro="" textlink="">
      <xdr:nvSpPr>
        <xdr:cNvPr id="453" name="n_3mainValue【一般廃棄物処理施設】&#10;有形固定資産減価償却率"/>
        <xdr:cNvSpPr txBox="1"/>
      </xdr:nvSpPr>
      <xdr:spPr>
        <a:xfrm>
          <a:off x="13500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5" name="テキスト ボックス 46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7" name="テキスト ボックス 46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9" name="テキスト ボックス 46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1" name="テキスト ボックス 47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3" name="テキスト ボックス 47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112323</xdr:rowOff>
    </xdr:from>
    <xdr:to>
      <xdr:col>116</xdr:col>
      <xdr:colOff>62864</xdr:colOff>
      <xdr:row>41</xdr:row>
      <xdr:rowOff>128355</xdr:rowOff>
    </xdr:to>
    <xdr:cxnSp macro="">
      <xdr:nvCxnSpPr>
        <xdr:cNvPr id="477" name="直線コネクタ 476"/>
        <xdr:cNvCxnSpPr/>
      </xdr:nvCxnSpPr>
      <xdr:spPr>
        <a:xfrm flipV="1">
          <a:off x="22160864" y="5941623"/>
          <a:ext cx="0" cy="121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132182</xdr:rowOff>
    </xdr:from>
    <xdr:ext cx="534377" cy="259045"/>
    <xdr:sp macro="" textlink="">
      <xdr:nvSpPr>
        <xdr:cNvPr id="478" name="【一般廃棄物処理施設】&#10;一人当たり有形固定資産（償却資産）額最小値テキスト"/>
        <xdr:cNvSpPr txBox="1"/>
      </xdr:nvSpPr>
      <xdr:spPr>
        <a:xfrm>
          <a:off x="22199600" y="71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128355</xdr:rowOff>
    </xdr:from>
    <xdr:to>
      <xdr:col>116</xdr:col>
      <xdr:colOff>152400</xdr:colOff>
      <xdr:row>41</xdr:row>
      <xdr:rowOff>128355</xdr:rowOff>
    </xdr:to>
    <xdr:cxnSp macro="">
      <xdr:nvCxnSpPr>
        <xdr:cNvPr id="479" name="直線コネクタ 478"/>
        <xdr:cNvCxnSpPr/>
      </xdr:nvCxnSpPr>
      <xdr:spPr>
        <a:xfrm>
          <a:off x="22072600" y="715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59000</xdr:rowOff>
    </xdr:from>
    <xdr:ext cx="599010" cy="259045"/>
    <xdr:sp macro="" textlink="">
      <xdr:nvSpPr>
        <xdr:cNvPr id="480" name="【一般廃棄物処理施設】&#10;一人当たり有形固定資産（償却資産）額最大値テキスト"/>
        <xdr:cNvSpPr txBox="1"/>
      </xdr:nvSpPr>
      <xdr:spPr>
        <a:xfrm>
          <a:off x="22199600" y="571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112323</xdr:rowOff>
    </xdr:from>
    <xdr:to>
      <xdr:col>116</xdr:col>
      <xdr:colOff>152400</xdr:colOff>
      <xdr:row>34</xdr:row>
      <xdr:rowOff>112323</xdr:rowOff>
    </xdr:to>
    <xdr:cxnSp macro="">
      <xdr:nvCxnSpPr>
        <xdr:cNvPr id="481" name="直線コネクタ 480"/>
        <xdr:cNvCxnSpPr/>
      </xdr:nvCxnSpPr>
      <xdr:spPr>
        <a:xfrm>
          <a:off x="22072600" y="594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167017</xdr:rowOff>
    </xdr:from>
    <xdr:ext cx="599010" cy="259045"/>
    <xdr:sp macro="" textlink="">
      <xdr:nvSpPr>
        <xdr:cNvPr id="482" name="【一般廃棄物処理施設】&#10;一人当たり有形固定資産（償却資産）額平均値テキスト"/>
        <xdr:cNvSpPr txBox="1"/>
      </xdr:nvSpPr>
      <xdr:spPr>
        <a:xfrm>
          <a:off x="22199600" y="66821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17140</xdr:rowOff>
    </xdr:from>
    <xdr:to>
      <xdr:col>116</xdr:col>
      <xdr:colOff>114300</xdr:colOff>
      <xdr:row>39</xdr:row>
      <xdr:rowOff>118740</xdr:rowOff>
    </xdr:to>
    <xdr:sp macro="" textlink="">
      <xdr:nvSpPr>
        <xdr:cNvPr id="483" name="フローチャート: 判断 482"/>
        <xdr:cNvSpPr/>
      </xdr:nvSpPr>
      <xdr:spPr>
        <a:xfrm>
          <a:off x="22110700" y="670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32795</xdr:rowOff>
    </xdr:from>
    <xdr:to>
      <xdr:col>112</xdr:col>
      <xdr:colOff>38100</xdr:colOff>
      <xdr:row>39</xdr:row>
      <xdr:rowOff>134395</xdr:rowOff>
    </xdr:to>
    <xdr:sp macro="" textlink="">
      <xdr:nvSpPr>
        <xdr:cNvPr id="484" name="フローチャート: 判断 483"/>
        <xdr:cNvSpPr/>
      </xdr:nvSpPr>
      <xdr:spPr>
        <a:xfrm>
          <a:off x="21272500" y="671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63797</xdr:rowOff>
    </xdr:from>
    <xdr:to>
      <xdr:col>107</xdr:col>
      <xdr:colOff>101600</xdr:colOff>
      <xdr:row>39</xdr:row>
      <xdr:rowOff>165397</xdr:rowOff>
    </xdr:to>
    <xdr:sp macro="" textlink="">
      <xdr:nvSpPr>
        <xdr:cNvPr id="485" name="フローチャート: 判断 484"/>
        <xdr:cNvSpPr/>
      </xdr:nvSpPr>
      <xdr:spPr>
        <a:xfrm>
          <a:off x="20383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105742</xdr:rowOff>
    </xdr:from>
    <xdr:to>
      <xdr:col>102</xdr:col>
      <xdr:colOff>165100</xdr:colOff>
      <xdr:row>40</xdr:row>
      <xdr:rowOff>35892</xdr:rowOff>
    </xdr:to>
    <xdr:sp macro="" textlink="">
      <xdr:nvSpPr>
        <xdr:cNvPr id="486" name="フローチャート: 判断 485"/>
        <xdr:cNvSpPr/>
      </xdr:nvSpPr>
      <xdr:spPr>
        <a:xfrm>
          <a:off x="19494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115754</xdr:rowOff>
    </xdr:from>
    <xdr:to>
      <xdr:col>98</xdr:col>
      <xdr:colOff>38100</xdr:colOff>
      <xdr:row>40</xdr:row>
      <xdr:rowOff>45904</xdr:rowOff>
    </xdr:to>
    <xdr:sp macro="" textlink="">
      <xdr:nvSpPr>
        <xdr:cNvPr id="487" name="フローチャート: 判断 486"/>
        <xdr:cNvSpPr/>
      </xdr:nvSpPr>
      <xdr:spPr>
        <a:xfrm>
          <a:off x="18605500" y="680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52165</xdr:rowOff>
    </xdr:from>
    <xdr:to>
      <xdr:col>116</xdr:col>
      <xdr:colOff>114300</xdr:colOff>
      <xdr:row>38</xdr:row>
      <xdr:rowOff>153765</xdr:rowOff>
    </xdr:to>
    <xdr:sp macro="" textlink="">
      <xdr:nvSpPr>
        <xdr:cNvPr id="493" name="楕円 492"/>
        <xdr:cNvSpPr/>
      </xdr:nvSpPr>
      <xdr:spPr>
        <a:xfrm>
          <a:off x="22110700" y="65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75042</xdr:rowOff>
    </xdr:from>
    <xdr:ext cx="599010" cy="259045"/>
    <xdr:sp macro="" textlink="">
      <xdr:nvSpPr>
        <xdr:cNvPr id="494" name="【一般廃棄物処理施設】&#10;一人当たり有形固定資産（償却資産）額該当値テキスト"/>
        <xdr:cNvSpPr txBox="1"/>
      </xdr:nvSpPr>
      <xdr:spPr>
        <a:xfrm>
          <a:off x="22199600" y="641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68407</xdr:rowOff>
    </xdr:from>
    <xdr:to>
      <xdr:col>112</xdr:col>
      <xdr:colOff>38100</xdr:colOff>
      <xdr:row>38</xdr:row>
      <xdr:rowOff>170007</xdr:rowOff>
    </xdr:to>
    <xdr:sp macro="" textlink="">
      <xdr:nvSpPr>
        <xdr:cNvPr id="495" name="楕円 494"/>
        <xdr:cNvSpPr/>
      </xdr:nvSpPr>
      <xdr:spPr>
        <a:xfrm>
          <a:off x="21272500" y="658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102965</xdr:rowOff>
    </xdr:from>
    <xdr:to>
      <xdr:col>116</xdr:col>
      <xdr:colOff>63500</xdr:colOff>
      <xdr:row>38</xdr:row>
      <xdr:rowOff>119207</xdr:rowOff>
    </xdr:to>
    <xdr:cxnSp macro="">
      <xdr:nvCxnSpPr>
        <xdr:cNvPr id="496" name="直線コネクタ 495"/>
        <xdr:cNvCxnSpPr/>
      </xdr:nvCxnSpPr>
      <xdr:spPr>
        <a:xfrm flipV="1">
          <a:off x="21323300" y="6618065"/>
          <a:ext cx="838200" cy="1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5188</xdr:rowOff>
    </xdr:from>
    <xdr:to>
      <xdr:col>107</xdr:col>
      <xdr:colOff>101600</xdr:colOff>
      <xdr:row>40</xdr:row>
      <xdr:rowOff>106788</xdr:rowOff>
    </xdr:to>
    <xdr:sp macro="" textlink="">
      <xdr:nvSpPr>
        <xdr:cNvPr id="497" name="楕円 496"/>
        <xdr:cNvSpPr/>
      </xdr:nvSpPr>
      <xdr:spPr>
        <a:xfrm>
          <a:off x="20383500" y="686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119207</xdr:rowOff>
    </xdr:from>
    <xdr:to>
      <xdr:col>111</xdr:col>
      <xdr:colOff>177800</xdr:colOff>
      <xdr:row>40</xdr:row>
      <xdr:rowOff>55988</xdr:rowOff>
    </xdr:to>
    <xdr:cxnSp macro="">
      <xdr:nvCxnSpPr>
        <xdr:cNvPr id="498" name="直線コネクタ 497"/>
        <xdr:cNvCxnSpPr/>
      </xdr:nvCxnSpPr>
      <xdr:spPr>
        <a:xfrm flipV="1">
          <a:off x="20434300" y="6634307"/>
          <a:ext cx="889000" cy="27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3111</xdr:rowOff>
    </xdr:from>
    <xdr:to>
      <xdr:col>102</xdr:col>
      <xdr:colOff>165100</xdr:colOff>
      <xdr:row>40</xdr:row>
      <xdr:rowOff>104711</xdr:rowOff>
    </xdr:to>
    <xdr:sp macro="" textlink="">
      <xdr:nvSpPr>
        <xdr:cNvPr id="499" name="楕円 498"/>
        <xdr:cNvSpPr/>
      </xdr:nvSpPr>
      <xdr:spPr>
        <a:xfrm>
          <a:off x="19494500" y="686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53911</xdr:rowOff>
    </xdr:from>
    <xdr:to>
      <xdr:col>107</xdr:col>
      <xdr:colOff>50800</xdr:colOff>
      <xdr:row>40</xdr:row>
      <xdr:rowOff>55988</xdr:rowOff>
    </xdr:to>
    <xdr:cxnSp macro="">
      <xdr:nvCxnSpPr>
        <xdr:cNvPr id="500" name="直線コネクタ 499"/>
        <xdr:cNvCxnSpPr/>
      </xdr:nvCxnSpPr>
      <xdr:spPr>
        <a:xfrm>
          <a:off x="19545300" y="6911911"/>
          <a:ext cx="8890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125522</xdr:rowOff>
    </xdr:from>
    <xdr:ext cx="599010" cy="259045"/>
    <xdr:sp macro="" textlink="">
      <xdr:nvSpPr>
        <xdr:cNvPr id="501" name="n_1aveValue【一般廃棄物処理施設】&#10;一人当たり有形固定資産（償却資産）額"/>
        <xdr:cNvSpPr txBox="1"/>
      </xdr:nvSpPr>
      <xdr:spPr>
        <a:xfrm>
          <a:off x="21011095" y="681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10474</xdr:rowOff>
    </xdr:from>
    <xdr:ext cx="599010" cy="259045"/>
    <xdr:sp macro="" textlink="">
      <xdr:nvSpPr>
        <xdr:cNvPr id="502" name="n_2aveValue【一般廃棄物処理施設】&#10;一人当たり有形固定資産（償却資産）額"/>
        <xdr:cNvSpPr txBox="1"/>
      </xdr:nvSpPr>
      <xdr:spPr>
        <a:xfrm>
          <a:off x="20134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52419</xdr:rowOff>
    </xdr:from>
    <xdr:ext cx="599010" cy="259045"/>
    <xdr:sp macro="" textlink="">
      <xdr:nvSpPr>
        <xdr:cNvPr id="503" name="n_3aveValue【一般廃棄物処理施設】&#10;一人当たり有形固定資産（償却資産）額"/>
        <xdr:cNvSpPr txBox="1"/>
      </xdr:nvSpPr>
      <xdr:spPr>
        <a:xfrm>
          <a:off x="19245795" y="656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62431</xdr:rowOff>
    </xdr:from>
    <xdr:ext cx="599010" cy="259045"/>
    <xdr:sp macro="" textlink="">
      <xdr:nvSpPr>
        <xdr:cNvPr id="504" name="n_4aveValue【一般廃棄物処理施設】&#10;一人当たり有形固定資産（償却資産）額"/>
        <xdr:cNvSpPr txBox="1"/>
      </xdr:nvSpPr>
      <xdr:spPr>
        <a:xfrm>
          <a:off x="18356795" y="657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15084</xdr:rowOff>
    </xdr:from>
    <xdr:ext cx="599010" cy="259045"/>
    <xdr:sp macro="" textlink="">
      <xdr:nvSpPr>
        <xdr:cNvPr id="505" name="n_1mainValue【一般廃棄物処理施設】&#10;一人当たり有形固定資産（償却資産）額"/>
        <xdr:cNvSpPr txBox="1"/>
      </xdr:nvSpPr>
      <xdr:spPr>
        <a:xfrm>
          <a:off x="21011095" y="635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97915</xdr:rowOff>
    </xdr:from>
    <xdr:ext cx="534377" cy="259045"/>
    <xdr:sp macro="" textlink="">
      <xdr:nvSpPr>
        <xdr:cNvPr id="506" name="n_2mainValue【一般廃棄物処理施設】&#10;一人当たり有形固定資産（償却資産）額"/>
        <xdr:cNvSpPr txBox="1"/>
      </xdr:nvSpPr>
      <xdr:spPr>
        <a:xfrm>
          <a:off x="20167111" y="695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95838</xdr:rowOff>
    </xdr:from>
    <xdr:ext cx="534377" cy="259045"/>
    <xdr:sp macro="" textlink="">
      <xdr:nvSpPr>
        <xdr:cNvPr id="507" name="n_3mainValue【一般廃棄物処理施設】&#10;一人当たり有形固定資産（償却資産）額"/>
        <xdr:cNvSpPr txBox="1"/>
      </xdr:nvSpPr>
      <xdr:spPr>
        <a:xfrm>
          <a:off x="19278111" y="695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533" name="直線コネクタ 532"/>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4"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5" name="直線コネクタ 534"/>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36" name="【保健センター・保健所】&#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37" name="直線コネクタ 536"/>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60251</xdr:rowOff>
    </xdr:from>
    <xdr:ext cx="405111" cy="259045"/>
    <xdr:sp macro="" textlink="">
      <xdr:nvSpPr>
        <xdr:cNvPr id="538" name="【保健センター・保健所】&#10;有形固定資産減価償却率平均値テキスト"/>
        <xdr:cNvSpPr txBox="1"/>
      </xdr:nvSpPr>
      <xdr:spPr>
        <a:xfrm>
          <a:off x="16357600" y="10175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539" name="フローチャート: 判断 538"/>
        <xdr:cNvSpPr/>
      </xdr:nvSpPr>
      <xdr:spPr>
        <a:xfrm>
          <a:off x="16268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540" name="フローチャート: 判断 539"/>
        <xdr:cNvSpPr/>
      </xdr:nvSpPr>
      <xdr:spPr>
        <a:xfrm>
          <a:off x="15430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41" name="フローチャート: 判断 540"/>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83094</xdr:rowOff>
    </xdr:from>
    <xdr:to>
      <xdr:col>72</xdr:col>
      <xdr:colOff>38100</xdr:colOff>
      <xdr:row>60</xdr:row>
      <xdr:rowOff>13244</xdr:rowOff>
    </xdr:to>
    <xdr:sp macro="" textlink="">
      <xdr:nvSpPr>
        <xdr:cNvPr id="542" name="フローチャート: 判断 541"/>
        <xdr:cNvSpPr/>
      </xdr:nvSpPr>
      <xdr:spPr>
        <a:xfrm>
          <a:off x="13652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37374</xdr:rowOff>
    </xdr:from>
    <xdr:to>
      <xdr:col>67</xdr:col>
      <xdr:colOff>101600</xdr:colOff>
      <xdr:row>60</xdr:row>
      <xdr:rowOff>138974</xdr:rowOff>
    </xdr:to>
    <xdr:sp macro="" textlink="">
      <xdr:nvSpPr>
        <xdr:cNvPr id="543" name="フローチャート: 判断 542"/>
        <xdr:cNvSpPr/>
      </xdr:nvSpPr>
      <xdr:spPr>
        <a:xfrm>
          <a:off x="12763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128815</xdr:rowOff>
    </xdr:from>
    <xdr:to>
      <xdr:col>85</xdr:col>
      <xdr:colOff>177800</xdr:colOff>
      <xdr:row>63</xdr:row>
      <xdr:rowOff>58965</xdr:rowOff>
    </xdr:to>
    <xdr:sp macro="" textlink="">
      <xdr:nvSpPr>
        <xdr:cNvPr id="549" name="楕円 548"/>
        <xdr:cNvSpPr/>
      </xdr:nvSpPr>
      <xdr:spPr>
        <a:xfrm>
          <a:off x="162687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107242</xdr:rowOff>
    </xdr:from>
    <xdr:ext cx="405111" cy="259045"/>
    <xdr:sp macro="" textlink="">
      <xdr:nvSpPr>
        <xdr:cNvPr id="550" name="【保健センター・保健所】&#10;有形固定資産減価償却率該当値テキスト"/>
        <xdr:cNvSpPr txBox="1"/>
      </xdr:nvSpPr>
      <xdr:spPr>
        <a:xfrm>
          <a:off x="16357600"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97790</xdr:rowOff>
    </xdr:from>
    <xdr:to>
      <xdr:col>81</xdr:col>
      <xdr:colOff>101600</xdr:colOff>
      <xdr:row>63</xdr:row>
      <xdr:rowOff>27940</xdr:rowOff>
    </xdr:to>
    <xdr:sp macro="" textlink="">
      <xdr:nvSpPr>
        <xdr:cNvPr id="551" name="楕円 550"/>
        <xdr:cNvSpPr/>
      </xdr:nvSpPr>
      <xdr:spPr>
        <a:xfrm>
          <a:off x="15430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148590</xdr:rowOff>
    </xdr:from>
    <xdr:to>
      <xdr:col>85</xdr:col>
      <xdr:colOff>127000</xdr:colOff>
      <xdr:row>63</xdr:row>
      <xdr:rowOff>8165</xdr:rowOff>
    </xdr:to>
    <xdr:cxnSp macro="">
      <xdr:nvCxnSpPr>
        <xdr:cNvPr id="552" name="直線コネクタ 551"/>
        <xdr:cNvCxnSpPr/>
      </xdr:nvCxnSpPr>
      <xdr:spPr>
        <a:xfrm>
          <a:off x="15481300" y="10778490"/>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66766</xdr:rowOff>
    </xdr:from>
    <xdr:to>
      <xdr:col>76</xdr:col>
      <xdr:colOff>165100</xdr:colOff>
      <xdr:row>62</xdr:row>
      <xdr:rowOff>168366</xdr:rowOff>
    </xdr:to>
    <xdr:sp macro="" textlink="">
      <xdr:nvSpPr>
        <xdr:cNvPr id="553" name="楕円 552"/>
        <xdr:cNvSpPr/>
      </xdr:nvSpPr>
      <xdr:spPr>
        <a:xfrm>
          <a:off x="14541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117566</xdr:rowOff>
    </xdr:from>
    <xdr:to>
      <xdr:col>81</xdr:col>
      <xdr:colOff>50800</xdr:colOff>
      <xdr:row>62</xdr:row>
      <xdr:rowOff>148590</xdr:rowOff>
    </xdr:to>
    <xdr:cxnSp macro="">
      <xdr:nvCxnSpPr>
        <xdr:cNvPr id="554" name="直線コネクタ 553"/>
        <xdr:cNvCxnSpPr/>
      </xdr:nvCxnSpPr>
      <xdr:spPr>
        <a:xfrm>
          <a:off x="14592300" y="1074746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42273</xdr:rowOff>
    </xdr:from>
    <xdr:to>
      <xdr:col>72</xdr:col>
      <xdr:colOff>38100</xdr:colOff>
      <xdr:row>62</xdr:row>
      <xdr:rowOff>143873</xdr:rowOff>
    </xdr:to>
    <xdr:sp macro="" textlink="">
      <xdr:nvSpPr>
        <xdr:cNvPr id="555" name="楕円 554"/>
        <xdr:cNvSpPr/>
      </xdr:nvSpPr>
      <xdr:spPr>
        <a:xfrm>
          <a:off x="136525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93073</xdr:rowOff>
    </xdr:from>
    <xdr:to>
      <xdr:col>76</xdr:col>
      <xdr:colOff>114300</xdr:colOff>
      <xdr:row>62</xdr:row>
      <xdr:rowOff>117566</xdr:rowOff>
    </xdr:to>
    <xdr:cxnSp macro="">
      <xdr:nvCxnSpPr>
        <xdr:cNvPr id="556" name="直線コネクタ 555"/>
        <xdr:cNvCxnSpPr/>
      </xdr:nvCxnSpPr>
      <xdr:spPr>
        <a:xfrm>
          <a:off x="13703300" y="1072297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42273</xdr:rowOff>
    </xdr:from>
    <xdr:to>
      <xdr:col>67</xdr:col>
      <xdr:colOff>101600</xdr:colOff>
      <xdr:row>62</xdr:row>
      <xdr:rowOff>143873</xdr:rowOff>
    </xdr:to>
    <xdr:sp macro="" textlink="">
      <xdr:nvSpPr>
        <xdr:cNvPr id="557" name="楕円 556"/>
        <xdr:cNvSpPr/>
      </xdr:nvSpPr>
      <xdr:spPr>
        <a:xfrm>
          <a:off x="127635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93073</xdr:rowOff>
    </xdr:from>
    <xdr:to>
      <xdr:col>71</xdr:col>
      <xdr:colOff>177800</xdr:colOff>
      <xdr:row>62</xdr:row>
      <xdr:rowOff>93073</xdr:rowOff>
    </xdr:to>
    <xdr:cxnSp macro="">
      <xdr:nvCxnSpPr>
        <xdr:cNvPr id="558" name="直線コネクタ 557"/>
        <xdr:cNvCxnSpPr/>
      </xdr:nvCxnSpPr>
      <xdr:spPr>
        <a:xfrm>
          <a:off x="12814300" y="107229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91820</xdr:rowOff>
    </xdr:from>
    <xdr:ext cx="405111" cy="259045"/>
    <xdr:sp macro="" textlink="">
      <xdr:nvSpPr>
        <xdr:cNvPr id="559" name="n_1aveValue【保健センター・保健所】&#10;有形固定資産減価償却率"/>
        <xdr:cNvSpPr txBox="1"/>
      </xdr:nvSpPr>
      <xdr:spPr>
        <a:xfrm>
          <a:off x="152660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560" name="n_2aveValue【保健センター・保健所】&#10;有形固定資産減価償却率"/>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29771</xdr:rowOff>
    </xdr:from>
    <xdr:ext cx="405111" cy="259045"/>
    <xdr:sp macro="" textlink="">
      <xdr:nvSpPr>
        <xdr:cNvPr id="561" name="n_3aveValue【保健センター・保健所】&#10;有形固定資産減価償却率"/>
        <xdr:cNvSpPr txBox="1"/>
      </xdr:nvSpPr>
      <xdr:spPr>
        <a:xfrm>
          <a:off x="13500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155501</xdr:rowOff>
    </xdr:from>
    <xdr:ext cx="405111" cy="259045"/>
    <xdr:sp macro="" textlink="">
      <xdr:nvSpPr>
        <xdr:cNvPr id="562" name="n_4aveValue【保健センター・保健所】&#10;有形固定資産減価償却率"/>
        <xdr:cNvSpPr txBox="1"/>
      </xdr:nvSpPr>
      <xdr:spPr>
        <a:xfrm>
          <a:off x="12611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19067</xdr:rowOff>
    </xdr:from>
    <xdr:ext cx="405111" cy="259045"/>
    <xdr:sp macro="" textlink="">
      <xdr:nvSpPr>
        <xdr:cNvPr id="563" name="n_1mainValue【保健センター・保健所】&#10;有形固定資産減価償却率"/>
        <xdr:cNvSpPr txBox="1"/>
      </xdr:nvSpPr>
      <xdr:spPr>
        <a:xfrm>
          <a:off x="152660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159493</xdr:rowOff>
    </xdr:from>
    <xdr:ext cx="405111" cy="259045"/>
    <xdr:sp macro="" textlink="">
      <xdr:nvSpPr>
        <xdr:cNvPr id="564" name="n_2mainValue【保健センター・保健所】&#10;有形固定資産減価償却率"/>
        <xdr:cNvSpPr txBox="1"/>
      </xdr:nvSpPr>
      <xdr:spPr>
        <a:xfrm>
          <a:off x="14389744"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135000</xdr:rowOff>
    </xdr:from>
    <xdr:ext cx="405111" cy="259045"/>
    <xdr:sp macro="" textlink="">
      <xdr:nvSpPr>
        <xdr:cNvPr id="565" name="n_3mainValue【保健センター・保健所】&#10;有形固定資産減価償却率"/>
        <xdr:cNvSpPr txBox="1"/>
      </xdr:nvSpPr>
      <xdr:spPr>
        <a:xfrm>
          <a:off x="13500744" y="1076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135000</xdr:rowOff>
    </xdr:from>
    <xdr:ext cx="405111" cy="259045"/>
    <xdr:sp macro="" textlink="">
      <xdr:nvSpPr>
        <xdr:cNvPr id="566" name="n_4mainValue【保健センター・保健所】&#10;有形固定資産減価償却率"/>
        <xdr:cNvSpPr txBox="1"/>
      </xdr:nvSpPr>
      <xdr:spPr>
        <a:xfrm>
          <a:off x="12611744" y="1076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167640</xdr:rowOff>
    </xdr:from>
    <xdr:to>
      <xdr:col>116</xdr:col>
      <xdr:colOff>62864</xdr:colOff>
      <xdr:row>64</xdr:row>
      <xdr:rowOff>34290</xdr:rowOff>
    </xdr:to>
    <xdr:cxnSp macro="">
      <xdr:nvCxnSpPr>
        <xdr:cNvPr id="590" name="直線コネクタ 589"/>
        <xdr:cNvCxnSpPr/>
      </xdr:nvCxnSpPr>
      <xdr:spPr>
        <a:xfrm flipV="1">
          <a:off x="22160864" y="976884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591" name="【保健センター・保健所】&#10;一人当たり面積最小値テキスト"/>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592" name="直線コネクタ 591"/>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114317</xdr:rowOff>
    </xdr:from>
    <xdr:ext cx="469744" cy="259045"/>
    <xdr:sp macro="" textlink="">
      <xdr:nvSpPr>
        <xdr:cNvPr id="593" name="【保健センター・保健所】&#10;一人当たり面積最大値テキスト"/>
        <xdr:cNvSpPr txBox="1"/>
      </xdr:nvSpPr>
      <xdr:spPr>
        <a:xfrm>
          <a:off x="22199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167640</xdr:rowOff>
    </xdr:from>
    <xdr:to>
      <xdr:col>116</xdr:col>
      <xdr:colOff>152400</xdr:colOff>
      <xdr:row>56</xdr:row>
      <xdr:rowOff>167640</xdr:rowOff>
    </xdr:to>
    <xdr:cxnSp macro="">
      <xdr:nvCxnSpPr>
        <xdr:cNvPr id="594" name="直線コネクタ 593"/>
        <xdr:cNvCxnSpPr/>
      </xdr:nvCxnSpPr>
      <xdr:spPr>
        <a:xfrm>
          <a:off x="22072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13987</xdr:rowOff>
    </xdr:from>
    <xdr:ext cx="469744" cy="259045"/>
    <xdr:sp macro="" textlink="">
      <xdr:nvSpPr>
        <xdr:cNvPr id="595" name="【保健センター・保健所】&#10;一人当たり面積平均値テキスト"/>
        <xdr:cNvSpPr txBox="1"/>
      </xdr:nvSpPr>
      <xdr:spPr>
        <a:xfrm>
          <a:off x="22199600" y="1047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162560</xdr:rowOff>
    </xdr:from>
    <xdr:to>
      <xdr:col>116</xdr:col>
      <xdr:colOff>114300</xdr:colOff>
      <xdr:row>62</xdr:row>
      <xdr:rowOff>92710</xdr:rowOff>
    </xdr:to>
    <xdr:sp macro="" textlink="">
      <xdr:nvSpPr>
        <xdr:cNvPr id="596" name="フローチャート: 判断 595"/>
        <xdr:cNvSpPr/>
      </xdr:nvSpPr>
      <xdr:spPr>
        <a:xfrm>
          <a:off x="22110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597" name="フローチャート: 判断 596"/>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98" name="フローチャート: 判断 597"/>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599" name="フローチャート: 判断 598"/>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29210</xdr:rowOff>
    </xdr:from>
    <xdr:to>
      <xdr:col>98</xdr:col>
      <xdr:colOff>38100</xdr:colOff>
      <xdr:row>62</xdr:row>
      <xdr:rowOff>130810</xdr:rowOff>
    </xdr:to>
    <xdr:sp macro="" textlink="">
      <xdr:nvSpPr>
        <xdr:cNvPr id="600" name="フローチャート: 判断 599"/>
        <xdr:cNvSpPr/>
      </xdr:nvSpPr>
      <xdr:spPr>
        <a:xfrm>
          <a:off x="18605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59690</xdr:rowOff>
    </xdr:from>
    <xdr:to>
      <xdr:col>116</xdr:col>
      <xdr:colOff>114300</xdr:colOff>
      <xdr:row>62</xdr:row>
      <xdr:rowOff>161290</xdr:rowOff>
    </xdr:to>
    <xdr:sp macro="" textlink="">
      <xdr:nvSpPr>
        <xdr:cNvPr id="606" name="楕円 605"/>
        <xdr:cNvSpPr/>
      </xdr:nvSpPr>
      <xdr:spPr>
        <a:xfrm>
          <a:off x="221107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38117</xdr:rowOff>
    </xdr:from>
    <xdr:ext cx="469744" cy="259045"/>
    <xdr:sp macro="" textlink="">
      <xdr:nvSpPr>
        <xdr:cNvPr id="607" name="【保健センター・保健所】&#10;一人当たり面積該当値テキスト"/>
        <xdr:cNvSpPr txBox="1"/>
      </xdr:nvSpPr>
      <xdr:spPr>
        <a:xfrm>
          <a:off x="22199600"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59690</xdr:rowOff>
    </xdr:from>
    <xdr:to>
      <xdr:col>112</xdr:col>
      <xdr:colOff>38100</xdr:colOff>
      <xdr:row>62</xdr:row>
      <xdr:rowOff>161290</xdr:rowOff>
    </xdr:to>
    <xdr:sp macro="" textlink="">
      <xdr:nvSpPr>
        <xdr:cNvPr id="608" name="楕円 607"/>
        <xdr:cNvSpPr/>
      </xdr:nvSpPr>
      <xdr:spPr>
        <a:xfrm>
          <a:off x="21272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110490</xdr:rowOff>
    </xdr:from>
    <xdr:to>
      <xdr:col>116</xdr:col>
      <xdr:colOff>63500</xdr:colOff>
      <xdr:row>62</xdr:row>
      <xdr:rowOff>110490</xdr:rowOff>
    </xdr:to>
    <xdr:cxnSp macro="">
      <xdr:nvCxnSpPr>
        <xdr:cNvPr id="609" name="直線コネクタ 608"/>
        <xdr:cNvCxnSpPr/>
      </xdr:nvCxnSpPr>
      <xdr:spPr>
        <a:xfrm>
          <a:off x="21323300" y="107403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59690</xdr:rowOff>
    </xdr:from>
    <xdr:to>
      <xdr:col>107</xdr:col>
      <xdr:colOff>101600</xdr:colOff>
      <xdr:row>62</xdr:row>
      <xdr:rowOff>161290</xdr:rowOff>
    </xdr:to>
    <xdr:sp macro="" textlink="">
      <xdr:nvSpPr>
        <xdr:cNvPr id="610" name="楕円 609"/>
        <xdr:cNvSpPr/>
      </xdr:nvSpPr>
      <xdr:spPr>
        <a:xfrm>
          <a:off x="20383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110490</xdr:rowOff>
    </xdr:from>
    <xdr:to>
      <xdr:col>111</xdr:col>
      <xdr:colOff>177800</xdr:colOff>
      <xdr:row>62</xdr:row>
      <xdr:rowOff>110490</xdr:rowOff>
    </xdr:to>
    <xdr:cxnSp macro="">
      <xdr:nvCxnSpPr>
        <xdr:cNvPr id="611" name="直線コネクタ 610"/>
        <xdr:cNvCxnSpPr/>
      </xdr:nvCxnSpPr>
      <xdr:spPr>
        <a:xfrm>
          <a:off x="20434300" y="107403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12" name="楕円 611"/>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110490</xdr:rowOff>
    </xdr:from>
    <xdr:to>
      <xdr:col>107</xdr:col>
      <xdr:colOff>50800</xdr:colOff>
      <xdr:row>62</xdr:row>
      <xdr:rowOff>114300</xdr:rowOff>
    </xdr:to>
    <xdr:cxnSp macro="">
      <xdr:nvCxnSpPr>
        <xdr:cNvPr id="613" name="直線コネクタ 612"/>
        <xdr:cNvCxnSpPr/>
      </xdr:nvCxnSpPr>
      <xdr:spPr>
        <a:xfrm flipV="1">
          <a:off x="19545300" y="107403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614" name="楕円 613"/>
        <xdr:cNvSpPr/>
      </xdr:nvSpPr>
      <xdr:spPr>
        <a:xfrm>
          <a:off x="18605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114300</xdr:rowOff>
    </xdr:to>
    <xdr:cxnSp macro="">
      <xdr:nvCxnSpPr>
        <xdr:cNvPr id="615" name="直線コネクタ 614"/>
        <xdr:cNvCxnSpPr/>
      </xdr:nvCxnSpPr>
      <xdr:spPr>
        <a:xfrm>
          <a:off x="18656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616" name="n_1aveValue【保健センター・保健所】&#10;一人当たり面積"/>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617"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618" name="n_3ave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147337</xdr:rowOff>
    </xdr:from>
    <xdr:ext cx="469744" cy="259045"/>
    <xdr:sp macro="" textlink="">
      <xdr:nvSpPr>
        <xdr:cNvPr id="619" name="n_4aveValue【保健センター・保健所】&#10;一人当たり面積"/>
        <xdr:cNvSpPr txBox="1"/>
      </xdr:nvSpPr>
      <xdr:spPr>
        <a:xfrm>
          <a:off x="18421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152417</xdr:rowOff>
    </xdr:from>
    <xdr:ext cx="469744" cy="259045"/>
    <xdr:sp macro="" textlink="">
      <xdr:nvSpPr>
        <xdr:cNvPr id="620" name="n_1mainValue【保健センター・保健所】&#10;一人当たり面積"/>
        <xdr:cNvSpPr txBox="1"/>
      </xdr:nvSpPr>
      <xdr:spPr>
        <a:xfrm>
          <a:off x="210757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152417</xdr:rowOff>
    </xdr:from>
    <xdr:ext cx="469744" cy="259045"/>
    <xdr:sp macro="" textlink="">
      <xdr:nvSpPr>
        <xdr:cNvPr id="621" name="n_2mainValue【保健センター・保健所】&#10;一人当たり面積"/>
        <xdr:cNvSpPr txBox="1"/>
      </xdr:nvSpPr>
      <xdr:spPr>
        <a:xfrm>
          <a:off x="20199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622" name="n_3mainValue【保健センター・保健所】&#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623" name="n_4mainValue【保健センター・保健所】&#10;一人当たり面積"/>
        <xdr:cNvSpPr txBox="1"/>
      </xdr:nvSpPr>
      <xdr:spPr>
        <a:xfrm>
          <a:off x="18421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83820</xdr:rowOff>
    </xdr:from>
    <xdr:to>
      <xdr:col>85</xdr:col>
      <xdr:colOff>126364</xdr:colOff>
      <xdr:row>86</xdr:row>
      <xdr:rowOff>51436</xdr:rowOff>
    </xdr:to>
    <xdr:cxnSp macro="">
      <xdr:nvCxnSpPr>
        <xdr:cNvPr id="648" name="直線コネクタ 647"/>
        <xdr:cNvCxnSpPr/>
      </xdr:nvCxnSpPr>
      <xdr:spPr>
        <a:xfrm flipV="1">
          <a:off x="16318864" y="13285470"/>
          <a:ext cx="0" cy="1510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55263</xdr:rowOff>
    </xdr:from>
    <xdr:ext cx="405111" cy="259045"/>
    <xdr:sp macro="" textlink="">
      <xdr:nvSpPr>
        <xdr:cNvPr id="649" name="【消防施設】&#10;有形固定資産減価償却率最小値テキスト"/>
        <xdr:cNvSpPr txBox="1"/>
      </xdr:nvSpPr>
      <xdr:spPr>
        <a:xfrm>
          <a:off x="16357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51436</xdr:rowOff>
    </xdr:from>
    <xdr:to>
      <xdr:col>86</xdr:col>
      <xdr:colOff>25400</xdr:colOff>
      <xdr:row>86</xdr:row>
      <xdr:rowOff>51436</xdr:rowOff>
    </xdr:to>
    <xdr:cxnSp macro="">
      <xdr:nvCxnSpPr>
        <xdr:cNvPr id="650" name="直線コネクタ 649"/>
        <xdr:cNvCxnSpPr/>
      </xdr:nvCxnSpPr>
      <xdr:spPr>
        <a:xfrm>
          <a:off x="16230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30497</xdr:rowOff>
    </xdr:from>
    <xdr:ext cx="405111" cy="259045"/>
    <xdr:sp macro="" textlink="">
      <xdr:nvSpPr>
        <xdr:cNvPr id="651" name="【消防施設】&#10;有形固定資産減価償却率最大値テキスト"/>
        <xdr:cNvSpPr txBox="1"/>
      </xdr:nvSpPr>
      <xdr:spPr>
        <a:xfrm>
          <a:off x="163576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83820</xdr:rowOff>
    </xdr:from>
    <xdr:to>
      <xdr:col>86</xdr:col>
      <xdr:colOff>25400</xdr:colOff>
      <xdr:row>77</xdr:row>
      <xdr:rowOff>83820</xdr:rowOff>
    </xdr:to>
    <xdr:cxnSp macro="">
      <xdr:nvCxnSpPr>
        <xdr:cNvPr id="652" name="直線コネクタ 651"/>
        <xdr:cNvCxnSpPr/>
      </xdr:nvCxnSpPr>
      <xdr:spPr>
        <a:xfrm>
          <a:off x="16230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80027</xdr:rowOff>
    </xdr:from>
    <xdr:ext cx="405111" cy="259045"/>
    <xdr:sp macro="" textlink="">
      <xdr:nvSpPr>
        <xdr:cNvPr id="653" name="【消防施設】&#10;有形固定資産減価償却率平均値テキスト"/>
        <xdr:cNvSpPr txBox="1"/>
      </xdr:nvSpPr>
      <xdr:spPr>
        <a:xfrm>
          <a:off x="16357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654" name="フローチャート: 判断 653"/>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655" name="フローチャート: 判断 654"/>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56" name="フローチャート: 判断 655"/>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95886</xdr:rowOff>
    </xdr:from>
    <xdr:to>
      <xdr:col>72</xdr:col>
      <xdr:colOff>38100</xdr:colOff>
      <xdr:row>82</xdr:row>
      <xdr:rowOff>26036</xdr:rowOff>
    </xdr:to>
    <xdr:sp macro="" textlink="">
      <xdr:nvSpPr>
        <xdr:cNvPr id="657" name="フローチャート: 判断 656"/>
        <xdr:cNvSpPr/>
      </xdr:nvSpPr>
      <xdr:spPr>
        <a:xfrm>
          <a:off x="13652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2539</xdr:rowOff>
    </xdr:from>
    <xdr:to>
      <xdr:col>67</xdr:col>
      <xdr:colOff>101600</xdr:colOff>
      <xdr:row>82</xdr:row>
      <xdr:rowOff>104139</xdr:rowOff>
    </xdr:to>
    <xdr:sp macro="" textlink="">
      <xdr:nvSpPr>
        <xdr:cNvPr id="658" name="フローチャート: 判断 657"/>
        <xdr:cNvSpPr/>
      </xdr:nvSpPr>
      <xdr:spPr>
        <a:xfrm>
          <a:off x="12763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33020</xdr:rowOff>
    </xdr:from>
    <xdr:to>
      <xdr:col>85</xdr:col>
      <xdr:colOff>177800</xdr:colOff>
      <xdr:row>81</xdr:row>
      <xdr:rowOff>134620</xdr:rowOff>
    </xdr:to>
    <xdr:sp macro="" textlink="">
      <xdr:nvSpPr>
        <xdr:cNvPr id="664" name="楕円 663"/>
        <xdr:cNvSpPr/>
      </xdr:nvSpPr>
      <xdr:spPr>
        <a:xfrm>
          <a:off x="162687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55897</xdr:rowOff>
    </xdr:from>
    <xdr:ext cx="405111" cy="259045"/>
    <xdr:sp macro="" textlink="">
      <xdr:nvSpPr>
        <xdr:cNvPr id="665" name="【消防施設】&#10;有形固定資産減価償却率該当値テキスト"/>
        <xdr:cNvSpPr txBox="1"/>
      </xdr:nvSpPr>
      <xdr:spPr>
        <a:xfrm>
          <a:off x="16357600"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114936</xdr:rowOff>
    </xdr:from>
    <xdr:to>
      <xdr:col>81</xdr:col>
      <xdr:colOff>101600</xdr:colOff>
      <xdr:row>82</xdr:row>
      <xdr:rowOff>45086</xdr:rowOff>
    </xdr:to>
    <xdr:sp macro="" textlink="">
      <xdr:nvSpPr>
        <xdr:cNvPr id="666" name="楕円 665"/>
        <xdr:cNvSpPr/>
      </xdr:nvSpPr>
      <xdr:spPr>
        <a:xfrm>
          <a:off x="154305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83820</xdr:rowOff>
    </xdr:from>
    <xdr:to>
      <xdr:col>85</xdr:col>
      <xdr:colOff>127000</xdr:colOff>
      <xdr:row>81</xdr:row>
      <xdr:rowOff>165736</xdr:rowOff>
    </xdr:to>
    <xdr:cxnSp macro="">
      <xdr:nvCxnSpPr>
        <xdr:cNvPr id="667" name="直線コネクタ 666"/>
        <xdr:cNvCxnSpPr/>
      </xdr:nvCxnSpPr>
      <xdr:spPr>
        <a:xfrm flipV="1">
          <a:off x="15481300" y="13971270"/>
          <a:ext cx="8382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132080</xdr:rowOff>
    </xdr:from>
    <xdr:to>
      <xdr:col>76</xdr:col>
      <xdr:colOff>165100</xdr:colOff>
      <xdr:row>82</xdr:row>
      <xdr:rowOff>62230</xdr:rowOff>
    </xdr:to>
    <xdr:sp macro="" textlink="">
      <xdr:nvSpPr>
        <xdr:cNvPr id="668" name="楕円 667"/>
        <xdr:cNvSpPr/>
      </xdr:nvSpPr>
      <xdr:spPr>
        <a:xfrm>
          <a:off x="14541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165736</xdr:rowOff>
    </xdr:from>
    <xdr:to>
      <xdr:col>81</xdr:col>
      <xdr:colOff>50800</xdr:colOff>
      <xdr:row>82</xdr:row>
      <xdr:rowOff>11430</xdr:rowOff>
    </xdr:to>
    <xdr:cxnSp macro="">
      <xdr:nvCxnSpPr>
        <xdr:cNvPr id="669" name="直線コネクタ 668"/>
        <xdr:cNvCxnSpPr/>
      </xdr:nvCxnSpPr>
      <xdr:spPr>
        <a:xfrm flipV="1">
          <a:off x="14592300" y="1405318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80645</xdr:rowOff>
    </xdr:from>
    <xdr:to>
      <xdr:col>72</xdr:col>
      <xdr:colOff>38100</xdr:colOff>
      <xdr:row>82</xdr:row>
      <xdr:rowOff>10795</xdr:rowOff>
    </xdr:to>
    <xdr:sp macro="" textlink="">
      <xdr:nvSpPr>
        <xdr:cNvPr id="670" name="楕円 669"/>
        <xdr:cNvSpPr/>
      </xdr:nvSpPr>
      <xdr:spPr>
        <a:xfrm>
          <a:off x="13652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131445</xdr:rowOff>
    </xdr:from>
    <xdr:to>
      <xdr:col>76</xdr:col>
      <xdr:colOff>114300</xdr:colOff>
      <xdr:row>82</xdr:row>
      <xdr:rowOff>11430</xdr:rowOff>
    </xdr:to>
    <xdr:cxnSp macro="">
      <xdr:nvCxnSpPr>
        <xdr:cNvPr id="671" name="直線コネクタ 670"/>
        <xdr:cNvCxnSpPr/>
      </xdr:nvCxnSpPr>
      <xdr:spPr>
        <a:xfrm>
          <a:off x="13703300" y="140188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120650</xdr:rowOff>
    </xdr:from>
    <xdr:to>
      <xdr:col>67</xdr:col>
      <xdr:colOff>101600</xdr:colOff>
      <xdr:row>82</xdr:row>
      <xdr:rowOff>50800</xdr:rowOff>
    </xdr:to>
    <xdr:sp macro="" textlink="">
      <xdr:nvSpPr>
        <xdr:cNvPr id="672" name="楕円 671"/>
        <xdr:cNvSpPr/>
      </xdr:nvSpPr>
      <xdr:spPr>
        <a:xfrm>
          <a:off x="12763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131445</xdr:rowOff>
    </xdr:from>
    <xdr:to>
      <xdr:col>71</xdr:col>
      <xdr:colOff>177800</xdr:colOff>
      <xdr:row>82</xdr:row>
      <xdr:rowOff>0</xdr:rowOff>
    </xdr:to>
    <xdr:cxnSp macro="">
      <xdr:nvCxnSpPr>
        <xdr:cNvPr id="673" name="直線コネクタ 672"/>
        <xdr:cNvCxnSpPr/>
      </xdr:nvCxnSpPr>
      <xdr:spPr>
        <a:xfrm flipV="1">
          <a:off x="12814300" y="140188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85741</xdr:rowOff>
    </xdr:from>
    <xdr:ext cx="405111" cy="259045"/>
    <xdr:sp macro="" textlink="">
      <xdr:nvSpPr>
        <xdr:cNvPr id="674" name="n_1aveValue【消防施設】&#10;有形固定資産減価償却率"/>
        <xdr:cNvSpPr txBox="1"/>
      </xdr:nvSpPr>
      <xdr:spPr>
        <a:xfrm>
          <a:off x="15266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675" name="n_2aveValue【消防施設】&#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17163</xdr:rowOff>
    </xdr:from>
    <xdr:ext cx="405111" cy="259045"/>
    <xdr:sp macro="" textlink="">
      <xdr:nvSpPr>
        <xdr:cNvPr id="676" name="n_3aveValue【消防施設】&#10;有形固定資産減価償却率"/>
        <xdr:cNvSpPr txBox="1"/>
      </xdr:nvSpPr>
      <xdr:spPr>
        <a:xfrm>
          <a:off x="13500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95266</xdr:rowOff>
    </xdr:from>
    <xdr:ext cx="405111" cy="259045"/>
    <xdr:sp macro="" textlink="">
      <xdr:nvSpPr>
        <xdr:cNvPr id="677" name="n_4aveValue【消防施設】&#10;有形固定資産減価償却率"/>
        <xdr:cNvSpPr txBox="1"/>
      </xdr:nvSpPr>
      <xdr:spPr>
        <a:xfrm>
          <a:off x="12611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61613</xdr:rowOff>
    </xdr:from>
    <xdr:ext cx="405111" cy="259045"/>
    <xdr:sp macro="" textlink="">
      <xdr:nvSpPr>
        <xdr:cNvPr id="678" name="n_1mainValue【消防施設】&#10;有形固定資産減価償却率"/>
        <xdr:cNvSpPr txBox="1"/>
      </xdr:nvSpPr>
      <xdr:spPr>
        <a:xfrm>
          <a:off x="152660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53357</xdr:rowOff>
    </xdr:from>
    <xdr:ext cx="405111" cy="259045"/>
    <xdr:sp macro="" textlink="">
      <xdr:nvSpPr>
        <xdr:cNvPr id="679" name="n_2mainValue【消防施設】&#10;有形固定資産減価償却率"/>
        <xdr:cNvSpPr txBox="1"/>
      </xdr:nvSpPr>
      <xdr:spPr>
        <a:xfrm>
          <a:off x="14389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27322</xdr:rowOff>
    </xdr:from>
    <xdr:ext cx="405111" cy="259045"/>
    <xdr:sp macro="" textlink="">
      <xdr:nvSpPr>
        <xdr:cNvPr id="680" name="n_3mainValue【消防施設】&#10;有形固定資産減価償却率"/>
        <xdr:cNvSpPr txBox="1"/>
      </xdr:nvSpPr>
      <xdr:spPr>
        <a:xfrm>
          <a:off x="13500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67327</xdr:rowOff>
    </xdr:from>
    <xdr:ext cx="405111" cy="259045"/>
    <xdr:sp macro="" textlink="">
      <xdr:nvSpPr>
        <xdr:cNvPr id="681" name="n_4mainValue【消防施設】&#10;有形固定資産減価償却率"/>
        <xdr:cNvSpPr txBox="1"/>
      </xdr:nvSpPr>
      <xdr:spPr>
        <a:xfrm>
          <a:off x="12611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120396</xdr:rowOff>
    </xdr:from>
    <xdr:to>
      <xdr:col>116</xdr:col>
      <xdr:colOff>62864</xdr:colOff>
      <xdr:row>86</xdr:row>
      <xdr:rowOff>33528</xdr:rowOff>
    </xdr:to>
    <xdr:cxnSp macro="">
      <xdr:nvCxnSpPr>
        <xdr:cNvPr id="703" name="直線コネクタ 702"/>
        <xdr:cNvCxnSpPr/>
      </xdr:nvCxnSpPr>
      <xdr:spPr>
        <a:xfrm flipV="1">
          <a:off x="22160864" y="1349349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704"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705" name="直線コネクタ 704"/>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67073</xdr:rowOff>
    </xdr:from>
    <xdr:ext cx="469744" cy="259045"/>
    <xdr:sp macro="" textlink="">
      <xdr:nvSpPr>
        <xdr:cNvPr id="706" name="【消防施設】&#10;一人当たり面積最大値テキスト"/>
        <xdr:cNvSpPr txBox="1"/>
      </xdr:nvSpPr>
      <xdr:spPr>
        <a:xfrm>
          <a:off x="22199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120396</xdr:rowOff>
    </xdr:from>
    <xdr:to>
      <xdr:col>116</xdr:col>
      <xdr:colOff>152400</xdr:colOff>
      <xdr:row>78</xdr:row>
      <xdr:rowOff>120396</xdr:rowOff>
    </xdr:to>
    <xdr:cxnSp macro="">
      <xdr:nvCxnSpPr>
        <xdr:cNvPr id="707" name="直線コネクタ 706"/>
        <xdr:cNvCxnSpPr/>
      </xdr:nvCxnSpPr>
      <xdr:spPr>
        <a:xfrm>
          <a:off x="22072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17035</xdr:rowOff>
    </xdr:from>
    <xdr:ext cx="469744" cy="259045"/>
    <xdr:sp macro="" textlink="">
      <xdr:nvSpPr>
        <xdr:cNvPr id="708" name="【消防施設】&#10;一人当たり面積平均値テキスト"/>
        <xdr:cNvSpPr txBox="1"/>
      </xdr:nvSpPr>
      <xdr:spPr>
        <a:xfrm>
          <a:off x="22199600" y="1424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165608</xdr:rowOff>
    </xdr:from>
    <xdr:to>
      <xdr:col>116</xdr:col>
      <xdr:colOff>114300</xdr:colOff>
      <xdr:row>84</xdr:row>
      <xdr:rowOff>95758</xdr:rowOff>
    </xdr:to>
    <xdr:sp macro="" textlink="">
      <xdr:nvSpPr>
        <xdr:cNvPr id="709" name="フローチャート: 判断 708"/>
        <xdr:cNvSpPr/>
      </xdr:nvSpPr>
      <xdr:spPr>
        <a:xfrm>
          <a:off x="221107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710" name="フローチャート: 判断 709"/>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11" name="フローチャート: 判断 710"/>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12" name="フローチャート: 判断 711"/>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106172</xdr:rowOff>
    </xdr:from>
    <xdr:to>
      <xdr:col>98</xdr:col>
      <xdr:colOff>38100</xdr:colOff>
      <xdr:row>85</xdr:row>
      <xdr:rowOff>36322</xdr:rowOff>
    </xdr:to>
    <xdr:sp macro="" textlink="">
      <xdr:nvSpPr>
        <xdr:cNvPr id="713" name="フローチャート: 判断 712"/>
        <xdr:cNvSpPr/>
      </xdr:nvSpPr>
      <xdr:spPr>
        <a:xfrm>
          <a:off x="18605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55880</xdr:rowOff>
    </xdr:from>
    <xdr:to>
      <xdr:col>116</xdr:col>
      <xdr:colOff>114300</xdr:colOff>
      <xdr:row>85</xdr:row>
      <xdr:rowOff>157480</xdr:rowOff>
    </xdr:to>
    <xdr:sp macro="" textlink="">
      <xdr:nvSpPr>
        <xdr:cNvPr id="719" name="楕円 718"/>
        <xdr:cNvSpPr/>
      </xdr:nvSpPr>
      <xdr:spPr>
        <a:xfrm>
          <a:off x="221107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142257</xdr:rowOff>
    </xdr:from>
    <xdr:ext cx="469744" cy="259045"/>
    <xdr:sp macro="" textlink="">
      <xdr:nvSpPr>
        <xdr:cNvPr id="720" name="【消防施設】&#10;一人当たり面積該当値テキスト"/>
        <xdr:cNvSpPr txBox="1"/>
      </xdr:nvSpPr>
      <xdr:spPr>
        <a:xfrm>
          <a:off x="22199600" y="1454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58165</xdr:rowOff>
    </xdr:from>
    <xdr:to>
      <xdr:col>112</xdr:col>
      <xdr:colOff>38100</xdr:colOff>
      <xdr:row>85</xdr:row>
      <xdr:rowOff>159765</xdr:rowOff>
    </xdr:to>
    <xdr:sp macro="" textlink="">
      <xdr:nvSpPr>
        <xdr:cNvPr id="721" name="楕円 720"/>
        <xdr:cNvSpPr/>
      </xdr:nvSpPr>
      <xdr:spPr>
        <a:xfrm>
          <a:off x="21272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106680</xdr:rowOff>
    </xdr:from>
    <xdr:to>
      <xdr:col>116</xdr:col>
      <xdr:colOff>63500</xdr:colOff>
      <xdr:row>85</xdr:row>
      <xdr:rowOff>108965</xdr:rowOff>
    </xdr:to>
    <xdr:cxnSp macro="">
      <xdr:nvCxnSpPr>
        <xdr:cNvPr id="722" name="直線コネクタ 721"/>
        <xdr:cNvCxnSpPr/>
      </xdr:nvCxnSpPr>
      <xdr:spPr>
        <a:xfrm flipV="1">
          <a:off x="21323300" y="1467993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58165</xdr:rowOff>
    </xdr:from>
    <xdr:to>
      <xdr:col>107</xdr:col>
      <xdr:colOff>101600</xdr:colOff>
      <xdr:row>85</xdr:row>
      <xdr:rowOff>159765</xdr:rowOff>
    </xdr:to>
    <xdr:sp macro="" textlink="">
      <xdr:nvSpPr>
        <xdr:cNvPr id="723" name="楕円 722"/>
        <xdr:cNvSpPr/>
      </xdr:nvSpPr>
      <xdr:spPr>
        <a:xfrm>
          <a:off x="20383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108965</xdr:rowOff>
    </xdr:from>
    <xdr:to>
      <xdr:col>111</xdr:col>
      <xdr:colOff>177800</xdr:colOff>
      <xdr:row>85</xdr:row>
      <xdr:rowOff>108965</xdr:rowOff>
    </xdr:to>
    <xdr:cxnSp macro="">
      <xdr:nvCxnSpPr>
        <xdr:cNvPr id="724" name="直線コネクタ 723"/>
        <xdr:cNvCxnSpPr/>
      </xdr:nvCxnSpPr>
      <xdr:spPr>
        <a:xfrm>
          <a:off x="20434300" y="14682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725" name="楕円 724"/>
        <xdr:cNvSpPr/>
      </xdr:nvSpPr>
      <xdr:spPr>
        <a:xfrm>
          <a:off x="19494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56387</xdr:rowOff>
    </xdr:from>
    <xdr:to>
      <xdr:col>107</xdr:col>
      <xdr:colOff>50800</xdr:colOff>
      <xdr:row>85</xdr:row>
      <xdr:rowOff>108965</xdr:rowOff>
    </xdr:to>
    <xdr:cxnSp macro="">
      <xdr:nvCxnSpPr>
        <xdr:cNvPr id="726" name="直線コネクタ 725"/>
        <xdr:cNvCxnSpPr/>
      </xdr:nvCxnSpPr>
      <xdr:spPr>
        <a:xfrm>
          <a:off x="19545300" y="14629637"/>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58165</xdr:rowOff>
    </xdr:from>
    <xdr:to>
      <xdr:col>98</xdr:col>
      <xdr:colOff>38100</xdr:colOff>
      <xdr:row>85</xdr:row>
      <xdr:rowOff>159765</xdr:rowOff>
    </xdr:to>
    <xdr:sp macro="" textlink="">
      <xdr:nvSpPr>
        <xdr:cNvPr id="727" name="楕円 726"/>
        <xdr:cNvSpPr/>
      </xdr:nvSpPr>
      <xdr:spPr>
        <a:xfrm>
          <a:off x="18605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56387</xdr:rowOff>
    </xdr:from>
    <xdr:to>
      <xdr:col>102</xdr:col>
      <xdr:colOff>114300</xdr:colOff>
      <xdr:row>85</xdr:row>
      <xdr:rowOff>108965</xdr:rowOff>
    </xdr:to>
    <xdr:cxnSp macro="">
      <xdr:nvCxnSpPr>
        <xdr:cNvPr id="728" name="直線コネクタ 727"/>
        <xdr:cNvCxnSpPr/>
      </xdr:nvCxnSpPr>
      <xdr:spPr>
        <a:xfrm flipV="1">
          <a:off x="18656300" y="14629637"/>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729"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730" name="n_2aveValue【消防施設】&#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731" name="n_3aveValue【消防施設】&#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52849</xdr:rowOff>
    </xdr:from>
    <xdr:ext cx="469744" cy="259045"/>
    <xdr:sp macro="" textlink="">
      <xdr:nvSpPr>
        <xdr:cNvPr id="732" name="n_4aveValue【消防施設】&#10;一人当たり面積"/>
        <xdr:cNvSpPr txBox="1"/>
      </xdr:nvSpPr>
      <xdr:spPr>
        <a:xfrm>
          <a:off x="18421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150892</xdr:rowOff>
    </xdr:from>
    <xdr:ext cx="469744" cy="259045"/>
    <xdr:sp macro="" textlink="">
      <xdr:nvSpPr>
        <xdr:cNvPr id="733" name="n_1mainValue【消防施設】&#10;一人当たり面積"/>
        <xdr:cNvSpPr txBox="1"/>
      </xdr:nvSpPr>
      <xdr:spPr>
        <a:xfrm>
          <a:off x="210757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150892</xdr:rowOff>
    </xdr:from>
    <xdr:ext cx="469744" cy="259045"/>
    <xdr:sp macro="" textlink="">
      <xdr:nvSpPr>
        <xdr:cNvPr id="734" name="n_2mainValue【消防施設】&#10;一人当たり面積"/>
        <xdr:cNvSpPr txBox="1"/>
      </xdr:nvSpPr>
      <xdr:spPr>
        <a:xfrm>
          <a:off x="20199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98314</xdr:rowOff>
    </xdr:from>
    <xdr:ext cx="469744" cy="259045"/>
    <xdr:sp macro="" textlink="">
      <xdr:nvSpPr>
        <xdr:cNvPr id="735" name="n_3mainValue【消防施設】&#10;一人当たり面積"/>
        <xdr:cNvSpPr txBox="1"/>
      </xdr:nvSpPr>
      <xdr:spPr>
        <a:xfrm>
          <a:off x="19310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150892</xdr:rowOff>
    </xdr:from>
    <xdr:ext cx="469744" cy="259045"/>
    <xdr:sp macro="" textlink="">
      <xdr:nvSpPr>
        <xdr:cNvPr id="736" name="n_4mainValue【消防施設】&#10;一人当たり面積"/>
        <xdr:cNvSpPr txBox="1"/>
      </xdr:nvSpPr>
      <xdr:spPr>
        <a:xfrm>
          <a:off x="18421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7" name="テキスト ボックス 75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0" name="直線コネクタ 759"/>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1"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2" name="直線コネクタ 761"/>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3"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4" name="直線コネクタ 76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24147</xdr:rowOff>
    </xdr:from>
    <xdr:ext cx="405111" cy="259045"/>
    <xdr:sp macro="" textlink="">
      <xdr:nvSpPr>
        <xdr:cNvPr id="765" name="【庁舎】&#10;有形固定資産減価償却率平均値テキスト"/>
        <xdr:cNvSpPr txBox="1"/>
      </xdr:nvSpPr>
      <xdr:spPr>
        <a:xfrm>
          <a:off x="16357600" y="17683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1270</xdr:rowOff>
    </xdr:from>
    <xdr:to>
      <xdr:col>85</xdr:col>
      <xdr:colOff>177800</xdr:colOff>
      <xdr:row>104</xdr:row>
      <xdr:rowOff>102870</xdr:rowOff>
    </xdr:to>
    <xdr:sp macro="" textlink="">
      <xdr:nvSpPr>
        <xdr:cNvPr id="766" name="フローチャート: 判断 765"/>
        <xdr:cNvSpPr/>
      </xdr:nvSpPr>
      <xdr:spPr>
        <a:xfrm>
          <a:off x="162687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17780</xdr:rowOff>
    </xdr:from>
    <xdr:to>
      <xdr:col>81</xdr:col>
      <xdr:colOff>101600</xdr:colOff>
      <xdr:row>104</xdr:row>
      <xdr:rowOff>119380</xdr:rowOff>
    </xdr:to>
    <xdr:sp macro="" textlink="">
      <xdr:nvSpPr>
        <xdr:cNvPr id="767" name="フローチャート: 判断 766"/>
        <xdr:cNvSpPr/>
      </xdr:nvSpPr>
      <xdr:spPr>
        <a:xfrm>
          <a:off x="15430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44450</xdr:rowOff>
    </xdr:from>
    <xdr:to>
      <xdr:col>76</xdr:col>
      <xdr:colOff>165100</xdr:colOff>
      <xdr:row>104</xdr:row>
      <xdr:rowOff>146050</xdr:rowOff>
    </xdr:to>
    <xdr:sp macro="" textlink="">
      <xdr:nvSpPr>
        <xdr:cNvPr id="768" name="フローチャート: 判断 767"/>
        <xdr:cNvSpPr/>
      </xdr:nvSpPr>
      <xdr:spPr>
        <a:xfrm>
          <a:off x="14541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11430</xdr:rowOff>
    </xdr:from>
    <xdr:to>
      <xdr:col>72</xdr:col>
      <xdr:colOff>38100</xdr:colOff>
      <xdr:row>104</xdr:row>
      <xdr:rowOff>113030</xdr:rowOff>
    </xdr:to>
    <xdr:sp macro="" textlink="">
      <xdr:nvSpPr>
        <xdr:cNvPr id="769" name="フローチャート: 判断 768"/>
        <xdr:cNvSpPr/>
      </xdr:nvSpPr>
      <xdr:spPr>
        <a:xfrm>
          <a:off x="13652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770" name="フローチャート: 判断 769"/>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12700</xdr:rowOff>
    </xdr:from>
    <xdr:to>
      <xdr:col>85</xdr:col>
      <xdr:colOff>177800</xdr:colOff>
      <xdr:row>106</xdr:row>
      <xdr:rowOff>114300</xdr:rowOff>
    </xdr:to>
    <xdr:sp macro="" textlink="">
      <xdr:nvSpPr>
        <xdr:cNvPr id="776" name="楕円 775"/>
        <xdr:cNvSpPr/>
      </xdr:nvSpPr>
      <xdr:spPr>
        <a:xfrm>
          <a:off x="16268700" y="181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162577</xdr:rowOff>
    </xdr:from>
    <xdr:ext cx="405111" cy="259045"/>
    <xdr:sp macro="" textlink="">
      <xdr:nvSpPr>
        <xdr:cNvPr id="777" name="【庁舎】&#10;有形固定資産減価償却率該当値テキスト"/>
        <xdr:cNvSpPr txBox="1"/>
      </xdr:nvSpPr>
      <xdr:spPr>
        <a:xfrm>
          <a:off x="16357600" y="1816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129539</xdr:rowOff>
    </xdr:from>
    <xdr:to>
      <xdr:col>81</xdr:col>
      <xdr:colOff>101600</xdr:colOff>
      <xdr:row>106</xdr:row>
      <xdr:rowOff>59689</xdr:rowOff>
    </xdr:to>
    <xdr:sp macro="" textlink="">
      <xdr:nvSpPr>
        <xdr:cNvPr id="778" name="楕円 777"/>
        <xdr:cNvSpPr/>
      </xdr:nvSpPr>
      <xdr:spPr>
        <a:xfrm>
          <a:off x="15430500" y="1813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8889</xdr:rowOff>
    </xdr:from>
    <xdr:to>
      <xdr:col>85</xdr:col>
      <xdr:colOff>127000</xdr:colOff>
      <xdr:row>106</xdr:row>
      <xdr:rowOff>63500</xdr:rowOff>
    </xdr:to>
    <xdr:cxnSp macro="">
      <xdr:nvCxnSpPr>
        <xdr:cNvPr id="779" name="直線コネクタ 778"/>
        <xdr:cNvCxnSpPr/>
      </xdr:nvCxnSpPr>
      <xdr:spPr>
        <a:xfrm>
          <a:off x="15481300" y="18182589"/>
          <a:ext cx="838200" cy="5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111761</xdr:rowOff>
    </xdr:from>
    <xdr:to>
      <xdr:col>76</xdr:col>
      <xdr:colOff>165100</xdr:colOff>
      <xdr:row>106</xdr:row>
      <xdr:rowOff>41911</xdr:rowOff>
    </xdr:to>
    <xdr:sp macro="" textlink="">
      <xdr:nvSpPr>
        <xdr:cNvPr id="780" name="楕円 779"/>
        <xdr:cNvSpPr/>
      </xdr:nvSpPr>
      <xdr:spPr>
        <a:xfrm>
          <a:off x="14541500" y="1811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162561</xdr:rowOff>
    </xdr:from>
    <xdr:to>
      <xdr:col>81</xdr:col>
      <xdr:colOff>50800</xdr:colOff>
      <xdr:row>106</xdr:row>
      <xdr:rowOff>8889</xdr:rowOff>
    </xdr:to>
    <xdr:cxnSp macro="">
      <xdr:nvCxnSpPr>
        <xdr:cNvPr id="781" name="直線コネクタ 780"/>
        <xdr:cNvCxnSpPr/>
      </xdr:nvCxnSpPr>
      <xdr:spPr>
        <a:xfrm>
          <a:off x="14592300" y="18164811"/>
          <a:ext cx="8890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54611</xdr:rowOff>
    </xdr:from>
    <xdr:to>
      <xdr:col>72</xdr:col>
      <xdr:colOff>38100</xdr:colOff>
      <xdr:row>105</xdr:row>
      <xdr:rowOff>156211</xdr:rowOff>
    </xdr:to>
    <xdr:sp macro="" textlink="">
      <xdr:nvSpPr>
        <xdr:cNvPr id="782" name="楕円 781"/>
        <xdr:cNvSpPr/>
      </xdr:nvSpPr>
      <xdr:spPr>
        <a:xfrm>
          <a:off x="13652500" y="1805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105411</xdr:rowOff>
    </xdr:from>
    <xdr:to>
      <xdr:col>76</xdr:col>
      <xdr:colOff>114300</xdr:colOff>
      <xdr:row>105</xdr:row>
      <xdr:rowOff>162561</xdr:rowOff>
    </xdr:to>
    <xdr:cxnSp macro="">
      <xdr:nvCxnSpPr>
        <xdr:cNvPr id="783" name="直線コネクタ 782"/>
        <xdr:cNvCxnSpPr/>
      </xdr:nvCxnSpPr>
      <xdr:spPr>
        <a:xfrm>
          <a:off x="13703300" y="181076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52070</xdr:rowOff>
    </xdr:from>
    <xdr:to>
      <xdr:col>67</xdr:col>
      <xdr:colOff>101600</xdr:colOff>
      <xdr:row>106</xdr:row>
      <xdr:rowOff>153670</xdr:rowOff>
    </xdr:to>
    <xdr:sp macro="" textlink="">
      <xdr:nvSpPr>
        <xdr:cNvPr id="784" name="楕円 783"/>
        <xdr:cNvSpPr/>
      </xdr:nvSpPr>
      <xdr:spPr>
        <a:xfrm>
          <a:off x="12763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105411</xdr:rowOff>
    </xdr:from>
    <xdr:to>
      <xdr:col>71</xdr:col>
      <xdr:colOff>177800</xdr:colOff>
      <xdr:row>106</xdr:row>
      <xdr:rowOff>102870</xdr:rowOff>
    </xdr:to>
    <xdr:cxnSp macro="">
      <xdr:nvCxnSpPr>
        <xdr:cNvPr id="785" name="直線コネクタ 784"/>
        <xdr:cNvCxnSpPr/>
      </xdr:nvCxnSpPr>
      <xdr:spPr>
        <a:xfrm flipV="1">
          <a:off x="12814300" y="18107661"/>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135907</xdr:rowOff>
    </xdr:from>
    <xdr:ext cx="405111" cy="259045"/>
    <xdr:sp macro="" textlink="">
      <xdr:nvSpPr>
        <xdr:cNvPr id="786" name="n_1aveValue【庁舎】&#10;有形固定資産減価償却率"/>
        <xdr:cNvSpPr txBox="1"/>
      </xdr:nvSpPr>
      <xdr:spPr>
        <a:xfrm>
          <a:off x="15266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162577</xdr:rowOff>
    </xdr:from>
    <xdr:ext cx="405111" cy="259045"/>
    <xdr:sp macro="" textlink="">
      <xdr:nvSpPr>
        <xdr:cNvPr id="787" name="n_2aveValue【庁舎】&#10;有形固定資産減価償却率"/>
        <xdr:cNvSpPr txBox="1"/>
      </xdr:nvSpPr>
      <xdr:spPr>
        <a:xfrm>
          <a:off x="14389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129557</xdr:rowOff>
    </xdr:from>
    <xdr:ext cx="405111" cy="259045"/>
    <xdr:sp macro="" textlink="">
      <xdr:nvSpPr>
        <xdr:cNvPr id="788" name="n_3aveValue【庁舎】&#10;有形固定資産減価償却率"/>
        <xdr:cNvSpPr txBox="1"/>
      </xdr:nvSpPr>
      <xdr:spPr>
        <a:xfrm>
          <a:off x="135007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789" name="n_4aveValue【庁舎】&#10;有形固定資産減価償却率"/>
        <xdr:cNvSpPr txBox="1"/>
      </xdr:nvSpPr>
      <xdr:spPr>
        <a:xfrm>
          <a:off x="12611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50816</xdr:rowOff>
    </xdr:from>
    <xdr:ext cx="405111" cy="259045"/>
    <xdr:sp macro="" textlink="">
      <xdr:nvSpPr>
        <xdr:cNvPr id="790" name="n_1mainValue【庁舎】&#10;有形固定資産減価償却率"/>
        <xdr:cNvSpPr txBox="1"/>
      </xdr:nvSpPr>
      <xdr:spPr>
        <a:xfrm>
          <a:off x="15266044" y="1822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33038</xdr:rowOff>
    </xdr:from>
    <xdr:ext cx="405111" cy="259045"/>
    <xdr:sp macro="" textlink="">
      <xdr:nvSpPr>
        <xdr:cNvPr id="791" name="n_2mainValue【庁舎】&#10;有形固定資産減価償却率"/>
        <xdr:cNvSpPr txBox="1"/>
      </xdr:nvSpPr>
      <xdr:spPr>
        <a:xfrm>
          <a:off x="14389744" y="18206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147338</xdr:rowOff>
    </xdr:from>
    <xdr:ext cx="405111" cy="259045"/>
    <xdr:sp macro="" textlink="">
      <xdr:nvSpPr>
        <xdr:cNvPr id="792" name="n_3mainValue【庁舎】&#10;有形固定資産減価償却率"/>
        <xdr:cNvSpPr txBox="1"/>
      </xdr:nvSpPr>
      <xdr:spPr>
        <a:xfrm>
          <a:off x="13500744" y="18149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144797</xdr:rowOff>
    </xdr:from>
    <xdr:ext cx="405111" cy="259045"/>
    <xdr:sp macro="" textlink="">
      <xdr:nvSpPr>
        <xdr:cNvPr id="793" name="n_4mainValue【庁舎】&#10;有形固定資産減価償却率"/>
        <xdr:cNvSpPr txBox="1"/>
      </xdr:nvSpPr>
      <xdr:spPr>
        <a:xfrm>
          <a:off x="12611744" y="183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170180</xdr:rowOff>
    </xdr:from>
    <xdr:to>
      <xdr:col>116</xdr:col>
      <xdr:colOff>62864</xdr:colOff>
      <xdr:row>108</xdr:row>
      <xdr:rowOff>22861</xdr:rowOff>
    </xdr:to>
    <xdr:cxnSp macro="">
      <xdr:nvCxnSpPr>
        <xdr:cNvPr id="817" name="直線コネクタ 816"/>
        <xdr:cNvCxnSpPr/>
      </xdr:nvCxnSpPr>
      <xdr:spPr>
        <a:xfrm flipV="1">
          <a:off x="22160864" y="17143730"/>
          <a:ext cx="0" cy="139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818" name="【庁舎】&#10;一人当たり面積最小値テキスト"/>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819" name="直線コネクタ 818"/>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116857</xdr:rowOff>
    </xdr:from>
    <xdr:ext cx="469744" cy="259045"/>
    <xdr:sp macro="" textlink="">
      <xdr:nvSpPr>
        <xdr:cNvPr id="820" name="【庁舎】&#10;一人当たり面積最大値テキスト"/>
        <xdr:cNvSpPr txBox="1"/>
      </xdr:nvSpPr>
      <xdr:spPr>
        <a:xfrm>
          <a:off x="221996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170180</xdr:rowOff>
    </xdr:from>
    <xdr:to>
      <xdr:col>116</xdr:col>
      <xdr:colOff>152400</xdr:colOff>
      <xdr:row>99</xdr:row>
      <xdr:rowOff>170180</xdr:rowOff>
    </xdr:to>
    <xdr:cxnSp macro="">
      <xdr:nvCxnSpPr>
        <xdr:cNvPr id="821" name="直線コネクタ 820"/>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134638</xdr:rowOff>
    </xdr:from>
    <xdr:ext cx="469744" cy="259045"/>
    <xdr:sp macro="" textlink="">
      <xdr:nvSpPr>
        <xdr:cNvPr id="822" name="【庁舎】&#10;一人当たり面積平均値テキスト"/>
        <xdr:cNvSpPr txBox="1"/>
      </xdr:nvSpPr>
      <xdr:spPr>
        <a:xfrm>
          <a:off x="22199600" y="17965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111761</xdr:rowOff>
    </xdr:from>
    <xdr:to>
      <xdr:col>116</xdr:col>
      <xdr:colOff>114300</xdr:colOff>
      <xdr:row>106</xdr:row>
      <xdr:rowOff>41911</xdr:rowOff>
    </xdr:to>
    <xdr:sp macro="" textlink="">
      <xdr:nvSpPr>
        <xdr:cNvPr id="823" name="フローチャート: 判断 822"/>
        <xdr:cNvSpPr/>
      </xdr:nvSpPr>
      <xdr:spPr>
        <a:xfrm>
          <a:off x="22110700" y="1811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824" name="フローチャート: 判断 823"/>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140970</xdr:rowOff>
    </xdr:from>
    <xdr:to>
      <xdr:col>107</xdr:col>
      <xdr:colOff>101600</xdr:colOff>
      <xdr:row>106</xdr:row>
      <xdr:rowOff>71120</xdr:rowOff>
    </xdr:to>
    <xdr:sp macro="" textlink="">
      <xdr:nvSpPr>
        <xdr:cNvPr id="825" name="フローチャート: 判断 824"/>
        <xdr:cNvSpPr/>
      </xdr:nvSpPr>
      <xdr:spPr>
        <a:xfrm>
          <a:off x="20383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826" name="フローチャート: 判断 825"/>
        <xdr:cNvSpPr/>
      </xdr:nvSpPr>
      <xdr:spPr>
        <a:xfrm>
          <a:off x="19494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1270</xdr:rowOff>
    </xdr:from>
    <xdr:to>
      <xdr:col>98</xdr:col>
      <xdr:colOff>38100</xdr:colOff>
      <xdr:row>106</xdr:row>
      <xdr:rowOff>102870</xdr:rowOff>
    </xdr:to>
    <xdr:sp macro="" textlink="">
      <xdr:nvSpPr>
        <xdr:cNvPr id="827" name="フローチャート: 判断 826"/>
        <xdr:cNvSpPr/>
      </xdr:nvSpPr>
      <xdr:spPr>
        <a:xfrm>
          <a:off x="18605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96520</xdr:rowOff>
    </xdr:from>
    <xdr:to>
      <xdr:col>116</xdr:col>
      <xdr:colOff>114300</xdr:colOff>
      <xdr:row>108</xdr:row>
      <xdr:rowOff>26670</xdr:rowOff>
    </xdr:to>
    <xdr:sp macro="" textlink="">
      <xdr:nvSpPr>
        <xdr:cNvPr id="833" name="楕円 832"/>
        <xdr:cNvSpPr/>
      </xdr:nvSpPr>
      <xdr:spPr>
        <a:xfrm>
          <a:off x="22110700" y="1844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11447</xdr:rowOff>
    </xdr:from>
    <xdr:ext cx="469744" cy="259045"/>
    <xdr:sp macro="" textlink="">
      <xdr:nvSpPr>
        <xdr:cNvPr id="834" name="【庁舎】&#10;一人当たり面積該当値テキスト"/>
        <xdr:cNvSpPr txBox="1"/>
      </xdr:nvSpPr>
      <xdr:spPr>
        <a:xfrm>
          <a:off x="221996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96520</xdr:rowOff>
    </xdr:from>
    <xdr:to>
      <xdr:col>112</xdr:col>
      <xdr:colOff>38100</xdr:colOff>
      <xdr:row>108</xdr:row>
      <xdr:rowOff>26670</xdr:rowOff>
    </xdr:to>
    <xdr:sp macro="" textlink="">
      <xdr:nvSpPr>
        <xdr:cNvPr id="835" name="楕円 834"/>
        <xdr:cNvSpPr/>
      </xdr:nvSpPr>
      <xdr:spPr>
        <a:xfrm>
          <a:off x="21272500" y="1844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147320</xdr:rowOff>
    </xdr:from>
    <xdr:to>
      <xdr:col>116</xdr:col>
      <xdr:colOff>63500</xdr:colOff>
      <xdr:row>107</xdr:row>
      <xdr:rowOff>147320</xdr:rowOff>
    </xdr:to>
    <xdr:cxnSp macro="">
      <xdr:nvCxnSpPr>
        <xdr:cNvPr id="836" name="直線コネクタ 835"/>
        <xdr:cNvCxnSpPr/>
      </xdr:nvCxnSpPr>
      <xdr:spPr>
        <a:xfrm>
          <a:off x="21323300" y="18492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97789</xdr:rowOff>
    </xdr:from>
    <xdr:to>
      <xdr:col>107</xdr:col>
      <xdr:colOff>101600</xdr:colOff>
      <xdr:row>108</xdr:row>
      <xdr:rowOff>27939</xdr:rowOff>
    </xdr:to>
    <xdr:sp macro="" textlink="">
      <xdr:nvSpPr>
        <xdr:cNvPr id="837" name="楕円 836"/>
        <xdr:cNvSpPr/>
      </xdr:nvSpPr>
      <xdr:spPr>
        <a:xfrm>
          <a:off x="20383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147320</xdr:rowOff>
    </xdr:from>
    <xdr:to>
      <xdr:col>111</xdr:col>
      <xdr:colOff>177800</xdr:colOff>
      <xdr:row>107</xdr:row>
      <xdr:rowOff>148589</xdr:rowOff>
    </xdr:to>
    <xdr:cxnSp macro="">
      <xdr:nvCxnSpPr>
        <xdr:cNvPr id="838" name="直線コネクタ 837"/>
        <xdr:cNvCxnSpPr/>
      </xdr:nvCxnSpPr>
      <xdr:spPr>
        <a:xfrm flipV="1">
          <a:off x="20434300" y="184924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107950</xdr:rowOff>
    </xdr:from>
    <xdr:to>
      <xdr:col>102</xdr:col>
      <xdr:colOff>165100</xdr:colOff>
      <xdr:row>108</xdr:row>
      <xdr:rowOff>38100</xdr:rowOff>
    </xdr:to>
    <xdr:sp macro="" textlink="">
      <xdr:nvSpPr>
        <xdr:cNvPr id="839" name="楕円 838"/>
        <xdr:cNvSpPr/>
      </xdr:nvSpPr>
      <xdr:spPr>
        <a:xfrm>
          <a:off x="19494500" y="184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148589</xdr:rowOff>
    </xdr:from>
    <xdr:to>
      <xdr:col>107</xdr:col>
      <xdr:colOff>50800</xdr:colOff>
      <xdr:row>107</xdr:row>
      <xdr:rowOff>158750</xdr:rowOff>
    </xdr:to>
    <xdr:cxnSp macro="">
      <xdr:nvCxnSpPr>
        <xdr:cNvPr id="840" name="直線コネクタ 839"/>
        <xdr:cNvCxnSpPr/>
      </xdr:nvCxnSpPr>
      <xdr:spPr>
        <a:xfrm flipV="1">
          <a:off x="19545300" y="18493739"/>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109220</xdr:rowOff>
    </xdr:from>
    <xdr:to>
      <xdr:col>98</xdr:col>
      <xdr:colOff>38100</xdr:colOff>
      <xdr:row>108</xdr:row>
      <xdr:rowOff>39370</xdr:rowOff>
    </xdr:to>
    <xdr:sp macro="" textlink="">
      <xdr:nvSpPr>
        <xdr:cNvPr id="841" name="楕円 840"/>
        <xdr:cNvSpPr/>
      </xdr:nvSpPr>
      <xdr:spPr>
        <a:xfrm>
          <a:off x="18605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158750</xdr:rowOff>
    </xdr:from>
    <xdr:to>
      <xdr:col>102</xdr:col>
      <xdr:colOff>114300</xdr:colOff>
      <xdr:row>107</xdr:row>
      <xdr:rowOff>160020</xdr:rowOff>
    </xdr:to>
    <xdr:cxnSp macro="">
      <xdr:nvCxnSpPr>
        <xdr:cNvPr id="842" name="直線コネクタ 841"/>
        <xdr:cNvCxnSpPr/>
      </xdr:nvCxnSpPr>
      <xdr:spPr>
        <a:xfrm flipV="1">
          <a:off x="18656300" y="185039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843" name="n_1aveValue【庁舎】&#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87647</xdr:rowOff>
    </xdr:from>
    <xdr:ext cx="469744" cy="259045"/>
    <xdr:sp macro="" textlink="">
      <xdr:nvSpPr>
        <xdr:cNvPr id="844" name="n_2aveValue【庁舎】&#10;一人当たり面積"/>
        <xdr:cNvSpPr txBox="1"/>
      </xdr:nvSpPr>
      <xdr:spPr>
        <a:xfrm>
          <a:off x="201994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60977</xdr:rowOff>
    </xdr:from>
    <xdr:ext cx="469744" cy="259045"/>
    <xdr:sp macro="" textlink="">
      <xdr:nvSpPr>
        <xdr:cNvPr id="845" name="n_3aveValue【庁舎】&#10;一人当たり面積"/>
        <xdr:cNvSpPr txBox="1"/>
      </xdr:nvSpPr>
      <xdr:spPr>
        <a:xfrm>
          <a:off x="19310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119397</xdr:rowOff>
    </xdr:from>
    <xdr:ext cx="469744" cy="259045"/>
    <xdr:sp macro="" textlink="">
      <xdr:nvSpPr>
        <xdr:cNvPr id="846" name="n_4aveValue【庁舎】&#10;一人当たり面積"/>
        <xdr:cNvSpPr txBox="1"/>
      </xdr:nvSpPr>
      <xdr:spPr>
        <a:xfrm>
          <a:off x="18421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17797</xdr:rowOff>
    </xdr:from>
    <xdr:ext cx="469744" cy="259045"/>
    <xdr:sp macro="" textlink="">
      <xdr:nvSpPr>
        <xdr:cNvPr id="847" name="n_1mainValue【庁舎】&#10;一人当たり面積"/>
        <xdr:cNvSpPr txBox="1"/>
      </xdr:nvSpPr>
      <xdr:spPr>
        <a:xfrm>
          <a:off x="21075727" y="185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19066</xdr:rowOff>
    </xdr:from>
    <xdr:ext cx="469744" cy="259045"/>
    <xdr:sp macro="" textlink="">
      <xdr:nvSpPr>
        <xdr:cNvPr id="848" name="n_2mainValue【庁舎】&#10;一人当たり面積"/>
        <xdr:cNvSpPr txBox="1"/>
      </xdr:nvSpPr>
      <xdr:spPr>
        <a:xfrm>
          <a:off x="20199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29227</xdr:rowOff>
    </xdr:from>
    <xdr:ext cx="469744" cy="259045"/>
    <xdr:sp macro="" textlink="">
      <xdr:nvSpPr>
        <xdr:cNvPr id="849" name="n_3mainValue【庁舎】&#10;一人当たり面積"/>
        <xdr:cNvSpPr txBox="1"/>
      </xdr:nvSpPr>
      <xdr:spPr>
        <a:xfrm>
          <a:off x="19310427" y="185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30497</xdr:rowOff>
    </xdr:from>
    <xdr:ext cx="469744" cy="259045"/>
    <xdr:sp macro="" textlink="">
      <xdr:nvSpPr>
        <xdr:cNvPr id="850" name="n_4mainValue【庁舎】&#10;一人当たり面積"/>
        <xdr:cNvSpPr txBox="1"/>
      </xdr:nvSpPr>
      <xdr:spPr>
        <a:xfrm>
          <a:off x="18421427"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と比較して有形固定資産減価償却率が高くなっている施設は、図書館、保健センター、庁舎である。保健センターについては、今後健康・福祉関係の部局を統合する公共施設の建設を進めているが、それ以外の施設についても公共施設の個別計画に基づき、計画的な老朽化対策に取り組んでいく。</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F1" workbookViewId="0">
      <selection activeCell="BW34" sqref="BW34:BX34"/>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6255584</v>
      </c>
      <c r="BO4" s="462"/>
      <c r="BP4" s="462"/>
      <c r="BQ4" s="462"/>
      <c r="BR4" s="462"/>
      <c r="BS4" s="462"/>
      <c r="BT4" s="462"/>
      <c r="BU4" s="463"/>
      <c r="BV4" s="461">
        <v>6202614</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5.8</v>
      </c>
      <c r="CU4" s="646"/>
      <c r="CV4" s="646"/>
      <c r="CW4" s="646"/>
      <c r="CX4" s="646"/>
      <c r="CY4" s="646"/>
      <c r="CZ4" s="646"/>
      <c r="DA4" s="647"/>
      <c r="DB4" s="645">
        <v>2.6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5894090</v>
      </c>
      <c r="BO5" s="467"/>
      <c r="BP5" s="467"/>
      <c r="BQ5" s="467"/>
      <c r="BR5" s="467"/>
      <c r="BS5" s="467"/>
      <c r="BT5" s="467"/>
      <c r="BU5" s="468"/>
      <c r="BV5" s="466">
        <v>6111387</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85.6</v>
      </c>
      <c r="CU5" s="437"/>
      <c r="CV5" s="437"/>
      <c r="CW5" s="437"/>
      <c r="CX5" s="437"/>
      <c r="CY5" s="437"/>
      <c r="CZ5" s="437"/>
      <c r="DA5" s="438"/>
      <c r="DB5" s="436">
        <v>85.7</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361494</v>
      </c>
      <c r="BO6" s="467"/>
      <c r="BP6" s="467"/>
      <c r="BQ6" s="467"/>
      <c r="BR6" s="467"/>
      <c r="BS6" s="467"/>
      <c r="BT6" s="467"/>
      <c r="BU6" s="468"/>
      <c r="BV6" s="466">
        <v>91227</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90</v>
      </c>
      <c r="CU6" s="620"/>
      <c r="CV6" s="620"/>
      <c r="CW6" s="620"/>
      <c r="CX6" s="620"/>
      <c r="CY6" s="620"/>
      <c r="CZ6" s="620"/>
      <c r="DA6" s="621"/>
      <c r="DB6" s="619">
        <v>90.8</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174374</v>
      </c>
      <c r="BO7" s="467"/>
      <c r="BP7" s="467"/>
      <c r="BQ7" s="467"/>
      <c r="BR7" s="467"/>
      <c r="BS7" s="467"/>
      <c r="BT7" s="467"/>
      <c r="BU7" s="468"/>
      <c r="BV7" s="466">
        <v>7608</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3216457</v>
      </c>
      <c r="CU7" s="467"/>
      <c r="CV7" s="467"/>
      <c r="CW7" s="467"/>
      <c r="CX7" s="467"/>
      <c r="CY7" s="467"/>
      <c r="CZ7" s="467"/>
      <c r="DA7" s="468"/>
      <c r="DB7" s="466">
        <v>3259956</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187120</v>
      </c>
      <c r="BO8" s="467"/>
      <c r="BP8" s="467"/>
      <c r="BQ8" s="467"/>
      <c r="BR8" s="467"/>
      <c r="BS8" s="467"/>
      <c r="BT8" s="467"/>
      <c r="BU8" s="468"/>
      <c r="BV8" s="466">
        <v>83619</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0.61</v>
      </c>
      <c r="CU8" s="580"/>
      <c r="CV8" s="580"/>
      <c r="CW8" s="580"/>
      <c r="CX8" s="580"/>
      <c r="CY8" s="580"/>
      <c r="CZ8" s="580"/>
      <c r="DA8" s="581"/>
      <c r="DB8" s="579">
        <v>0.6</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12486</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101</v>
      </c>
      <c r="AV9" s="524"/>
      <c r="AW9" s="524"/>
      <c r="AX9" s="524"/>
      <c r="AY9" s="446" t="s">
        <v>116</v>
      </c>
      <c r="AZ9" s="447"/>
      <c r="BA9" s="447"/>
      <c r="BB9" s="447"/>
      <c r="BC9" s="447"/>
      <c r="BD9" s="447"/>
      <c r="BE9" s="447"/>
      <c r="BF9" s="447"/>
      <c r="BG9" s="447"/>
      <c r="BH9" s="447"/>
      <c r="BI9" s="447"/>
      <c r="BJ9" s="447"/>
      <c r="BK9" s="447"/>
      <c r="BL9" s="447"/>
      <c r="BM9" s="448"/>
      <c r="BN9" s="466">
        <v>103501</v>
      </c>
      <c r="BO9" s="467"/>
      <c r="BP9" s="467"/>
      <c r="BQ9" s="467"/>
      <c r="BR9" s="467"/>
      <c r="BS9" s="467"/>
      <c r="BT9" s="467"/>
      <c r="BU9" s="468"/>
      <c r="BV9" s="466">
        <v>-15879</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8.6999999999999993</v>
      </c>
      <c r="CU9" s="437"/>
      <c r="CV9" s="437"/>
      <c r="CW9" s="437"/>
      <c r="CX9" s="437"/>
      <c r="CY9" s="437"/>
      <c r="CZ9" s="437"/>
      <c r="DA9" s="438"/>
      <c r="DB9" s="436">
        <v>9.1999999999999993</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12815</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101</v>
      </c>
      <c r="AV10" s="524"/>
      <c r="AW10" s="524"/>
      <c r="AX10" s="524"/>
      <c r="AY10" s="446" t="s">
        <v>120</v>
      </c>
      <c r="AZ10" s="447"/>
      <c r="BA10" s="447"/>
      <c r="BB10" s="447"/>
      <c r="BC10" s="447"/>
      <c r="BD10" s="447"/>
      <c r="BE10" s="447"/>
      <c r="BF10" s="447"/>
      <c r="BG10" s="447"/>
      <c r="BH10" s="447"/>
      <c r="BI10" s="447"/>
      <c r="BJ10" s="447"/>
      <c r="BK10" s="447"/>
      <c r="BL10" s="447"/>
      <c r="BM10" s="448"/>
      <c r="BN10" s="466">
        <v>580005</v>
      </c>
      <c r="BO10" s="467"/>
      <c r="BP10" s="467"/>
      <c r="BQ10" s="467"/>
      <c r="BR10" s="467"/>
      <c r="BS10" s="467"/>
      <c r="BT10" s="467"/>
      <c r="BU10" s="468"/>
      <c r="BV10" s="466">
        <v>200837</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101</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15">
      <c r="A12" s="187"/>
      <c r="B12" s="582" t="s">
        <v>128</v>
      </c>
      <c r="C12" s="583"/>
      <c r="D12" s="583"/>
      <c r="E12" s="583"/>
      <c r="F12" s="583"/>
      <c r="G12" s="583"/>
      <c r="H12" s="583"/>
      <c r="I12" s="583"/>
      <c r="J12" s="583"/>
      <c r="K12" s="584"/>
      <c r="L12" s="591" t="s">
        <v>129</v>
      </c>
      <c r="M12" s="592"/>
      <c r="N12" s="592"/>
      <c r="O12" s="592"/>
      <c r="P12" s="592"/>
      <c r="Q12" s="593"/>
      <c r="R12" s="594">
        <v>12624</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101</v>
      </c>
      <c r="AV12" s="524"/>
      <c r="AW12" s="524"/>
      <c r="AX12" s="524"/>
      <c r="AY12" s="446" t="s">
        <v>133</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63868</v>
      </c>
      <c r="BW12" s="467"/>
      <c r="BX12" s="467"/>
      <c r="BY12" s="467"/>
      <c r="BZ12" s="467"/>
      <c r="CA12" s="467"/>
      <c r="CB12" s="467"/>
      <c r="CC12" s="468"/>
      <c r="CD12" s="475" t="s">
        <v>134</v>
      </c>
      <c r="CE12" s="476"/>
      <c r="CF12" s="476"/>
      <c r="CG12" s="476"/>
      <c r="CH12" s="476"/>
      <c r="CI12" s="476"/>
      <c r="CJ12" s="476"/>
      <c r="CK12" s="476"/>
      <c r="CL12" s="476"/>
      <c r="CM12" s="476"/>
      <c r="CN12" s="476"/>
      <c r="CO12" s="476"/>
      <c r="CP12" s="476"/>
      <c r="CQ12" s="476"/>
      <c r="CR12" s="476"/>
      <c r="CS12" s="477"/>
      <c r="CT12" s="579" t="s">
        <v>135</v>
      </c>
      <c r="CU12" s="580"/>
      <c r="CV12" s="580"/>
      <c r="CW12" s="580"/>
      <c r="CX12" s="580"/>
      <c r="CY12" s="580"/>
      <c r="CZ12" s="580"/>
      <c r="DA12" s="581"/>
      <c r="DB12" s="579" t="s">
        <v>136</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12574</v>
      </c>
      <c r="S13" s="570"/>
      <c r="T13" s="570"/>
      <c r="U13" s="570"/>
      <c r="V13" s="571"/>
      <c r="W13" s="557" t="s">
        <v>138</v>
      </c>
      <c r="X13" s="479"/>
      <c r="Y13" s="479"/>
      <c r="Z13" s="479"/>
      <c r="AA13" s="479"/>
      <c r="AB13" s="480"/>
      <c r="AC13" s="442">
        <v>552</v>
      </c>
      <c r="AD13" s="443"/>
      <c r="AE13" s="443"/>
      <c r="AF13" s="443"/>
      <c r="AG13" s="444"/>
      <c r="AH13" s="442">
        <v>643</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683506</v>
      </c>
      <c r="BO13" s="467"/>
      <c r="BP13" s="467"/>
      <c r="BQ13" s="467"/>
      <c r="BR13" s="467"/>
      <c r="BS13" s="467"/>
      <c r="BT13" s="467"/>
      <c r="BU13" s="468"/>
      <c r="BV13" s="466">
        <v>121090</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8.5</v>
      </c>
      <c r="CU13" s="437"/>
      <c r="CV13" s="437"/>
      <c r="CW13" s="437"/>
      <c r="CX13" s="437"/>
      <c r="CY13" s="437"/>
      <c r="CZ13" s="437"/>
      <c r="DA13" s="438"/>
      <c r="DB13" s="436">
        <v>8.6</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12675</v>
      </c>
      <c r="S14" s="570"/>
      <c r="T14" s="570"/>
      <c r="U14" s="570"/>
      <c r="V14" s="571"/>
      <c r="W14" s="572"/>
      <c r="X14" s="482"/>
      <c r="Y14" s="482"/>
      <c r="Z14" s="482"/>
      <c r="AA14" s="482"/>
      <c r="AB14" s="483"/>
      <c r="AC14" s="562">
        <v>8.9</v>
      </c>
      <c r="AD14" s="563"/>
      <c r="AE14" s="563"/>
      <c r="AF14" s="563"/>
      <c r="AG14" s="564"/>
      <c r="AH14" s="562">
        <v>10.8</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20.100000000000001</v>
      </c>
      <c r="CU14" s="574"/>
      <c r="CV14" s="574"/>
      <c r="CW14" s="574"/>
      <c r="CX14" s="574"/>
      <c r="CY14" s="574"/>
      <c r="CZ14" s="574"/>
      <c r="DA14" s="575"/>
      <c r="DB14" s="573">
        <v>43.7</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145</v>
      </c>
      <c r="N15" s="567"/>
      <c r="O15" s="567"/>
      <c r="P15" s="567"/>
      <c r="Q15" s="568"/>
      <c r="R15" s="569">
        <v>12619</v>
      </c>
      <c r="S15" s="570"/>
      <c r="T15" s="570"/>
      <c r="U15" s="570"/>
      <c r="V15" s="571"/>
      <c r="W15" s="557" t="s">
        <v>146</v>
      </c>
      <c r="X15" s="479"/>
      <c r="Y15" s="479"/>
      <c r="Z15" s="479"/>
      <c r="AA15" s="479"/>
      <c r="AB15" s="480"/>
      <c r="AC15" s="442">
        <v>2321</v>
      </c>
      <c r="AD15" s="443"/>
      <c r="AE15" s="443"/>
      <c r="AF15" s="443"/>
      <c r="AG15" s="444"/>
      <c r="AH15" s="442">
        <v>2256</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1592296</v>
      </c>
      <c r="BO15" s="462"/>
      <c r="BP15" s="462"/>
      <c r="BQ15" s="462"/>
      <c r="BR15" s="462"/>
      <c r="BS15" s="462"/>
      <c r="BT15" s="462"/>
      <c r="BU15" s="463"/>
      <c r="BV15" s="461">
        <v>1641063</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37.5</v>
      </c>
      <c r="AD16" s="563"/>
      <c r="AE16" s="563"/>
      <c r="AF16" s="563"/>
      <c r="AG16" s="564"/>
      <c r="AH16" s="562">
        <v>38</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2630575</v>
      </c>
      <c r="BO16" s="467"/>
      <c r="BP16" s="467"/>
      <c r="BQ16" s="467"/>
      <c r="BR16" s="467"/>
      <c r="BS16" s="467"/>
      <c r="BT16" s="467"/>
      <c r="BU16" s="468"/>
      <c r="BV16" s="466">
        <v>2636681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3318</v>
      </c>
      <c r="AD17" s="443"/>
      <c r="AE17" s="443"/>
      <c r="AF17" s="443"/>
      <c r="AG17" s="444"/>
      <c r="AH17" s="442">
        <v>3033</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2024867</v>
      </c>
      <c r="BO17" s="467"/>
      <c r="BP17" s="467"/>
      <c r="BQ17" s="467"/>
      <c r="BR17" s="467"/>
      <c r="BS17" s="467"/>
      <c r="BT17" s="467"/>
      <c r="BU17" s="468"/>
      <c r="BV17" s="466">
        <v>2089331</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31.3</v>
      </c>
      <c r="M18" s="531"/>
      <c r="N18" s="531"/>
      <c r="O18" s="531"/>
      <c r="P18" s="531"/>
      <c r="Q18" s="531"/>
      <c r="R18" s="532"/>
      <c r="S18" s="532"/>
      <c r="T18" s="532"/>
      <c r="U18" s="532"/>
      <c r="V18" s="533"/>
      <c r="W18" s="547"/>
      <c r="X18" s="548"/>
      <c r="Y18" s="548"/>
      <c r="Z18" s="548"/>
      <c r="AA18" s="548"/>
      <c r="AB18" s="558"/>
      <c r="AC18" s="430">
        <v>53.6</v>
      </c>
      <c r="AD18" s="431"/>
      <c r="AE18" s="431"/>
      <c r="AF18" s="431"/>
      <c r="AG18" s="534"/>
      <c r="AH18" s="430">
        <v>51.1</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2732968</v>
      </c>
      <c r="BO18" s="467"/>
      <c r="BP18" s="467"/>
      <c r="BQ18" s="467"/>
      <c r="BR18" s="467"/>
      <c r="BS18" s="467"/>
      <c r="BT18" s="467"/>
      <c r="BU18" s="468"/>
      <c r="BV18" s="466">
        <v>2676208</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399</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4587109</v>
      </c>
      <c r="BO19" s="467"/>
      <c r="BP19" s="467"/>
      <c r="BQ19" s="467"/>
      <c r="BR19" s="467"/>
      <c r="BS19" s="467"/>
      <c r="BT19" s="467"/>
      <c r="BU19" s="468"/>
      <c r="BV19" s="466">
        <v>4324641</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4205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5453276</v>
      </c>
      <c r="BO23" s="467"/>
      <c r="BP23" s="467"/>
      <c r="BQ23" s="467"/>
      <c r="BR23" s="467"/>
      <c r="BS23" s="467"/>
      <c r="BT23" s="467"/>
      <c r="BU23" s="468"/>
      <c r="BV23" s="466">
        <v>5470455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7389</v>
      </c>
      <c r="R24" s="443"/>
      <c r="S24" s="443"/>
      <c r="T24" s="443"/>
      <c r="U24" s="443"/>
      <c r="V24" s="444"/>
      <c r="W24" s="508"/>
      <c r="X24" s="499"/>
      <c r="Y24" s="500"/>
      <c r="Z24" s="439" t="s">
        <v>170</v>
      </c>
      <c r="AA24" s="440"/>
      <c r="AB24" s="440"/>
      <c r="AC24" s="440"/>
      <c r="AD24" s="440"/>
      <c r="AE24" s="440"/>
      <c r="AF24" s="440"/>
      <c r="AG24" s="441"/>
      <c r="AH24" s="442">
        <v>82</v>
      </c>
      <c r="AI24" s="443"/>
      <c r="AJ24" s="443"/>
      <c r="AK24" s="443"/>
      <c r="AL24" s="444"/>
      <c r="AM24" s="442">
        <v>261908</v>
      </c>
      <c r="AN24" s="443"/>
      <c r="AO24" s="443"/>
      <c r="AP24" s="443"/>
      <c r="AQ24" s="443"/>
      <c r="AR24" s="444"/>
      <c r="AS24" s="442">
        <v>3194</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4714581</v>
      </c>
      <c r="BO24" s="467"/>
      <c r="BP24" s="467"/>
      <c r="BQ24" s="467"/>
      <c r="BR24" s="467"/>
      <c r="BS24" s="467"/>
      <c r="BT24" s="467"/>
      <c r="BU24" s="468"/>
      <c r="BV24" s="466">
        <v>4762856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5913</v>
      </c>
      <c r="R25" s="443"/>
      <c r="S25" s="443"/>
      <c r="T25" s="443"/>
      <c r="U25" s="443"/>
      <c r="V25" s="444"/>
      <c r="W25" s="508"/>
      <c r="X25" s="499"/>
      <c r="Y25" s="500"/>
      <c r="Z25" s="439" t="s">
        <v>173</v>
      </c>
      <c r="AA25" s="440"/>
      <c r="AB25" s="440"/>
      <c r="AC25" s="440"/>
      <c r="AD25" s="440"/>
      <c r="AE25" s="440"/>
      <c r="AF25" s="440"/>
      <c r="AG25" s="441"/>
      <c r="AH25" s="442" t="s">
        <v>174</v>
      </c>
      <c r="AI25" s="443"/>
      <c r="AJ25" s="443"/>
      <c r="AK25" s="443"/>
      <c r="AL25" s="444"/>
      <c r="AM25" s="442" t="s">
        <v>136</v>
      </c>
      <c r="AN25" s="443"/>
      <c r="AO25" s="443"/>
      <c r="AP25" s="443"/>
      <c r="AQ25" s="443"/>
      <c r="AR25" s="444"/>
      <c r="AS25" s="442" t="s">
        <v>175</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798064</v>
      </c>
      <c r="BO25" s="462"/>
      <c r="BP25" s="462"/>
      <c r="BQ25" s="462"/>
      <c r="BR25" s="462"/>
      <c r="BS25" s="462"/>
      <c r="BT25" s="462"/>
      <c r="BU25" s="463"/>
      <c r="BV25" s="461">
        <v>955261</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5544</v>
      </c>
      <c r="R26" s="443"/>
      <c r="S26" s="443"/>
      <c r="T26" s="443"/>
      <c r="U26" s="443"/>
      <c r="V26" s="444"/>
      <c r="W26" s="508"/>
      <c r="X26" s="499"/>
      <c r="Y26" s="500"/>
      <c r="Z26" s="439" t="s">
        <v>178</v>
      </c>
      <c r="AA26" s="521"/>
      <c r="AB26" s="521"/>
      <c r="AC26" s="521"/>
      <c r="AD26" s="521"/>
      <c r="AE26" s="521"/>
      <c r="AF26" s="521"/>
      <c r="AG26" s="522"/>
      <c r="AH26" s="442" t="s">
        <v>175</v>
      </c>
      <c r="AI26" s="443"/>
      <c r="AJ26" s="443"/>
      <c r="AK26" s="443"/>
      <c r="AL26" s="444"/>
      <c r="AM26" s="442" t="s">
        <v>136</v>
      </c>
      <c r="AN26" s="443"/>
      <c r="AO26" s="443"/>
      <c r="AP26" s="443"/>
      <c r="AQ26" s="443"/>
      <c r="AR26" s="444"/>
      <c r="AS26" s="442" t="s">
        <v>179</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175</v>
      </c>
      <c r="BO26" s="467"/>
      <c r="BP26" s="467"/>
      <c r="BQ26" s="467"/>
      <c r="BR26" s="467"/>
      <c r="BS26" s="467"/>
      <c r="BT26" s="467"/>
      <c r="BU26" s="468"/>
      <c r="BV26" s="466" t="s">
        <v>174</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181</v>
      </c>
      <c r="F27" s="440"/>
      <c r="G27" s="440"/>
      <c r="H27" s="440"/>
      <c r="I27" s="440"/>
      <c r="J27" s="440"/>
      <c r="K27" s="441"/>
      <c r="L27" s="442">
        <v>1</v>
      </c>
      <c r="M27" s="443"/>
      <c r="N27" s="443"/>
      <c r="O27" s="443"/>
      <c r="P27" s="444"/>
      <c r="Q27" s="442">
        <v>2961</v>
      </c>
      <c r="R27" s="443"/>
      <c r="S27" s="443"/>
      <c r="T27" s="443"/>
      <c r="U27" s="443"/>
      <c r="V27" s="444"/>
      <c r="W27" s="508"/>
      <c r="X27" s="499"/>
      <c r="Y27" s="500"/>
      <c r="Z27" s="439" t="s">
        <v>182</v>
      </c>
      <c r="AA27" s="440"/>
      <c r="AB27" s="440"/>
      <c r="AC27" s="440"/>
      <c r="AD27" s="440"/>
      <c r="AE27" s="440"/>
      <c r="AF27" s="440"/>
      <c r="AG27" s="441"/>
      <c r="AH27" s="442">
        <v>5</v>
      </c>
      <c r="AI27" s="443"/>
      <c r="AJ27" s="443"/>
      <c r="AK27" s="443"/>
      <c r="AL27" s="444"/>
      <c r="AM27" s="442">
        <v>18999</v>
      </c>
      <c r="AN27" s="443"/>
      <c r="AO27" s="443"/>
      <c r="AP27" s="443"/>
      <c r="AQ27" s="443"/>
      <c r="AR27" s="444"/>
      <c r="AS27" s="442">
        <v>3800</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v>138320</v>
      </c>
      <c r="BO27" s="470"/>
      <c r="BP27" s="470"/>
      <c r="BQ27" s="470"/>
      <c r="BR27" s="470"/>
      <c r="BS27" s="470"/>
      <c r="BT27" s="470"/>
      <c r="BU27" s="471"/>
      <c r="BV27" s="469">
        <v>138320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2439</v>
      </c>
      <c r="R28" s="443"/>
      <c r="S28" s="443"/>
      <c r="T28" s="443"/>
      <c r="U28" s="443"/>
      <c r="V28" s="444"/>
      <c r="W28" s="508"/>
      <c r="X28" s="499"/>
      <c r="Y28" s="500"/>
      <c r="Z28" s="439" t="s">
        <v>185</v>
      </c>
      <c r="AA28" s="440"/>
      <c r="AB28" s="440"/>
      <c r="AC28" s="440"/>
      <c r="AD28" s="440"/>
      <c r="AE28" s="440"/>
      <c r="AF28" s="440"/>
      <c r="AG28" s="441"/>
      <c r="AH28" s="442" t="s">
        <v>175</v>
      </c>
      <c r="AI28" s="443"/>
      <c r="AJ28" s="443"/>
      <c r="AK28" s="443"/>
      <c r="AL28" s="444"/>
      <c r="AM28" s="442" t="s">
        <v>136</v>
      </c>
      <c r="AN28" s="443"/>
      <c r="AO28" s="443"/>
      <c r="AP28" s="443"/>
      <c r="AQ28" s="443"/>
      <c r="AR28" s="444"/>
      <c r="AS28" s="442" t="s">
        <v>175</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1511288</v>
      </c>
      <c r="BO28" s="462"/>
      <c r="BP28" s="462"/>
      <c r="BQ28" s="462"/>
      <c r="BR28" s="462"/>
      <c r="BS28" s="462"/>
      <c r="BT28" s="462"/>
      <c r="BU28" s="463"/>
      <c r="BV28" s="461">
        <v>931283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10</v>
      </c>
      <c r="M29" s="443"/>
      <c r="N29" s="443"/>
      <c r="O29" s="443"/>
      <c r="P29" s="444"/>
      <c r="Q29" s="442">
        <v>2259</v>
      </c>
      <c r="R29" s="443"/>
      <c r="S29" s="443"/>
      <c r="T29" s="443"/>
      <c r="U29" s="443"/>
      <c r="V29" s="444"/>
      <c r="W29" s="509"/>
      <c r="X29" s="510"/>
      <c r="Y29" s="511"/>
      <c r="Z29" s="439" t="s">
        <v>188</v>
      </c>
      <c r="AA29" s="440"/>
      <c r="AB29" s="440"/>
      <c r="AC29" s="440"/>
      <c r="AD29" s="440"/>
      <c r="AE29" s="440"/>
      <c r="AF29" s="440"/>
      <c r="AG29" s="441"/>
      <c r="AH29" s="442">
        <v>87</v>
      </c>
      <c r="AI29" s="443"/>
      <c r="AJ29" s="443"/>
      <c r="AK29" s="443"/>
      <c r="AL29" s="444"/>
      <c r="AM29" s="442">
        <v>280907</v>
      </c>
      <c r="AN29" s="443"/>
      <c r="AO29" s="443"/>
      <c r="AP29" s="443"/>
      <c r="AQ29" s="443"/>
      <c r="AR29" s="444"/>
      <c r="AS29" s="442">
        <v>3229</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831</v>
      </c>
      <c r="BO29" s="467"/>
      <c r="BP29" s="467"/>
      <c r="BQ29" s="467"/>
      <c r="BR29" s="467"/>
      <c r="BS29" s="467"/>
      <c r="BT29" s="467"/>
      <c r="BU29" s="468"/>
      <c r="BV29" s="466">
        <v>40827</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99.5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1513691</v>
      </c>
      <c r="BO30" s="470"/>
      <c r="BP30" s="470"/>
      <c r="BQ30" s="470"/>
      <c r="BR30" s="470"/>
      <c r="BS30" s="470"/>
      <c r="BT30" s="470"/>
      <c r="BU30" s="471"/>
      <c r="BV30" s="469">
        <v>1470677</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199</v>
      </c>
      <c r="V33" s="429"/>
      <c r="W33" s="428" t="s">
        <v>200</v>
      </c>
      <c r="X33" s="428"/>
      <c r="Y33" s="428"/>
      <c r="Z33" s="428"/>
      <c r="AA33" s="428"/>
      <c r="AB33" s="428"/>
      <c r="AC33" s="428"/>
      <c r="AD33" s="428"/>
      <c r="AE33" s="428"/>
      <c r="AF33" s="428"/>
      <c r="AG33" s="428"/>
      <c r="AH33" s="428"/>
      <c r="AI33" s="428"/>
      <c r="AJ33" s="428"/>
      <c r="AK33" s="428"/>
      <c r="AL33" s="216"/>
      <c r="AM33" s="429" t="s">
        <v>201</v>
      </c>
      <c r="AN33" s="429"/>
      <c r="AO33" s="428" t="s">
        <v>202</v>
      </c>
      <c r="AP33" s="428"/>
      <c r="AQ33" s="428"/>
      <c r="AR33" s="428"/>
      <c r="AS33" s="428"/>
      <c r="AT33" s="428"/>
      <c r="AU33" s="428"/>
      <c r="AV33" s="428"/>
      <c r="AW33" s="428"/>
      <c r="AX33" s="428"/>
      <c r="AY33" s="428"/>
      <c r="AZ33" s="428"/>
      <c r="BA33" s="428"/>
      <c r="BB33" s="428"/>
      <c r="BC33" s="428"/>
      <c r="BD33" s="217"/>
      <c r="BE33" s="428" t="s">
        <v>203</v>
      </c>
      <c r="BF33" s="428"/>
      <c r="BG33" s="428" t="s">
        <v>204</v>
      </c>
      <c r="BH33" s="428"/>
      <c r="BI33" s="428"/>
      <c r="BJ33" s="428"/>
      <c r="BK33" s="428"/>
      <c r="BL33" s="428"/>
      <c r="BM33" s="428"/>
      <c r="BN33" s="428"/>
      <c r="BO33" s="428"/>
      <c r="BP33" s="428"/>
      <c r="BQ33" s="428"/>
      <c r="BR33" s="428"/>
      <c r="BS33" s="428"/>
      <c r="BT33" s="428"/>
      <c r="BU33" s="428"/>
      <c r="BV33" s="217"/>
      <c r="BW33" s="429" t="s">
        <v>203</v>
      </c>
      <c r="BX33" s="429"/>
      <c r="BY33" s="428" t="s">
        <v>205</v>
      </c>
      <c r="BZ33" s="428"/>
      <c r="CA33" s="428"/>
      <c r="CB33" s="428"/>
      <c r="CC33" s="428"/>
      <c r="CD33" s="428"/>
      <c r="CE33" s="428"/>
      <c r="CF33" s="428"/>
      <c r="CG33" s="428"/>
      <c r="CH33" s="428"/>
      <c r="CI33" s="428"/>
      <c r="CJ33" s="428"/>
      <c r="CK33" s="428"/>
      <c r="CL33" s="428"/>
      <c r="CM33" s="428"/>
      <c r="CN33" s="216"/>
      <c r="CO33" s="429" t="s">
        <v>199</v>
      </c>
      <c r="CP33" s="429"/>
      <c r="CQ33" s="428" t="s">
        <v>206</v>
      </c>
      <c r="CR33" s="428"/>
      <c r="CS33" s="428"/>
      <c r="CT33" s="428"/>
      <c r="CU33" s="428"/>
      <c r="CV33" s="428"/>
      <c r="CW33" s="428"/>
      <c r="CX33" s="428"/>
      <c r="CY33" s="428"/>
      <c r="CZ33" s="428"/>
      <c r="DA33" s="428"/>
      <c r="DB33" s="428"/>
      <c r="DC33" s="428"/>
      <c r="DD33" s="428"/>
      <c r="DE33" s="428"/>
      <c r="DF33" s="216"/>
      <c r="DG33" s="427" t="s">
        <v>207</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5</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IF('各会計、関係団体の財政状況及び健全化判断比率'!B31="","",'各会計、関係団体の財政状況及び健全化判断比率'!B31)</f>
        <v>上水道事業会計</v>
      </c>
      <c r="AP34" s="424"/>
      <c r="AQ34" s="424"/>
      <c r="AR34" s="424"/>
      <c r="AS34" s="424"/>
      <c r="AT34" s="424"/>
      <c r="AU34" s="424"/>
      <c r="AV34" s="424"/>
      <c r="AW34" s="424"/>
      <c r="AX34" s="424"/>
      <c r="AY34" s="424"/>
      <c r="AZ34" s="424"/>
      <c r="BA34" s="424"/>
      <c r="BB34" s="424"/>
      <c r="BC34" s="424"/>
      <c r="BD34" s="214"/>
      <c r="BE34" s="425">
        <f>IF(BG34="","",MAX(C34:D43,U34:V43,AM34:AN43)+1)</f>
        <v>9</v>
      </c>
      <c r="BF34" s="425"/>
      <c r="BG34" s="424" t="str">
        <f>IF('各会計、関係団体の財政状況及び健全化判断比率'!B32="","",'各会計、関係団体の財政状況及び健全化判断比率'!B32)</f>
        <v>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12</v>
      </c>
      <c r="BX34" s="425"/>
      <c r="BY34" s="424" t="str">
        <f>IF('各会計、関係団体の財政状況及び健全化判断比率'!B68="","",'各会計、関係団体の財政状況及び健全化判断比率'!B68)</f>
        <v>須賀川地方広域消防組合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土地取得事業特別会計</v>
      </c>
      <c r="F35" s="424"/>
      <c r="G35" s="424"/>
      <c r="H35" s="424"/>
      <c r="I35" s="424"/>
      <c r="J35" s="424"/>
      <c r="K35" s="424"/>
      <c r="L35" s="424"/>
      <c r="M35" s="424"/>
      <c r="N35" s="424"/>
      <c r="O35" s="424"/>
      <c r="P35" s="424"/>
      <c r="Q35" s="424"/>
      <c r="R35" s="424"/>
      <c r="S35" s="424"/>
      <c r="T35" s="214"/>
      <c r="U35" s="425">
        <f>IF(W35="","",U34+1)</f>
        <v>6</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10</v>
      </c>
      <c r="BF35" s="425"/>
      <c r="BG35" s="424" t="str">
        <f>IF('各会計、関係団体の財政状況及び健全化判断比率'!B33="","",'各会計、関係団体の財政状況及び健全化判断比率'!B33)</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13</v>
      </c>
      <c r="BX35" s="425"/>
      <c r="BY35" s="424" t="str">
        <f>IF('各会計、関係団体の財政状況及び健全化判断比率'!B69="","",'各会計、関係団体の財政状況及び健全化判断比率'!B69)</f>
        <v>須賀川地方保健環境組合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鏡石駅東第１土地区画整理事業特別会計</v>
      </c>
      <c r="F36" s="424"/>
      <c r="G36" s="424"/>
      <c r="H36" s="424"/>
      <c r="I36" s="424"/>
      <c r="J36" s="424"/>
      <c r="K36" s="424"/>
      <c r="L36" s="424"/>
      <c r="M36" s="424"/>
      <c r="N36" s="424"/>
      <c r="O36" s="424"/>
      <c r="P36" s="424"/>
      <c r="Q36" s="424"/>
      <c r="R36" s="424"/>
      <c r="S36" s="424"/>
      <c r="T36" s="214"/>
      <c r="U36" s="425">
        <f t="shared" ref="U36:U43" si="4">IF(W36="","",U35+1)</f>
        <v>7</v>
      </c>
      <c r="V36" s="425"/>
      <c r="W36" s="424" t="str">
        <f>IF('各会計、関係団体の財政状況及び健全化判断比率'!B30="","",'各会計、関係団体の財政状況及び健全化判断比率'!B30)</f>
        <v>介護保険特別会計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11</v>
      </c>
      <c r="BF36" s="425"/>
      <c r="BG36" s="424" t="str">
        <f>IF('各会計、関係団体の財政状況及び健全化判断比率'!B34="","",'各会計、関係団体の財政状況及び健全化判断比率'!B34)</f>
        <v>工業団地事業特別会計</v>
      </c>
      <c r="BH36" s="424"/>
      <c r="BI36" s="424"/>
      <c r="BJ36" s="424"/>
      <c r="BK36" s="424"/>
      <c r="BL36" s="424"/>
      <c r="BM36" s="424"/>
      <c r="BN36" s="424"/>
      <c r="BO36" s="424"/>
      <c r="BP36" s="424"/>
      <c r="BQ36" s="424"/>
      <c r="BR36" s="424"/>
      <c r="BS36" s="424"/>
      <c r="BT36" s="424"/>
      <c r="BU36" s="424"/>
      <c r="BV36" s="214"/>
      <c r="BW36" s="425">
        <f t="shared" si="2"/>
        <v>14</v>
      </c>
      <c r="BX36" s="425"/>
      <c r="BY36" s="424" t="str">
        <f>IF('各会計、関係団体の財政状況及び健全化判断比率'!B70="","",'各会計、関係団体の財政状況及び健全化判断比率'!B70)</f>
        <v>公立岩瀬病院企業団</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f>IF(E37="","",C36+1)</f>
        <v>4</v>
      </c>
      <c r="D37" s="425"/>
      <c r="E37" s="424" t="str">
        <f>IF('各会計、関係団体の財政状況及び健全化判断比率'!B10="","",'各会計、関係団体の財政状況及び健全化判断比率'!B10)</f>
        <v>育英資金貸付費特別会計</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15</v>
      </c>
      <c r="BX37" s="425"/>
      <c r="BY37" s="424" t="str">
        <f>IF('各会計、関係団体の財政状況及び健全化判断比率'!B71="","",'各会計、関係団体の財政状況及び健全化判断比率'!B71)</f>
        <v>福島県市町村総合事務組合（一般会計）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16</v>
      </c>
      <c r="BX38" s="425"/>
      <c r="BY38" s="424" t="str">
        <f>IF('各会計、関係団体の財政状況及び健全化判断比率'!B72="","",'各会計、関係団体の財政状況及び健全化判断比率'!B72)</f>
        <v>福島県市町村総合事務組合（消防補償等特別会計）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17</v>
      </c>
      <c r="BX39" s="425"/>
      <c r="BY39" s="424" t="str">
        <f>IF('各会計、関係団体の財政状況及び健全化判断比率'!B73="","",'各会計、関係団体の財政状況及び健全化判断比率'!B73)</f>
        <v>福島県市町村総合事務組合（消防賞じゅつ金特別会計）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18</v>
      </c>
      <c r="BX40" s="425"/>
      <c r="BY40" s="424" t="str">
        <f>IF('各会計、関係団体の財政状況及び健全化判断比率'!B74="","",'各会計、関係団体の財政状況及び健全化判断比率'!B74)</f>
        <v>福島県市町村総合事務組合（非常勤職員公務災害補償特別会計）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19</v>
      </c>
      <c r="BX41" s="425"/>
      <c r="BY41" s="424" t="str">
        <f>IF('各会計、関係団体の財政状況及び健全化判断比率'!B75="","",'各会計、関係団体の財政状況及び健全化判断比率'!B75)</f>
        <v>福島県市町村総合事務組合（自治会館管理特別会計）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20</v>
      </c>
      <c r="BX42" s="425"/>
      <c r="BY42" s="424" t="str">
        <f>IF('各会計、関係団体の財政状況及び健全化判断比率'!B76="","",'各会計、関係団体の財政状況及び健全化判断比率'!B76)</f>
        <v>福島県後期高齢者医療連合（一般会計）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21</v>
      </c>
      <c r="BX43" s="425"/>
      <c r="BY43" s="424" t="str">
        <f>IF('各会計、関係団体の財政状況及び健全化判断比率'!B77="","",'各会計、関係団体の財政状況及び健全化判断比率'!B77)</f>
        <v>福島県後期高齢者医療連合（後期高齢者特別会計）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AFe3p/02PPGDNgctIL26McZT4yS0m7p+XCJNV8BlA3YRxJ8RvrZwjrptAQMk9ERFl6mgrk9ggISiNoZKmGjoFQ==" saltValue="9+3IERBwfROm1Gl1vtRSw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216</v>
      </c>
      <c r="DI1" s="798"/>
      <c r="DJ1" s="798"/>
      <c r="DK1" s="798"/>
      <c r="DL1" s="798"/>
      <c r="DM1" s="798"/>
      <c r="DN1" s="799"/>
      <c r="DO1" s="226"/>
      <c r="DP1" s="797" t="s">
        <v>217</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219</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220</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221</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222</v>
      </c>
      <c r="S4" s="740"/>
      <c r="T4" s="740"/>
      <c r="U4" s="740"/>
      <c r="V4" s="740"/>
      <c r="W4" s="740"/>
      <c r="X4" s="740"/>
      <c r="Y4" s="741"/>
      <c r="Z4" s="739" t="s">
        <v>223</v>
      </c>
      <c r="AA4" s="740"/>
      <c r="AB4" s="740"/>
      <c r="AC4" s="741"/>
      <c r="AD4" s="739" t="s">
        <v>224</v>
      </c>
      <c r="AE4" s="740"/>
      <c r="AF4" s="740"/>
      <c r="AG4" s="740"/>
      <c r="AH4" s="740"/>
      <c r="AI4" s="740"/>
      <c r="AJ4" s="740"/>
      <c r="AK4" s="741"/>
      <c r="AL4" s="739" t="s">
        <v>223</v>
      </c>
      <c r="AM4" s="740"/>
      <c r="AN4" s="740"/>
      <c r="AO4" s="741"/>
      <c r="AP4" s="800" t="s">
        <v>225</v>
      </c>
      <c r="AQ4" s="800"/>
      <c r="AR4" s="800"/>
      <c r="AS4" s="800"/>
      <c r="AT4" s="800"/>
      <c r="AU4" s="800"/>
      <c r="AV4" s="800"/>
      <c r="AW4" s="800"/>
      <c r="AX4" s="800"/>
      <c r="AY4" s="800"/>
      <c r="AZ4" s="800"/>
      <c r="BA4" s="800"/>
      <c r="BB4" s="800"/>
      <c r="BC4" s="800"/>
      <c r="BD4" s="800"/>
      <c r="BE4" s="800"/>
      <c r="BF4" s="800"/>
      <c r="BG4" s="800" t="s">
        <v>226</v>
      </c>
      <c r="BH4" s="800"/>
      <c r="BI4" s="800"/>
      <c r="BJ4" s="800"/>
      <c r="BK4" s="800"/>
      <c r="BL4" s="800"/>
      <c r="BM4" s="800"/>
      <c r="BN4" s="800"/>
      <c r="BO4" s="800" t="s">
        <v>223</v>
      </c>
      <c r="BP4" s="800"/>
      <c r="BQ4" s="800"/>
      <c r="BR4" s="800"/>
      <c r="BS4" s="800" t="s">
        <v>227</v>
      </c>
      <c r="BT4" s="800"/>
      <c r="BU4" s="800"/>
      <c r="BV4" s="800"/>
      <c r="BW4" s="800"/>
      <c r="BX4" s="800"/>
      <c r="BY4" s="800"/>
      <c r="BZ4" s="800"/>
      <c r="CA4" s="800"/>
      <c r="CB4" s="800"/>
      <c r="CD4" s="782" t="s">
        <v>228</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229</v>
      </c>
      <c r="C5" s="745"/>
      <c r="D5" s="745"/>
      <c r="E5" s="745"/>
      <c r="F5" s="745"/>
      <c r="G5" s="745"/>
      <c r="H5" s="745"/>
      <c r="I5" s="745"/>
      <c r="J5" s="745"/>
      <c r="K5" s="745"/>
      <c r="L5" s="745"/>
      <c r="M5" s="745"/>
      <c r="N5" s="745"/>
      <c r="O5" s="745"/>
      <c r="P5" s="745"/>
      <c r="Q5" s="746"/>
      <c r="R5" s="733">
        <v>1645177</v>
      </c>
      <c r="S5" s="734"/>
      <c r="T5" s="734"/>
      <c r="U5" s="734"/>
      <c r="V5" s="734"/>
      <c r="W5" s="734"/>
      <c r="X5" s="734"/>
      <c r="Y5" s="777"/>
      <c r="Z5" s="795">
        <v>26.3</v>
      </c>
      <c r="AA5" s="795"/>
      <c r="AB5" s="795"/>
      <c r="AC5" s="795"/>
      <c r="AD5" s="796">
        <v>1645177</v>
      </c>
      <c r="AE5" s="796"/>
      <c r="AF5" s="796"/>
      <c r="AG5" s="796"/>
      <c r="AH5" s="796"/>
      <c r="AI5" s="796"/>
      <c r="AJ5" s="796"/>
      <c r="AK5" s="796"/>
      <c r="AL5" s="778">
        <v>54.2</v>
      </c>
      <c r="AM5" s="749"/>
      <c r="AN5" s="749"/>
      <c r="AO5" s="779"/>
      <c r="AP5" s="744" t="s">
        <v>230</v>
      </c>
      <c r="AQ5" s="745"/>
      <c r="AR5" s="745"/>
      <c r="AS5" s="745"/>
      <c r="AT5" s="745"/>
      <c r="AU5" s="745"/>
      <c r="AV5" s="745"/>
      <c r="AW5" s="745"/>
      <c r="AX5" s="745"/>
      <c r="AY5" s="745"/>
      <c r="AZ5" s="745"/>
      <c r="BA5" s="745"/>
      <c r="BB5" s="745"/>
      <c r="BC5" s="745"/>
      <c r="BD5" s="745"/>
      <c r="BE5" s="745"/>
      <c r="BF5" s="746"/>
      <c r="BG5" s="678">
        <v>1645118</v>
      </c>
      <c r="BH5" s="679"/>
      <c r="BI5" s="679"/>
      <c r="BJ5" s="679"/>
      <c r="BK5" s="679"/>
      <c r="BL5" s="679"/>
      <c r="BM5" s="679"/>
      <c r="BN5" s="680"/>
      <c r="BO5" s="715">
        <v>100</v>
      </c>
      <c r="BP5" s="715"/>
      <c r="BQ5" s="715"/>
      <c r="BR5" s="715"/>
      <c r="BS5" s="716" t="s">
        <v>231</v>
      </c>
      <c r="BT5" s="716"/>
      <c r="BU5" s="716"/>
      <c r="BV5" s="716"/>
      <c r="BW5" s="716"/>
      <c r="BX5" s="716"/>
      <c r="BY5" s="716"/>
      <c r="BZ5" s="716"/>
      <c r="CA5" s="716"/>
      <c r="CB5" s="775"/>
      <c r="CD5" s="782" t="s">
        <v>225</v>
      </c>
      <c r="CE5" s="783"/>
      <c r="CF5" s="783"/>
      <c r="CG5" s="783"/>
      <c r="CH5" s="783"/>
      <c r="CI5" s="783"/>
      <c r="CJ5" s="783"/>
      <c r="CK5" s="783"/>
      <c r="CL5" s="783"/>
      <c r="CM5" s="783"/>
      <c r="CN5" s="783"/>
      <c r="CO5" s="783"/>
      <c r="CP5" s="783"/>
      <c r="CQ5" s="784"/>
      <c r="CR5" s="782" t="s">
        <v>232</v>
      </c>
      <c r="CS5" s="783"/>
      <c r="CT5" s="783"/>
      <c r="CU5" s="783"/>
      <c r="CV5" s="783"/>
      <c r="CW5" s="783"/>
      <c r="CX5" s="783"/>
      <c r="CY5" s="784"/>
      <c r="CZ5" s="782" t="s">
        <v>223</v>
      </c>
      <c r="DA5" s="783"/>
      <c r="DB5" s="783"/>
      <c r="DC5" s="784"/>
      <c r="DD5" s="782" t="s">
        <v>233</v>
      </c>
      <c r="DE5" s="783"/>
      <c r="DF5" s="783"/>
      <c r="DG5" s="783"/>
      <c r="DH5" s="783"/>
      <c r="DI5" s="783"/>
      <c r="DJ5" s="783"/>
      <c r="DK5" s="783"/>
      <c r="DL5" s="783"/>
      <c r="DM5" s="783"/>
      <c r="DN5" s="783"/>
      <c r="DO5" s="783"/>
      <c r="DP5" s="784"/>
      <c r="DQ5" s="782" t="s">
        <v>234</v>
      </c>
      <c r="DR5" s="783"/>
      <c r="DS5" s="783"/>
      <c r="DT5" s="783"/>
      <c r="DU5" s="783"/>
      <c r="DV5" s="783"/>
      <c r="DW5" s="783"/>
      <c r="DX5" s="783"/>
      <c r="DY5" s="783"/>
      <c r="DZ5" s="783"/>
      <c r="EA5" s="783"/>
      <c r="EB5" s="783"/>
      <c r="EC5" s="784"/>
    </row>
    <row r="6" spans="2:143" ht="11.25" customHeight="1" x14ac:dyDescent="0.15">
      <c r="B6" s="675" t="s">
        <v>235</v>
      </c>
      <c r="C6" s="676"/>
      <c r="D6" s="676"/>
      <c r="E6" s="676"/>
      <c r="F6" s="676"/>
      <c r="G6" s="676"/>
      <c r="H6" s="676"/>
      <c r="I6" s="676"/>
      <c r="J6" s="676"/>
      <c r="K6" s="676"/>
      <c r="L6" s="676"/>
      <c r="M6" s="676"/>
      <c r="N6" s="676"/>
      <c r="O6" s="676"/>
      <c r="P6" s="676"/>
      <c r="Q6" s="677"/>
      <c r="R6" s="678">
        <v>71705</v>
      </c>
      <c r="S6" s="679"/>
      <c r="T6" s="679"/>
      <c r="U6" s="679"/>
      <c r="V6" s="679"/>
      <c r="W6" s="679"/>
      <c r="X6" s="679"/>
      <c r="Y6" s="680"/>
      <c r="Z6" s="715">
        <v>1.1000000000000001</v>
      </c>
      <c r="AA6" s="715"/>
      <c r="AB6" s="715"/>
      <c r="AC6" s="715"/>
      <c r="AD6" s="716">
        <v>71705</v>
      </c>
      <c r="AE6" s="716"/>
      <c r="AF6" s="716"/>
      <c r="AG6" s="716"/>
      <c r="AH6" s="716"/>
      <c r="AI6" s="716"/>
      <c r="AJ6" s="716"/>
      <c r="AK6" s="716"/>
      <c r="AL6" s="681">
        <v>2.4</v>
      </c>
      <c r="AM6" s="682"/>
      <c r="AN6" s="682"/>
      <c r="AO6" s="717"/>
      <c r="AP6" s="675" t="s">
        <v>236</v>
      </c>
      <c r="AQ6" s="676"/>
      <c r="AR6" s="676"/>
      <c r="AS6" s="676"/>
      <c r="AT6" s="676"/>
      <c r="AU6" s="676"/>
      <c r="AV6" s="676"/>
      <c r="AW6" s="676"/>
      <c r="AX6" s="676"/>
      <c r="AY6" s="676"/>
      <c r="AZ6" s="676"/>
      <c r="BA6" s="676"/>
      <c r="BB6" s="676"/>
      <c r="BC6" s="676"/>
      <c r="BD6" s="676"/>
      <c r="BE6" s="676"/>
      <c r="BF6" s="677"/>
      <c r="BG6" s="678">
        <v>1645118</v>
      </c>
      <c r="BH6" s="679"/>
      <c r="BI6" s="679"/>
      <c r="BJ6" s="679"/>
      <c r="BK6" s="679"/>
      <c r="BL6" s="679"/>
      <c r="BM6" s="679"/>
      <c r="BN6" s="680"/>
      <c r="BO6" s="715">
        <v>100</v>
      </c>
      <c r="BP6" s="715"/>
      <c r="BQ6" s="715"/>
      <c r="BR6" s="715"/>
      <c r="BS6" s="716" t="s">
        <v>231</v>
      </c>
      <c r="BT6" s="716"/>
      <c r="BU6" s="716"/>
      <c r="BV6" s="716"/>
      <c r="BW6" s="716"/>
      <c r="BX6" s="716"/>
      <c r="BY6" s="716"/>
      <c r="BZ6" s="716"/>
      <c r="CA6" s="716"/>
      <c r="CB6" s="775"/>
      <c r="CD6" s="736" t="s">
        <v>237</v>
      </c>
      <c r="CE6" s="737"/>
      <c r="CF6" s="737"/>
      <c r="CG6" s="737"/>
      <c r="CH6" s="737"/>
      <c r="CI6" s="737"/>
      <c r="CJ6" s="737"/>
      <c r="CK6" s="737"/>
      <c r="CL6" s="737"/>
      <c r="CM6" s="737"/>
      <c r="CN6" s="737"/>
      <c r="CO6" s="737"/>
      <c r="CP6" s="737"/>
      <c r="CQ6" s="738"/>
      <c r="CR6" s="678">
        <v>79378</v>
      </c>
      <c r="CS6" s="679"/>
      <c r="CT6" s="679"/>
      <c r="CU6" s="679"/>
      <c r="CV6" s="679"/>
      <c r="CW6" s="679"/>
      <c r="CX6" s="679"/>
      <c r="CY6" s="680"/>
      <c r="CZ6" s="778">
        <v>1.3</v>
      </c>
      <c r="DA6" s="749"/>
      <c r="DB6" s="749"/>
      <c r="DC6" s="781"/>
      <c r="DD6" s="684" t="s">
        <v>231</v>
      </c>
      <c r="DE6" s="679"/>
      <c r="DF6" s="679"/>
      <c r="DG6" s="679"/>
      <c r="DH6" s="679"/>
      <c r="DI6" s="679"/>
      <c r="DJ6" s="679"/>
      <c r="DK6" s="679"/>
      <c r="DL6" s="679"/>
      <c r="DM6" s="679"/>
      <c r="DN6" s="679"/>
      <c r="DO6" s="679"/>
      <c r="DP6" s="680"/>
      <c r="DQ6" s="684">
        <v>79378</v>
      </c>
      <c r="DR6" s="679"/>
      <c r="DS6" s="679"/>
      <c r="DT6" s="679"/>
      <c r="DU6" s="679"/>
      <c r="DV6" s="679"/>
      <c r="DW6" s="679"/>
      <c r="DX6" s="679"/>
      <c r="DY6" s="679"/>
      <c r="DZ6" s="679"/>
      <c r="EA6" s="679"/>
      <c r="EB6" s="679"/>
      <c r="EC6" s="722"/>
    </row>
    <row r="7" spans="2:143" ht="11.25" customHeight="1" x14ac:dyDescent="0.15">
      <c r="B7" s="675" t="s">
        <v>238</v>
      </c>
      <c r="C7" s="676"/>
      <c r="D7" s="676"/>
      <c r="E7" s="676"/>
      <c r="F7" s="676"/>
      <c r="G7" s="676"/>
      <c r="H7" s="676"/>
      <c r="I7" s="676"/>
      <c r="J7" s="676"/>
      <c r="K7" s="676"/>
      <c r="L7" s="676"/>
      <c r="M7" s="676"/>
      <c r="N7" s="676"/>
      <c r="O7" s="676"/>
      <c r="P7" s="676"/>
      <c r="Q7" s="677"/>
      <c r="R7" s="678">
        <v>884</v>
      </c>
      <c r="S7" s="679"/>
      <c r="T7" s="679"/>
      <c r="U7" s="679"/>
      <c r="V7" s="679"/>
      <c r="W7" s="679"/>
      <c r="X7" s="679"/>
      <c r="Y7" s="680"/>
      <c r="Z7" s="715">
        <v>0</v>
      </c>
      <c r="AA7" s="715"/>
      <c r="AB7" s="715"/>
      <c r="AC7" s="715"/>
      <c r="AD7" s="716">
        <v>884</v>
      </c>
      <c r="AE7" s="716"/>
      <c r="AF7" s="716"/>
      <c r="AG7" s="716"/>
      <c r="AH7" s="716"/>
      <c r="AI7" s="716"/>
      <c r="AJ7" s="716"/>
      <c r="AK7" s="716"/>
      <c r="AL7" s="681">
        <v>0</v>
      </c>
      <c r="AM7" s="682"/>
      <c r="AN7" s="682"/>
      <c r="AO7" s="717"/>
      <c r="AP7" s="675" t="s">
        <v>239</v>
      </c>
      <c r="AQ7" s="676"/>
      <c r="AR7" s="676"/>
      <c r="AS7" s="676"/>
      <c r="AT7" s="676"/>
      <c r="AU7" s="676"/>
      <c r="AV7" s="676"/>
      <c r="AW7" s="676"/>
      <c r="AX7" s="676"/>
      <c r="AY7" s="676"/>
      <c r="AZ7" s="676"/>
      <c r="BA7" s="676"/>
      <c r="BB7" s="676"/>
      <c r="BC7" s="676"/>
      <c r="BD7" s="676"/>
      <c r="BE7" s="676"/>
      <c r="BF7" s="677"/>
      <c r="BG7" s="678">
        <v>666095</v>
      </c>
      <c r="BH7" s="679"/>
      <c r="BI7" s="679"/>
      <c r="BJ7" s="679"/>
      <c r="BK7" s="679"/>
      <c r="BL7" s="679"/>
      <c r="BM7" s="679"/>
      <c r="BN7" s="680"/>
      <c r="BO7" s="715">
        <v>40.5</v>
      </c>
      <c r="BP7" s="715"/>
      <c r="BQ7" s="715"/>
      <c r="BR7" s="715"/>
      <c r="BS7" s="716" t="s">
        <v>179</v>
      </c>
      <c r="BT7" s="716"/>
      <c r="BU7" s="716"/>
      <c r="BV7" s="716"/>
      <c r="BW7" s="716"/>
      <c r="BX7" s="716"/>
      <c r="BY7" s="716"/>
      <c r="BZ7" s="716"/>
      <c r="CA7" s="716"/>
      <c r="CB7" s="775"/>
      <c r="CD7" s="711" t="s">
        <v>240</v>
      </c>
      <c r="CE7" s="712"/>
      <c r="CF7" s="712"/>
      <c r="CG7" s="712"/>
      <c r="CH7" s="712"/>
      <c r="CI7" s="712"/>
      <c r="CJ7" s="712"/>
      <c r="CK7" s="712"/>
      <c r="CL7" s="712"/>
      <c r="CM7" s="712"/>
      <c r="CN7" s="712"/>
      <c r="CO7" s="712"/>
      <c r="CP7" s="712"/>
      <c r="CQ7" s="713"/>
      <c r="CR7" s="678">
        <v>1216030</v>
      </c>
      <c r="CS7" s="679"/>
      <c r="CT7" s="679"/>
      <c r="CU7" s="679"/>
      <c r="CV7" s="679"/>
      <c r="CW7" s="679"/>
      <c r="CX7" s="679"/>
      <c r="CY7" s="680"/>
      <c r="CZ7" s="715">
        <v>20.6</v>
      </c>
      <c r="DA7" s="715"/>
      <c r="DB7" s="715"/>
      <c r="DC7" s="715"/>
      <c r="DD7" s="684">
        <v>44186</v>
      </c>
      <c r="DE7" s="679"/>
      <c r="DF7" s="679"/>
      <c r="DG7" s="679"/>
      <c r="DH7" s="679"/>
      <c r="DI7" s="679"/>
      <c r="DJ7" s="679"/>
      <c r="DK7" s="679"/>
      <c r="DL7" s="679"/>
      <c r="DM7" s="679"/>
      <c r="DN7" s="679"/>
      <c r="DO7" s="679"/>
      <c r="DP7" s="680"/>
      <c r="DQ7" s="684">
        <v>1079933</v>
      </c>
      <c r="DR7" s="679"/>
      <c r="DS7" s="679"/>
      <c r="DT7" s="679"/>
      <c r="DU7" s="679"/>
      <c r="DV7" s="679"/>
      <c r="DW7" s="679"/>
      <c r="DX7" s="679"/>
      <c r="DY7" s="679"/>
      <c r="DZ7" s="679"/>
      <c r="EA7" s="679"/>
      <c r="EB7" s="679"/>
      <c r="EC7" s="722"/>
    </row>
    <row r="8" spans="2:143" ht="11.25" customHeight="1" x14ac:dyDescent="0.15">
      <c r="B8" s="675" t="s">
        <v>241</v>
      </c>
      <c r="C8" s="676"/>
      <c r="D8" s="676"/>
      <c r="E8" s="676"/>
      <c r="F8" s="676"/>
      <c r="G8" s="676"/>
      <c r="H8" s="676"/>
      <c r="I8" s="676"/>
      <c r="J8" s="676"/>
      <c r="K8" s="676"/>
      <c r="L8" s="676"/>
      <c r="M8" s="676"/>
      <c r="N8" s="676"/>
      <c r="O8" s="676"/>
      <c r="P8" s="676"/>
      <c r="Q8" s="677"/>
      <c r="R8" s="678">
        <v>4359</v>
      </c>
      <c r="S8" s="679"/>
      <c r="T8" s="679"/>
      <c r="U8" s="679"/>
      <c r="V8" s="679"/>
      <c r="W8" s="679"/>
      <c r="X8" s="679"/>
      <c r="Y8" s="680"/>
      <c r="Z8" s="715">
        <v>0.1</v>
      </c>
      <c r="AA8" s="715"/>
      <c r="AB8" s="715"/>
      <c r="AC8" s="715"/>
      <c r="AD8" s="716">
        <v>4359</v>
      </c>
      <c r="AE8" s="716"/>
      <c r="AF8" s="716"/>
      <c r="AG8" s="716"/>
      <c r="AH8" s="716"/>
      <c r="AI8" s="716"/>
      <c r="AJ8" s="716"/>
      <c r="AK8" s="716"/>
      <c r="AL8" s="681">
        <v>0.1</v>
      </c>
      <c r="AM8" s="682"/>
      <c r="AN8" s="682"/>
      <c r="AO8" s="717"/>
      <c r="AP8" s="675" t="s">
        <v>242</v>
      </c>
      <c r="AQ8" s="676"/>
      <c r="AR8" s="676"/>
      <c r="AS8" s="676"/>
      <c r="AT8" s="676"/>
      <c r="AU8" s="676"/>
      <c r="AV8" s="676"/>
      <c r="AW8" s="676"/>
      <c r="AX8" s="676"/>
      <c r="AY8" s="676"/>
      <c r="AZ8" s="676"/>
      <c r="BA8" s="676"/>
      <c r="BB8" s="676"/>
      <c r="BC8" s="676"/>
      <c r="BD8" s="676"/>
      <c r="BE8" s="676"/>
      <c r="BF8" s="677"/>
      <c r="BG8" s="678">
        <v>22305</v>
      </c>
      <c r="BH8" s="679"/>
      <c r="BI8" s="679"/>
      <c r="BJ8" s="679"/>
      <c r="BK8" s="679"/>
      <c r="BL8" s="679"/>
      <c r="BM8" s="679"/>
      <c r="BN8" s="680"/>
      <c r="BO8" s="715">
        <v>1.4</v>
      </c>
      <c r="BP8" s="715"/>
      <c r="BQ8" s="715"/>
      <c r="BR8" s="715"/>
      <c r="BS8" s="684" t="s">
        <v>179</v>
      </c>
      <c r="BT8" s="679"/>
      <c r="BU8" s="679"/>
      <c r="BV8" s="679"/>
      <c r="BW8" s="679"/>
      <c r="BX8" s="679"/>
      <c r="BY8" s="679"/>
      <c r="BZ8" s="679"/>
      <c r="CA8" s="679"/>
      <c r="CB8" s="722"/>
      <c r="CD8" s="711" t="s">
        <v>243</v>
      </c>
      <c r="CE8" s="712"/>
      <c r="CF8" s="712"/>
      <c r="CG8" s="712"/>
      <c r="CH8" s="712"/>
      <c r="CI8" s="712"/>
      <c r="CJ8" s="712"/>
      <c r="CK8" s="712"/>
      <c r="CL8" s="712"/>
      <c r="CM8" s="712"/>
      <c r="CN8" s="712"/>
      <c r="CO8" s="712"/>
      <c r="CP8" s="712"/>
      <c r="CQ8" s="713"/>
      <c r="CR8" s="678">
        <v>1712606</v>
      </c>
      <c r="CS8" s="679"/>
      <c r="CT8" s="679"/>
      <c r="CU8" s="679"/>
      <c r="CV8" s="679"/>
      <c r="CW8" s="679"/>
      <c r="CX8" s="679"/>
      <c r="CY8" s="680"/>
      <c r="CZ8" s="715">
        <v>29.1</v>
      </c>
      <c r="DA8" s="715"/>
      <c r="DB8" s="715"/>
      <c r="DC8" s="715"/>
      <c r="DD8" s="684">
        <v>19419</v>
      </c>
      <c r="DE8" s="679"/>
      <c r="DF8" s="679"/>
      <c r="DG8" s="679"/>
      <c r="DH8" s="679"/>
      <c r="DI8" s="679"/>
      <c r="DJ8" s="679"/>
      <c r="DK8" s="679"/>
      <c r="DL8" s="679"/>
      <c r="DM8" s="679"/>
      <c r="DN8" s="679"/>
      <c r="DO8" s="679"/>
      <c r="DP8" s="680"/>
      <c r="DQ8" s="684">
        <v>837648</v>
      </c>
      <c r="DR8" s="679"/>
      <c r="DS8" s="679"/>
      <c r="DT8" s="679"/>
      <c r="DU8" s="679"/>
      <c r="DV8" s="679"/>
      <c r="DW8" s="679"/>
      <c r="DX8" s="679"/>
      <c r="DY8" s="679"/>
      <c r="DZ8" s="679"/>
      <c r="EA8" s="679"/>
      <c r="EB8" s="679"/>
      <c r="EC8" s="722"/>
    </row>
    <row r="9" spans="2:143" ht="11.25" customHeight="1" x14ac:dyDescent="0.15">
      <c r="B9" s="675" t="s">
        <v>244</v>
      </c>
      <c r="C9" s="676"/>
      <c r="D9" s="676"/>
      <c r="E9" s="676"/>
      <c r="F9" s="676"/>
      <c r="G9" s="676"/>
      <c r="H9" s="676"/>
      <c r="I9" s="676"/>
      <c r="J9" s="676"/>
      <c r="K9" s="676"/>
      <c r="L9" s="676"/>
      <c r="M9" s="676"/>
      <c r="N9" s="676"/>
      <c r="O9" s="676"/>
      <c r="P9" s="676"/>
      <c r="Q9" s="677"/>
      <c r="R9" s="678">
        <v>2135</v>
      </c>
      <c r="S9" s="679"/>
      <c r="T9" s="679"/>
      <c r="U9" s="679"/>
      <c r="V9" s="679"/>
      <c r="W9" s="679"/>
      <c r="X9" s="679"/>
      <c r="Y9" s="680"/>
      <c r="Z9" s="715">
        <v>0</v>
      </c>
      <c r="AA9" s="715"/>
      <c r="AB9" s="715"/>
      <c r="AC9" s="715"/>
      <c r="AD9" s="716">
        <v>2135</v>
      </c>
      <c r="AE9" s="716"/>
      <c r="AF9" s="716"/>
      <c r="AG9" s="716"/>
      <c r="AH9" s="716"/>
      <c r="AI9" s="716"/>
      <c r="AJ9" s="716"/>
      <c r="AK9" s="716"/>
      <c r="AL9" s="681">
        <v>0.1</v>
      </c>
      <c r="AM9" s="682"/>
      <c r="AN9" s="682"/>
      <c r="AO9" s="717"/>
      <c r="AP9" s="675" t="s">
        <v>245</v>
      </c>
      <c r="AQ9" s="676"/>
      <c r="AR9" s="676"/>
      <c r="AS9" s="676"/>
      <c r="AT9" s="676"/>
      <c r="AU9" s="676"/>
      <c r="AV9" s="676"/>
      <c r="AW9" s="676"/>
      <c r="AX9" s="676"/>
      <c r="AY9" s="676"/>
      <c r="AZ9" s="676"/>
      <c r="BA9" s="676"/>
      <c r="BB9" s="676"/>
      <c r="BC9" s="676"/>
      <c r="BD9" s="676"/>
      <c r="BE9" s="676"/>
      <c r="BF9" s="677"/>
      <c r="BG9" s="678">
        <v>515572</v>
      </c>
      <c r="BH9" s="679"/>
      <c r="BI9" s="679"/>
      <c r="BJ9" s="679"/>
      <c r="BK9" s="679"/>
      <c r="BL9" s="679"/>
      <c r="BM9" s="679"/>
      <c r="BN9" s="680"/>
      <c r="BO9" s="715">
        <v>31.3</v>
      </c>
      <c r="BP9" s="715"/>
      <c r="BQ9" s="715"/>
      <c r="BR9" s="715"/>
      <c r="BS9" s="684" t="s">
        <v>231</v>
      </c>
      <c r="BT9" s="679"/>
      <c r="BU9" s="679"/>
      <c r="BV9" s="679"/>
      <c r="BW9" s="679"/>
      <c r="BX9" s="679"/>
      <c r="BY9" s="679"/>
      <c r="BZ9" s="679"/>
      <c r="CA9" s="679"/>
      <c r="CB9" s="722"/>
      <c r="CD9" s="711" t="s">
        <v>246</v>
      </c>
      <c r="CE9" s="712"/>
      <c r="CF9" s="712"/>
      <c r="CG9" s="712"/>
      <c r="CH9" s="712"/>
      <c r="CI9" s="712"/>
      <c r="CJ9" s="712"/>
      <c r="CK9" s="712"/>
      <c r="CL9" s="712"/>
      <c r="CM9" s="712"/>
      <c r="CN9" s="712"/>
      <c r="CO9" s="712"/>
      <c r="CP9" s="712"/>
      <c r="CQ9" s="713"/>
      <c r="CR9" s="678">
        <v>343300</v>
      </c>
      <c r="CS9" s="679"/>
      <c r="CT9" s="679"/>
      <c r="CU9" s="679"/>
      <c r="CV9" s="679"/>
      <c r="CW9" s="679"/>
      <c r="CX9" s="679"/>
      <c r="CY9" s="680"/>
      <c r="CZ9" s="715">
        <v>5.8</v>
      </c>
      <c r="DA9" s="715"/>
      <c r="DB9" s="715"/>
      <c r="DC9" s="715"/>
      <c r="DD9" s="684">
        <v>3990</v>
      </c>
      <c r="DE9" s="679"/>
      <c r="DF9" s="679"/>
      <c r="DG9" s="679"/>
      <c r="DH9" s="679"/>
      <c r="DI9" s="679"/>
      <c r="DJ9" s="679"/>
      <c r="DK9" s="679"/>
      <c r="DL9" s="679"/>
      <c r="DM9" s="679"/>
      <c r="DN9" s="679"/>
      <c r="DO9" s="679"/>
      <c r="DP9" s="680"/>
      <c r="DQ9" s="684">
        <v>335513</v>
      </c>
      <c r="DR9" s="679"/>
      <c r="DS9" s="679"/>
      <c r="DT9" s="679"/>
      <c r="DU9" s="679"/>
      <c r="DV9" s="679"/>
      <c r="DW9" s="679"/>
      <c r="DX9" s="679"/>
      <c r="DY9" s="679"/>
      <c r="DZ9" s="679"/>
      <c r="EA9" s="679"/>
      <c r="EB9" s="679"/>
      <c r="EC9" s="722"/>
    </row>
    <row r="10" spans="2:143" ht="11.25" customHeight="1" x14ac:dyDescent="0.15">
      <c r="B10" s="675" t="s">
        <v>247</v>
      </c>
      <c r="C10" s="676"/>
      <c r="D10" s="676"/>
      <c r="E10" s="676"/>
      <c r="F10" s="676"/>
      <c r="G10" s="676"/>
      <c r="H10" s="676"/>
      <c r="I10" s="676"/>
      <c r="J10" s="676"/>
      <c r="K10" s="676"/>
      <c r="L10" s="676"/>
      <c r="M10" s="676"/>
      <c r="N10" s="676"/>
      <c r="O10" s="676"/>
      <c r="P10" s="676"/>
      <c r="Q10" s="677"/>
      <c r="R10" s="678" t="s">
        <v>231</v>
      </c>
      <c r="S10" s="679"/>
      <c r="T10" s="679"/>
      <c r="U10" s="679"/>
      <c r="V10" s="679"/>
      <c r="W10" s="679"/>
      <c r="X10" s="679"/>
      <c r="Y10" s="680"/>
      <c r="Z10" s="715" t="s">
        <v>179</v>
      </c>
      <c r="AA10" s="715"/>
      <c r="AB10" s="715"/>
      <c r="AC10" s="715"/>
      <c r="AD10" s="716" t="s">
        <v>179</v>
      </c>
      <c r="AE10" s="716"/>
      <c r="AF10" s="716"/>
      <c r="AG10" s="716"/>
      <c r="AH10" s="716"/>
      <c r="AI10" s="716"/>
      <c r="AJ10" s="716"/>
      <c r="AK10" s="716"/>
      <c r="AL10" s="681" t="s">
        <v>231</v>
      </c>
      <c r="AM10" s="682"/>
      <c r="AN10" s="682"/>
      <c r="AO10" s="717"/>
      <c r="AP10" s="675" t="s">
        <v>248</v>
      </c>
      <c r="AQ10" s="676"/>
      <c r="AR10" s="676"/>
      <c r="AS10" s="676"/>
      <c r="AT10" s="676"/>
      <c r="AU10" s="676"/>
      <c r="AV10" s="676"/>
      <c r="AW10" s="676"/>
      <c r="AX10" s="676"/>
      <c r="AY10" s="676"/>
      <c r="AZ10" s="676"/>
      <c r="BA10" s="676"/>
      <c r="BB10" s="676"/>
      <c r="BC10" s="676"/>
      <c r="BD10" s="676"/>
      <c r="BE10" s="676"/>
      <c r="BF10" s="677"/>
      <c r="BG10" s="678">
        <v>36760</v>
      </c>
      <c r="BH10" s="679"/>
      <c r="BI10" s="679"/>
      <c r="BJ10" s="679"/>
      <c r="BK10" s="679"/>
      <c r="BL10" s="679"/>
      <c r="BM10" s="679"/>
      <c r="BN10" s="680"/>
      <c r="BO10" s="715">
        <v>2.2000000000000002</v>
      </c>
      <c r="BP10" s="715"/>
      <c r="BQ10" s="715"/>
      <c r="BR10" s="715"/>
      <c r="BS10" s="684" t="s">
        <v>179</v>
      </c>
      <c r="BT10" s="679"/>
      <c r="BU10" s="679"/>
      <c r="BV10" s="679"/>
      <c r="BW10" s="679"/>
      <c r="BX10" s="679"/>
      <c r="BY10" s="679"/>
      <c r="BZ10" s="679"/>
      <c r="CA10" s="679"/>
      <c r="CB10" s="722"/>
      <c r="CD10" s="711" t="s">
        <v>249</v>
      </c>
      <c r="CE10" s="712"/>
      <c r="CF10" s="712"/>
      <c r="CG10" s="712"/>
      <c r="CH10" s="712"/>
      <c r="CI10" s="712"/>
      <c r="CJ10" s="712"/>
      <c r="CK10" s="712"/>
      <c r="CL10" s="712"/>
      <c r="CM10" s="712"/>
      <c r="CN10" s="712"/>
      <c r="CO10" s="712"/>
      <c r="CP10" s="712"/>
      <c r="CQ10" s="713"/>
      <c r="CR10" s="678">
        <v>5992</v>
      </c>
      <c r="CS10" s="679"/>
      <c r="CT10" s="679"/>
      <c r="CU10" s="679"/>
      <c r="CV10" s="679"/>
      <c r="CW10" s="679"/>
      <c r="CX10" s="679"/>
      <c r="CY10" s="680"/>
      <c r="CZ10" s="715">
        <v>0.1</v>
      </c>
      <c r="DA10" s="715"/>
      <c r="DB10" s="715"/>
      <c r="DC10" s="715"/>
      <c r="DD10" s="684">
        <v>422</v>
      </c>
      <c r="DE10" s="679"/>
      <c r="DF10" s="679"/>
      <c r="DG10" s="679"/>
      <c r="DH10" s="679"/>
      <c r="DI10" s="679"/>
      <c r="DJ10" s="679"/>
      <c r="DK10" s="679"/>
      <c r="DL10" s="679"/>
      <c r="DM10" s="679"/>
      <c r="DN10" s="679"/>
      <c r="DO10" s="679"/>
      <c r="DP10" s="680"/>
      <c r="DQ10" s="684">
        <v>5539</v>
      </c>
      <c r="DR10" s="679"/>
      <c r="DS10" s="679"/>
      <c r="DT10" s="679"/>
      <c r="DU10" s="679"/>
      <c r="DV10" s="679"/>
      <c r="DW10" s="679"/>
      <c r="DX10" s="679"/>
      <c r="DY10" s="679"/>
      <c r="DZ10" s="679"/>
      <c r="EA10" s="679"/>
      <c r="EB10" s="679"/>
      <c r="EC10" s="722"/>
    </row>
    <row r="11" spans="2:143" ht="11.25" customHeight="1" x14ac:dyDescent="0.15">
      <c r="B11" s="675" t="s">
        <v>250</v>
      </c>
      <c r="C11" s="676"/>
      <c r="D11" s="676"/>
      <c r="E11" s="676"/>
      <c r="F11" s="676"/>
      <c r="G11" s="676"/>
      <c r="H11" s="676"/>
      <c r="I11" s="676"/>
      <c r="J11" s="676"/>
      <c r="K11" s="676"/>
      <c r="L11" s="676"/>
      <c r="M11" s="676"/>
      <c r="N11" s="676"/>
      <c r="O11" s="676"/>
      <c r="P11" s="676"/>
      <c r="Q11" s="677"/>
      <c r="R11" s="678">
        <v>223806</v>
      </c>
      <c r="S11" s="679"/>
      <c r="T11" s="679"/>
      <c r="U11" s="679"/>
      <c r="V11" s="679"/>
      <c r="W11" s="679"/>
      <c r="X11" s="679"/>
      <c r="Y11" s="680"/>
      <c r="Z11" s="681">
        <v>3.6</v>
      </c>
      <c r="AA11" s="682"/>
      <c r="AB11" s="682"/>
      <c r="AC11" s="683"/>
      <c r="AD11" s="684">
        <v>223806</v>
      </c>
      <c r="AE11" s="679"/>
      <c r="AF11" s="679"/>
      <c r="AG11" s="679"/>
      <c r="AH11" s="679"/>
      <c r="AI11" s="679"/>
      <c r="AJ11" s="679"/>
      <c r="AK11" s="680"/>
      <c r="AL11" s="681">
        <v>7.4</v>
      </c>
      <c r="AM11" s="682"/>
      <c r="AN11" s="682"/>
      <c r="AO11" s="717"/>
      <c r="AP11" s="675" t="s">
        <v>251</v>
      </c>
      <c r="AQ11" s="676"/>
      <c r="AR11" s="676"/>
      <c r="AS11" s="676"/>
      <c r="AT11" s="676"/>
      <c r="AU11" s="676"/>
      <c r="AV11" s="676"/>
      <c r="AW11" s="676"/>
      <c r="AX11" s="676"/>
      <c r="AY11" s="676"/>
      <c r="AZ11" s="676"/>
      <c r="BA11" s="676"/>
      <c r="BB11" s="676"/>
      <c r="BC11" s="676"/>
      <c r="BD11" s="676"/>
      <c r="BE11" s="676"/>
      <c r="BF11" s="677"/>
      <c r="BG11" s="678">
        <v>91458</v>
      </c>
      <c r="BH11" s="679"/>
      <c r="BI11" s="679"/>
      <c r="BJ11" s="679"/>
      <c r="BK11" s="679"/>
      <c r="BL11" s="679"/>
      <c r="BM11" s="679"/>
      <c r="BN11" s="680"/>
      <c r="BO11" s="715">
        <v>5.6</v>
      </c>
      <c r="BP11" s="715"/>
      <c r="BQ11" s="715"/>
      <c r="BR11" s="715"/>
      <c r="BS11" s="684" t="s">
        <v>179</v>
      </c>
      <c r="BT11" s="679"/>
      <c r="BU11" s="679"/>
      <c r="BV11" s="679"/>
      <c r="BW11" s="679"/>
      <c r="BX11" s="679"/>
      <c r="BY11" s="679"/>
      <c r="BZ11" s="679"/>
      <c r="CA11" s="679"/>
      <c r="CB11" s="722"/>
      <c r="CD11" s="711" t="s">
        <v>252</v>
      </c>
      <c r="CE11" s="712"/>
      <c r="CF11" s="712"/>
      <c r="CG11" s="712"/>
      <c r="CH11" s="712"/>
      <c r="CI11" s="712"/>
      <c r="CJ11" s="712"/>
      <c r="CK11" s="712"/>
      <c r="CL11" s="712"/>
      <c r="CM11" s="712"/>
      <c r="CN11" s="712"/>
      <c r="CO11" s="712"/>
      <c r="CP11" s="712"/>
      <c r="CQ11" s="713"/>
      <c r="CR11" s="678">
        <v>393160</v>
      </c>
      <c r="CS11" s="679"/>
      <c r="CT11" s="679"/>
      <c r="CU11" s="679"/>
      <c r="CV11" s="679"/>
      <c r="CW11" s="679"/>
      <c r="CX11" s="679"/>
      <c r="CY11" s="680"/>
      <c r="CZ11" s="715">
        <v>6.7</v>
      </c>
      <c r="DA11" s="715"/>
      <c r="DB11" s="715"/>
      <c r="DC11" s="715"/>
      <c r="DD11" s="684">
        <v>74915</v>
      </c>
      <c r="DE11" s="679"/>
      <c r="DF11" s="679"/>
      <c r="DG11" s="679"/>
      <c r="DH11" s="679"/>
      <c r="DI11" s="679"/>
      <c r="DJ11" s="679"/>
      <c r="DK11" s="679"/>
      <c r="DL11" s="679"/>
      <c r="DM11" s="679"/>
      <c r="DN11" s="679"/>
      <c r="DO11" s="679"/>
      <c r="DP11" s="680"/>
      <c r="DQ11" s="684">
        <v>287210</v>
      </c>
      <c r="DR11" s="679"/>
      <c r="DS11" s="679"/>
      <c r="DT11" s="679"/>
      <c r="DU11" s="679"/>
      <c r="DV11" s="679"/>
      <c r="DW11" s="679"/>
      <c r="DX11" s="679"/>
      <c r="DY11" s="679"/>
      <c r="DZ11" s="679"/>
      <c r="EA11" s="679"/>
      <c r="EB11" s="679"/>
      <c r="EC11" s="722"/>
    </row>
    <row r="12" spans="2:143" ht="11.25" customHeight="1" x14ac:dyDescent="0.15">
      <c r="B12" s="675" t="s">
        <v>253</v>
      </c>
      <c r="C12" s="676"/>
      <c r="D12" s="676"/>
      <c r="E12" s="676"/>
      <c r="F12" s="676"/>
      <c r="G12" s="676"/>
      <c r="H12" s="676"/>
      <c r="I12" s="676"/>
      <c r="J12" s="676"/>
      <c r="K12" s="676"/>
      <c r="L12" s="676"/>
      <c r="M12" s="676"/>
      <c r="N12" s="676"/>
      <c r="O12" s="676"/>
      <c r="P12" s="676"/>
      <c r="Q12" s="677"/>
      <c r="R12" s="678" t="s">
        <v>231</v>
      </c>
      <c r="S12" s="679"/>
      <c r="T12" s="679"/>
      <c r="U12" s="679"/>
      <c r="V12" s="679"/>
      <c r="W12" s="679"/>
      <c r="X12" s="679"/>
      <c r="Y12" s="680"/>
      <c r="Z12" s="715" t="s">
        <v>179</v>
      </c>
      <c r="AA12" s="715"/>
      <c r="AB12" s="715"/>
      <c r="AC12" s="715"/>
      <c r="AD12" s="716" t="s">
        <v>179</v>
      </c>
      <c r="AE12" s="716"/>
      <c r="AF12" s="716"/>
      <c r="AG12" s="716"/>
      <c r="AH12" s="716"/>
      <c r="AI12" s="716"/>
      <c r="AJ12" s="716"/>
      <c r="AK12" s="716"/>
      <c r="AL12" s="681" t="s">
        <v>231</v>
      </c>
      <c r="AM12" s="682"/>
      <c r="AN12" s="682"/>
      <c r="AO12" s="717"/>
      <c r="AP12" s="675" t="s">
        <v>254</v>
      </c>
      <c r="AQ12" s="676"/>
      <c r="AR12" s="676"/>
      <c r="AS12" s="676"/>
      <c r="AT12" s="676"/>
      <c r="AU12" s="676"/>
      <c r="AV12" s="676"/>
      <c r="AW12" s="676"/>
      <c r="AX12" s="676"/>
      <c r="AY12" s="676"/>
      <c r="AZ12" s="676"/>
      <c r="BA12" s="676"/>
      <c r="BB12" s="676"/>
      <c r="BC12" s="676"/>
      <c r="BD12" s="676"/>
      <c r="BE12" s="676"/>
      <c r="BF12" s="677"/>
      <c r="BG12" s="678">
        <v>842878</v>
      </c>
      <c r="BH12" s="679"/>
      <c r="BI12" s="679"/>
      <c r="BJ12" s="679"/>
      <c r="BK12" s="679"/>
      <c r="BL12" s="679"/>
      <c r="BM12" s="679"/>
      <c r="BN12" s="680"/>
      <c r="BO12" s="715">
        <v>51.2</v>
      </c>
      <c r="BP12" s="715"/>
      <c r="BQ12" s="715"/>
      <c r="BR12" s="715"/>
      <c r="BS12" s="684" t="s">
        <v>231</v>
      </c>
      <c r="BT12" s="679"/>
      <c r="BU12" s="679"/>
      <c r="BV12" s="679"/>
      <c r="BW12" s="679"/>
      <c r="BX12" s="679"/>
      <c r="BY12" s="679"/>
      <c r="BZ12" s="679"/>
      <c r="CA12" s="679"/>
      <c r="CB12" s="722"/>
      <c r="CD12" s="711" t="s">
        <v>255</v>
      </c>
      <c r="CE12" s="712"/>
      <c r="CF12" s="712"/>
      <c r="CG12" s="712"/>
      <c r="CH12" s="712"/>
      <c r="CI12" s="712"/>
      <c r="CJ12" s="712"/>
      <c r="CK12" s="712"/>
      <c r="CL12" s="712"/>
      <c r="CM12" s="712"/>
      <c r="CN12" s="712"/>
      <c r="CO12" s="712"/>
      <c r="CP12" s="712"/>
      <c r="CQ12" s="713"/>
      <c r="CR12" s="678">
        <v>103047</v>
      </c>
      <c r="CS12" s="679"/>
      <c r="CT12" s="679"/>
      <c r="CU12" s="679"/>
      <c r="CV12" s="679"/>
      <c r="CW12" s="679"/>
      <c r="CX12" s="679"/>
      <c r="CY12" s="680"/>
      <c r="CZ12" s="715">
        <v>1.7</v>
      </c>
      <c r="DA12" s="715"/>
      <c r="DB12" s="715"/>
      <c r="DC12" s="715"/>
      <c r="DD12" s="684" t="s">
        <v>179</v>
      </c>
      <c r="DE12" s="679"/>
      <c r="DF12" s="679"/>
      <c r="DG12" s="679"/>
      <c r="DH12" s="679"/>
      <c r="DI12" s="679"/>
      <c r="DJ12" s="679"/>
      <c r="DK12" s="679"/>
      <c r="DL12" s="679"/>
      <c r="DM12" s="679"/>
      <c r="DN12" s="679"/>
      <c r="DO12" s="679"/>
      <c r="DP12" s="680"/>
      <c r="DQ12" s="684">
        <v>64024</v>
      </c>
      <c r="DR12" s="679"/>
      <c r="DS12" s="679"/>
      <c r="DT12" s="679"/>
      <c r="DU12" s="679"/>
      <c r="DV12" s="679"/>
      <c r="DW12" s="679"/>
      <c r="DX12" s="679"/>
      <c r="DY12" s="679"/>
      <c r="DZ12" s="679"/>
      <c r="EA12" s="679"/>
      <c r="EB12" s="679"/>
      <c r="EC12" s="722"/>
    </row>
    <row r="13" spans="2:143" ht="11.25" customHeight="1" x14ac:dyDescent="0.15">
      <c r="B13" s="675" t="s">
        <v>256</v>
      </c>
      <c r="C13" s="676"/>
      <c r="D13" s="676"/>
      <c r="E13" s="676"/>
      <c r="F13" s="676"/>
      <c r="G13" s="676"/>
      <c r="H13" s="676"/>
      <c r="I13" s="676"/>
      <c r="J13" s="676"/>
      <c r="K13" s="676"/>
      <c r="L13" s="676"/>
      <c r="M13" s="676"/>
      <c r="N13" s="676"/>
      <c r="O13" s="676"/>
      <c r="P13" s="676"/>
      <c r="Q13" s="677"/>
      <c r="R13" s="678" t="s">
        <v>231</v>
      </c>
      <c r="S13" s="679"/>
      <c r="T13" s="679"/>
      <c r="U13" s="679"/>
      <c r="V13" s="679"/>
      <c r="W13" s="679"/>
      <c r="X13" s="679"/>
      <c r="Y13" s="680"/>
      <c r="Z13" s="715" t="s">
        <v>231</v>
      </c>
      <c r="AA13" s="715"/>
      <c r="AB13" s="715"/>
      <c r="AC13" s="715"/>
      <c r="AD13" s="716" t="s">
        <v>179</v>
      </c>
      <c r="AE13" s="716"/>
      <c r="AF13" s="716"/>
      <c r="AG13" s="716"/>
      <c r="AH13" s="716"/>
      <c r="AI13" s="716"/>
      <c r="AJ13" s="716"/>
      <c r="AK13" s="716"/>
      <c r="AL13" s="681" t="s">
        <v>179</v>
      </c>
      <c r="AM13" s="682"/>
      <c r="AN13" s="682"/>
      <c r="AO13" s="717"/>
      <c r="AP13" s="675" t="s">
        <v>257</v>
      </c>
      <c r="AQ13" s="676"/>
      <c r="AR13" s="676"/>
      <c r="AS13" s="676"/>
      <c r="AT13" s="676"/>
      <c r="AU13" s="676"/>
      <c r="AV13" s="676"/>
      <c r="AW13" s="676"/>
      <c r="AX13" s="676"/>
      <c r="AY13" s="676"/>
      <c r="AZ13" s="676"/>
      <c r="BA13" s="676"/>
      <c r="BB13" s="676"/>
      <c r="BC13" s="676"/>
      <c r="BD13" s="676"/>
      <c r="BE13" s="676"/>
      <c r="BF13" s="677"/>
      <c r="BG13" s="678">
        <v>842866</v>
      </c>
      <c r="BH13" s="679"/>
      <c r="BI13" s="679"/>
      <c r="BJ13" s="679"/>
      <c r="BK13" s="679"/>
      <c r="BL13" s="679"/>
      <c r="BM13" s="679"/>
      <c r="BN13" s="680"/>
      <c r="BO13" s="715">
        <v>51.2</v>
      </c>
      <c r="BP13" s="715"/>
      <c r="BQ13" s="715"/>
      <c r="BR13" s="715"/>
      <c r="BS13" s="684" t="s">
        <v>231</v>
      </c>
      <c r="BT13" s="679"/>
      <c r="BU13" s="679"/>
      <c r="BV13" s="679"/>
      <c r="BW13" s="679"/>
      <c r="BX13" s="679"/>
      <c r="BY13" s="679"/>
      <c r="BZ13" s="679"/>
      <c r="CA13" s="679"/>
      <c r="CB13" s="722"/>
      <c r="CD13" s="711" t="s">
        <v>258</v>
      </c>
      <c r="CE13" s="712"/>
      <c r="CF13" s="712"/>
      <c r="CG13" s="712"/>
      <c r="CH13" s="712"/>
      <c r="CI13" s="712"/>
      <c r="CJ13" s="712"/>
      <c r="CK13" s="712"/>
      <c r="CL13" s="712"/>
      <c r="CM13" s="712"/>
      <c r="CN13" s="712"/>
      <c r="CO13" s="712"/>
      <c r="CP13" s="712"/>
      <c r="CQ13" s="713"/>
      <c r="CR13" s="678">
        <v>796962</v>
      </c>
      <c r="CS13" s="679"/>
      <c r="CT13" s="679"/>
      <c r="CU13" s="679"/>
      <c r="CV13" s="679"/>
      <c r="CW13" s="679"/>
      <c r="CX13" s="679"/>
      <c r="CY13" s="680"/>
      <c r="CZ13" s="715">
        <v>13.5</v>
      </c>
      <c r="DA13" s="715"/>
      <c r="DB13" s="715"/>
      <c r="DC13" s="715"/>
      <c r="DD13" s="684">
        <v>231799</v>
      </c>
      <c r="DE13" s="679"/>
      <c r="DF13" s="679"/>
      <c r="DG13" s="679"/>
      <c r="DH13" s="679"/>
      <c r="DI13" s="679"/>
      <c r="DJ13" s="679"/>
      <c r="DK13" s="679"/>
      <c r="DL13" s="679"/>
      <c r="DM13" s="679"/>
      <c r="DN13" s="679"/>
      <c r="DO13" s="679"/>
      <c r="DP13" s="680"/>
      <c r="DQ13" s="684">
        <v>426861</v>
      </c>
      <c r="DR13" s="679"/>
      <c r="DS13" s="679"/>
      <c r="DT13" s="679"/>
      <c r="DU13" s="679"/>
      <c r="DV13" s="679"/>
      <c r="DW13" s="679"/>
      <c r="DX13" s="679"/>
      <c r="DY13" s="679"/>
      <c r="DZ13" s="679"/>
      <c r="EA13" s="679"/>
      <c r="EB13" s="679"/>
      <c r="EC13" s="722"/>
    </row>
    <row r="14" spans="2:143" ht="11.25" customHeight="1" x14ac:dyDescent="0.15">
      <c r="B14" s="675" t="s">
        <v>259</v>
      </c>
      <c r="C14" s="676"/>
      <c r="D14" s="676"/>
      <c r="E14" s="676"/>
      <c r="F14" s="676"/>
      <c r="G14" s="676"/>
      <c r="H14" s="676"/>
      <c r="I14" s="676"/>
      <c r="J14" s="676"/>
      <c r="K14" s="676"/>
      <c r="L14" s="676"/>
      <c r="M14" s="676"/>
      <c r="N14" s="676"/>
      <c r="O14" s="676"/>
      <c r="P14" s="676"/>
      <c r="Q14" s="677"/>
      <c r="R14" s="678">
        <v>8002</v>
      </c>
      <c r="S14" s="679"/>
      <c r="T14" s="679"/>
      <c r="U14" s="679"/>
      <c r="V14" s="679"/>
      <c r="W14" s="679"/>
      <c r="X14" s="679"/>
      <c r="Y14" s="680"/>
      <c r="Z14" s="715">
        <v>0.1</v>
      </c>
      <c r="AA14" s="715"/>
      <c r="AB14" s="715"/>
      <c r="AC14" s="715"/>
      <c r="AD14" s="716">
        <v>8002</v>
      </c>
      <c r="AE14" s="716"/>
      <c r="AF14" s="716"/>
      <c r="AG14" s="716"/>
      <c r="AH14" s="716"/>
      <c r="AI14" s="716"/>
      <c r="AJ14" s="716"/>
      <c r="AK14" s="716"/>
      <c r="AL14" s="681">
        <v>0.3</v>
      </c>
      <c r="AM14" s="682"/>
      <c r="AN14" s="682"/>
      <c r="AO14" s="717"/>
      <c r="AP14" s="675" t="s">
        <v>260</v>
      </c>
      <c r="AQ14" s="676"/>
      <c r="AR14" s="676"/>
      <c r="AS14" s="676"/>
      <c r="AT14" s="676"/>
      <c r="AU14" s="676"/>
      <c r="AV14" s="676"/>
      <c r="AW14" s="676"/>
      <c r="AX14" s="676"/>
      <c r="AY14" s="676"/>
      <c r="AZ14" s="676"/>
      <c r="BA14" s="676"/>
      <c r="BB14" s="676"/>
      <c r="BC14" s="676"/>
      <c r="BD14" s="676"/>
      <c r="BE14" s="676"/>
      <c r="BF14" s="677"/>
      <c r="BG14" s="678">
        <v>37954</v>
      </c>
      <c r="BH14" s="679"/>
      <c r="BI14" s="679"/>
      <c r="BJ14" s="679"/>
      <c r="BK14" s="679"/>
      <c r="BL14" s="679"/>
      <c r="BM14" s="679"/>
      <c r="BN14" s="680"/>
      <c r="BO14" s="715">
        <v>2.2999999999999998</v>
      </c>
      <c r="BP14" s="715"/>
      <c r="BQ14" s="715"/>
      <c r="BR14" s="715"/>
      <c r="BS14" s="684" t="s">
        <v>179</v>
      </c>
      <c r="BT14" s="679"/>
      <c r="BU14" s="679"/>
      <c r="BV14" s="679"/>
      <c r="BW14" s="679"/>
      <c r="BX14" s="679"/>
      <c r="BY14" s="679"/>
      <c r="BZ14" s="679"/>
      <c r="CA14" s="679"/>
      <c r="CB14" s="722"/>
      <c r="CD14" s="711" t="s">
        <v>261</v>
      </c>
      <c r="CE14" s="712"/>
      <c r="CF14" s="712"/>
      <c r="CG14" s="712"/>
      <c r="CH14" s="712"/>
      <c r="CI14" s="712"/>
      <c r="CJ14" s="712"/>
      <c r="CK14" s="712"/>
      <c r="CL14" s="712"/>
      <c r="CM14" s="712"/>
      <c r="CN14" s="712"/>
      <c r="CO14" s="712"/>
      <c r="CP14" s="712"/>
      <c r="CQ14" s="713"/>
      <c r="CR14" s="678">
        <v>284342</v>
      </c>
      <c r="CS14" s="679"/>
      <c r="CT14" s="679"/>
      <c r="CU14" s="679"/>
      <c r="CV14" s="679"/>
      <c r="CW14" s="679"/>
      <c r="CX14" s="679"/>
      <c r="CY14" s="680"/>
      <c r="CZ14" s="715">
        <v>4.8</v>
      </c>
      <c r="DA14" s="715"/>
      <c r="DB14" s="715"/>
      <c r="DC14" s="715"/>
      <c r="DD14" s="684">
        <v>53180</v>
      </c>
      <c r="DE14" s="679"/>
      <c r="DF14" s="679"/>
      <c r="DG14" s="679"/>
      <c r="DH14" s="679"/>
      <c r="DI14" s="679"/>
      <c r="DJ14" s="679"/>
      <c r="DK14" s="679"/>
      <c r="DL14" s="679"/>
      <c r="DM14" s="679"/>
      <c r="DN14" s="679"/>
      <c r="DO14" s="679"/>
      <c r="DP14" s="680"/>
      <c r="DQ14" s="684">
        <v>230730</v>
      </c>
      <c r="DR14" s="679"/>
      <c r="DS14" s="679"/>
      <c r="DT14" s="679"/>
      <c r="DU14" s="679"/>
      <c r="DV14" s="679"/>
      <c r="DW14" s="679"/>
      <c r="DX14" s="679"/>
      <c r="DY14" s="679"/>
      <c r="DZ14" s="679"/>
      <c r="EA14" s="679"/>
      <c r="EB14" s="679"/>
      <c r="EC14" s="722"/>
    </row>
    <row r="15" spans="2:143" ht="11.25" customHeight="1" x14ac:dyDescent="0.15">
      <c r="B15" s="675" t="s">
        <v>262</v>
      </c>
      <c r="C15" s="676"/>
      <c r="D15" s="676"/>
      <c r="E15" s="676"/>
      <c r="F15" s="676"/>
      <c r="G15" s="676"/>
      <c r="H15" s="676"/>
      <c r="I15" s="676"/>
      <c r="J15" s="676"/>
      <c r="K15" s="676"/>
      <c r="L15" s="676"/>
      <c r="M15" s="676"/>
      <c r="N15" s="676"/>
      <c r="O15" s="676"/>
      <c r="P15" s="676"/>
      <c r="Q15" s="677"/>
      <c r="R15" s="678" t="s">
        <v>231</v>
      </c>
      <c r="S15" s="679"/>
      <c r="T15" s="679"/>
      <c r="U15" s="679"/>
      <c r="V15" s="679"/>
      <c r="W15" s="679"/>
      <c r="X15" s="679"/>
      <c r="Y15" s="680"/>
      <c r="Z15" s="715" t="s">
        <v>179</v>
      </c>
      <c r="AA15" s="715"/>
      <c r="AB15" s="715"/>
      <c r="AC15" s="715"/>
      <c r="AD15" s="716" t="s">
        <v>231</v>
      </c>
      <c r="AE15" s="716"/>
      <c r="AF15" s="716"/>
      <c r="AG15" s="716"/>
      <c r="AH15" s="716"/>
      <c r="AI15" s="716"/>
      <c r="AJ15" s="716"/>
      <c r="AK15" s="716"/>
      <c r="AL15" s="681" t="s">
        <v>179</v>
      </c>
      <c r="AM15" s="682"/>
      <c r="AN15" s="682"/>
      <c r="AO15" s="717"/>
      <c r="AP15" s="675" t="s">
        <v>263</v>
      </c>
      <c r="AQ15" s="676"/>
      <c r="AR15" s="676"/>
      <c r="AS15" s="676"/>
      <c r="AT15" s="676"/>
      <c r="AU15" s="676"/>
      <c r="AV15" s="676"/>
      <c r="AW15" s="676"/>
      <c r="AX15" s="676"/>
      <c r="AY15" s="676"/>
      <c r="AZ15" s="676"/>
      <c r="BA15" s="676"/>
      <c r="BB15" s="676"/>
      <c r="BC15" s="676"/>
      <c r="BD15" s="676"/>
      <c r="BE15" s="676"/>
      <c r="BF15" s="677"/>
      <c r="BG15" s="678">
        <v>98191</v>
      </c>
      <c r="BH15" s="679"/>
      <c r="BI15" s="679"/>
      <c r="BJ15" s="679"/>
      <c r="BK15" s="679"/>
      <c r="BL15" s="679"/>
      <c r="BM15" s="679"/>
      <c r="BN15" s="680"/>
      <c r="BO15" s="715">
        <v>6</v>
      </c>
      <c r="BP15" s="715"/>
      <c r="BQ15" s="715"/>
      <c r="BR15" s="715"/>
      <c r="BS15" s="684" t="s">
        <v>231</v>
      </c>
      <c r="BT15" s="679"/>
      <c r="BU15" s="679"/>
      <c r="BV15" s="679"/>
      <c r="BW15" s="679"/>
      <c r="BX15" s="679"/>
      <c r="BY15" s="679"/>
      <c r="BZ15" s="679"/>
      <c r="CA15" s="679"/>
      <c r="CB15" s="722"/>
      <c r="CD15" s="711" t="s">
        <v>264</v>
      </c>
      <c r="CE15" s="712"/>
      <c r="CF15" s="712"/>
      <c r="CG15" s="712"/>
      <c r="CH15" s="712"/>
      <c r="CI15" s="712"/>
      <c r="CJ15" s="712"/>
      <c r="CK15" s="712"/>
      <c r="CL15" s="712"/>
      <c r="CM15" s="712"/>
      <c r="CN15" s="712"/>
      <c r="CO15" s="712"/>
      <c r="CP15" s="712"/>
      <c r="CQ15" s="713"/>
      <c r="CR15" s="678">
        <v>500813</v>
      </c>
      <c r="CS15" s="679"/>
      <c r="CT15" s="679"/>
      <c r="CU15" s="679"/>
      <c r="CV15" s="679"/>
      <c r="CW15" s="679"/>
      <c r="CX15" s="679"/>
      <c r="CY15" s="680"/>
      <c r="CZ15" s="715">
        <v>8.5</v>
      </c>
      <c r="DA15" s="715"/>
      <c r="DB15" s="715"/>
      <c r="DC15" s="715"/>
      <c r="DD15" s="684">
        <v>17918</v>
      </c>
      <c r="DE15" s="679"/>
      <c r="DF15" s="679"/>
      <c r="DG15" s="679"/>
      <c r="DH15" s="679"/>
      <c r="DI15" s="679"/>
      <c r="DJ15" s="679"/>
      <c r="DK15" s="679"/>
      <c r="DL15" s="679"/>
      <c r="DM15" s="679"/>
      <c r="DN15" s="679"/>
      <c r="DO15" s="679"/>
      <c r="DP15" s="680"/>
      <c r="DQ15" s="684">
        <v>470296</v>
      </c>
      <c r="DR15" s="679"/>
      <c r="DS15" s="679"/>
      <c r="DT15" s="679"/>
      <c r="DU15" s="679"/>
      <c r="DV15" s="679"/>
      <c r="DW15" s="679"/>
      <c r="DX15" s="679"/>
      <c r="DY15" s="679"/>
      <c r="DZ15" s="679"/>
      <c r="EA15" s="679"/>
      <c r="EB15" s="679"/>
      <c r="EC15" s="722"/>
    </row>
    <row r="16" spans="2:143" ht="11.25" customHeight="1" x14ac:dyDescent="0.15">
      <c r="B16" s="675" t="s">
        <v>265</v>
      </c>
      <c r="C16" s="676"/>
      <c r="D16" s="676"/>
      <c r="E16" s="676"/>
      <c r="F16" s="676"/>
      <c r="G16" s="676"/>
      <c r="H16" s="676"/>
      <c r="I16" s="676"/>
      <c r="J16" s="676"/>
      <c r="K16" s="676"/>
      <c r="L16" s="676"/>
      <c r="M16" s="676"/>
      <c r="N16" s="676"/>
      <c r="O16" s="676"/>
      <c r="P16" s="676"/>
      <c r="Q16" s="677"/>
      <c r="R16" s="678">
        <v>2484</v>
      </c>
      <c r="S16" s="679"/>
      <c r="T16" s="679"/>
      <c r="U16" s="679"/>
      <c r="V16" s="679"/>
      <c r="W16" s="679"/>
      <c r="X16" s="679"/>
      <c r="Y16" s="680"/>
      <c r="Z16" s="715">
        <v>0</v>
      </c>
      <c r="AA16" s="715"/>
      <c r="AB16" s="715"/>
      <c r="AC16" s="715"/>
      <c r="AD16" s="716">
        <v>2484</v>
      </c>
      <c r="AE16" s="716"/>
      <c r="AF16" s="716"/>
      <c r="AG16" s="716"/>
      <c r="AH16" s="716"/>
      <c r="AI16" s="716"/>
      <c r="AJ16" s="716"/>
      <c r="AK16" s="716"/>
      <c r="AL16" s="681">
        <v>0.1</v>
      </c>
      <c r="AM16" s="682"/>
      <c r="AN16" s="682"/>
      <c r="AO16" s="717"/>
      <c r="AP16" s="675" t="s">
        <v>266</v>
      </c>
      <c r="AQ16" s="676"/>
      <c r="AR16" s="676"/>
      <c r="AS16" s="676"/>
      <c r="AT16" s="676"/>
      <c r="AU16" s="676"/>
      <c r="AV16" s="676"/>
      <c r="AW16" s="676"/>
      <c r="AX16" s="676"/>
      <c r="AY16" s="676"/>
      <c r="AZ16" s="676"/>
      <c r="BA16" s="676"/>
      <c r="BB16" s="676"/>
      <c r="BC16" s="676"/>
      <c r="BD16" s="676"/>
      <c r="BE16" s="676"/>
      <c r="BF16" s="677"/>
      <c r="BG16" s="678" t="s">
        <v>231</v>
      </c>
      <c r="BH16" s="679"/>
      <c r="BI16" s="679"/>
      <c r="BJ16" s="679"/>
      <c r="BK16" s="679"/>
      <c r="BL16" s="679"/>
      <c r="BM16" s="679"/>
      <c r="BN16" s="680"/>
      <c r="BO16" s="715" t="s">
        <v>179</v>
      </c>
      <c r="BP16" s="715"/>
      <c r="BQ16" s="715"/>
      <c r="BR16" s="715"/>
      <c r="BS16" s="684" t="s">
        <v>179</v>
      </c>
      <c r="BT16" s="679"/>
      <c r="BU16" s="679"/>
      <c r="BV16" s="679"/>
      <c r="BW16" s="679"/>
      <c r="BX16" s="679"/>
      <c r="BY16" s="679"/>
      <c r="BZ16" s="679"/>
      <c r="CA16" s="679"/>
      <c r="CB16" s="722"/>
      <c r="CD16" s="711" t="s">
        <v>267</v>
      </c>
      <c r="CE16" s="712"/>
      <c r="CF16" s="712"/>
      <c r="CG16" s="712"/>
      <c r="CH16" s="712"/>
      <c r="CI16" s="712"/>
      <c r="CJ16" s="712"/>
      <c r="CK16" s="712"/>
      <c r="CL16" s="712"/>
      <c r="CM16" s="712"/>
      <c r="CN16" s="712"/>
      <c r="CO16" s="712"/>
      <c r="CP16" s="712"/>
      <c r="CQ16" s="713"/>
      <c r="CR16" s="678">
        <v>52430</v>
      </c>
      <c r="CS16" s="679"/>
      <c r="CT16" s="679"/>
      <c r="CU16" s="679"/>
      <c r="CV16" s="679"/>
      <c r="CW16" s="679"/>
      <c r="CX16" s="679"/>
      <c r="CY16" s="680"/>
      <c r="CZ16" s="715">
        <v>0.9</v>
      </c>
      <c r="DA16" s="715"/>
      <c r="DB16" s="715"/>
      <c r="DC16" s="715"/>
      <c r="DD16" s="684" t="s">
        <v>179</v>
      </c>
      <c r="DE16" s="679"/>
      <c r="DF16" s="679"/>
      <c r="DG16" s="679"/>
      <c r="DH16" s="679"/>
      <c r="DI16" s="679"/>
      <c r="DJ16" s="679"/>
      <c r="DK16" s="679"/>
      <c r="DL16" s="679"/>
      <c r="DM16" s="679"/>
      <c r="DN16" s="679"/>
      <c r="DO16" s="679"/>
      <c r="DP16" s="680"/>
      <c r="DQ16" s="684">
        <v>9214</v>
      </c>
      <c r="DR16" s="679"/>
      <c r="DS16" s="679"/>
      <c r="DT16" s="679"/>
      <c r="DU16" s="679"/>
      <c r="DV16" s="679"/>
      <c r="DW16" s="679"/>
      <c r="DX16" s="679"/>
      <c r="DY16" s="679"/>
      <c r="DZ16" s="679"/>
      <c r="EA16" s="679"/>
      <c r="EB16" s="679"/>
      <c r="EC16" s="722"/>
    </row>
    <row r="17" spans="2:133" ht="11.25" customHeight="1" x14ac:dyDescent="0.15">
      <c r="B17" s="675" t="s">
        <v>268</v>
      </c>
      <c r="C17" s="676"/>
      <c r="D17" s="676"/>
      <c r="E17" s="676"/>
      <c r="F17" s="676"/>
      <c r="G17" s="676"/>
      <c r="H17" s="676"/>
      <c r="I17" s="676"/>
      <c r="J17" s="676"/>
      <c r="K17" s="676"/>
      <c r="L17" s="676"/>
      <c r="M17" s="676"/>
      <c r="N17" s="676"/>
      <c r="O17" s="676"/>
      <c r="P17" s="676"/>
      <c r="Q17" s="677"/>
      <c r="R17" s="678">
        <v>31624</v>
      </c>
      <c r="S17" s="679"/>
      <c r="T17" s="679"/>
      <c r="U17" s="679"/>
      <c r="V17" s="679"/>
      <c r="W17" s="679"/>
      <c r="X17" s="679"/>
      <c r="Y17" s="680"/>
      <c r="Z17" s="715">
        <v>0.5</v>
      </c>
      <c r="AA17" s="715"/>
      <c r="AB17" s="715"/>
      <c r="AC17" s="715"/>
      <c r="AD17" s="716">
        <v>31624</v>
      </c>
      <c r="AE17" s="716"/>
      <c r="AF17" s="716"/>
      <c r="AG17" s="716"/>
      <c r="AH17" s="716"/>
      <c r="AI17" s="716"/>
      <c r="AJ17" s="716"/>
      <c r="AK17" s="716"/>
      <c r="AL17" s="681">
        <v>1</v>
      </c>
      <c r="AM17" s="682"/>
      <c r="AN17" s="682"/>
      <c r="AO17" s="717"/>
      <c r="AP17" s="675" t="s">
        <v>269</v>
      </c>
      <c r="AQ17" s="676"/>
      <c r="AR17" s="676"/>
      <c r="AS17" s="676"/>
      <c r="AT17" s="676"/>
      <c r="AU17" s="676"/>
      <c r="AV17" s="676"/>
      <c r="AW17" s="676"/>
      <c r="AX17" s="676"/>
      <c r="AY17" s="676"/>
      <c r="AZ17" s="676"/>
      <c r="BA17" s="676"/>
      <c r="BB17" s="676"/>
      <c r="BC17" s="676"/>
      <c r="BD17" s="676"/>
      <c r="BE17" s="676"/>
      <c r="BF17" s="677"/>
      <c r="BG17" s="678" t="s">
        <v>231</v>
      </c>
      <c r="BH17" s="679"/>
      <c r="BI17" s="679"/>
      <c r="BJ17" s="679"/>
      <c r="BK17" s="679"/>
      <c r="BL17" s="679"/>
      <c r="BM17" s="679"/>
      <c r="BN17" s="680"/>
      <c r="BO17" s="715" t="s">
        <v>231</v>
      </c>
      <c r="BP17" s="715"/>
      <c r="BQ17" s="715"/>
      <c r="BR17" s="715"/>
      <c r="BS17" s="684" t="s">
        <v>231</v>
      </c>
      <c r="BT17" s="679"/>
      <c r="BU17" s="679"/>
      <c r="BV17" s="679"/>
      <c r="BW17" s="679"/>
      <c r="BX17" s="679"/>
      <c r="BY17" s="679"/>
      <c r="BZ17" s="679"/>
      <c r="CA17" s="679"/>
      <c r="CB17" s="722"/>
      <c r="CD17" s="711" t="s">
        <v>270</v>
      </c>
      <c r="CE17" s="712"/>
      <c r="CF17" s="712"/>
      <c r="CG17" s="712"/>
      <c r="CH17" s="712"/>
      <c r="CI17" s="712"/>
      <c r="CJ17" s="712"/>
      <c r="CK17" s="712"/>
      <c r="CL17" s="712"/>
      <c r="CM17" s="712"/>
      <c r="CN17" s="712"/>
      <c r="CO17" s="712"/>
      <c r="CP17" s="712"/>
      <c r="CQ17" s="713"/>
      <c r="CR17" s="678">
        <v>406030</v>
      </c>
      <c r="CS17" s="679"/>
      <c r="CT17" s="679"/>
      <c r="CU17" s="679"/>
      <c r="CV17" s="679"/>
      <c r="CW17" s="679"/>
      <c r="CX17" s="679"/>
      <c r="CY17" s="680"/>
      <c r="CZ17" s="715">
        <v>6.9</v>
      </c>
      <c r="DA17" s="715"/>
      <c r="DB17" s="715"/>
      <c r="DC17" s="715"/>
      <c r="DD17" s="684" t="s">
        <v>179</v>
      </c>
      <c r="DE17" s="679"/>
      <c r="DF17" s="679"/>
      <c r="DG17" s="679"/>
      <c r="DH17" s="679"/>
      <c r="DI17" s="679"/>
      <c r="DJ17" s="679"/>
      <c r="DK17" s="679"/>
      <c r="DL17" s="679"/>
      <c r="DM17" s="679"/>
      <c r="DN17" s="679"/>
      <c r="DO17" s="679"/>
      <c r="DP17" s="680"/>
      <c r="DQ17" s="684">
        <v>399269</v>
      </c>
      <c r="DR17" s="679"/>
      <c r="DS17" s="679"/>
      <c r="DT17" s="679"/>
      <c r="DU17" s="679"/>
      <c r="DV17" s="679"/>
      <c r="DW17" s="679"/>
      <c r="DX17" s="679"/>
      <c r="DY17" s="679"/>
      <c r="DZ17" s="679"/>
      <c r="EA17" s="679"/>
      <c r="EB17" s="679"/>
      <c r="EC17" s="722"/>
    </row>
    <row r="18" spans="2:133" ht="11.25" customHeight="1" x14ac:dyDescent="0.15">
      <c r="B18" s="675" t="s">
        <v>271</v>
      </c>
      <c r="C18" s="676"/>
      <c r="D18" s="676"/>
      <c r="E18" s="676"/>
      <c r="F18" s="676"/>
      <c r="G18" s="676"/>
      <c r="H18" s="676"/>
      <c r="I18" s="676"/>
      <c r="J18" s="676"/>
      <c r="K18" s="676"/>
      <c r="L18" s="676"/>
      <c r="M18" s="676"/>
      <c r="N18" s="676"/>
      <c r="O18" s="676"/>
      <c r="P18" s="676"/>
      <c r="Q18" s="677"/>
      <c r="R18" s="678">
        <v>15241</v>
      </c>
      <c r="S18" s="679"/>
      <c r="T18" s="679"/>
      <c r="U18" s="679"/>
      <c r="V18" s="679"/>
      <c r="W18" s="679"/>
      <c r="X18" s="679"/>
      <c r="Y18" s="680"/>
      <c r="Z18" s="715">
        <v>0.2</v>
      </c>
      <c r="AA18" s="715"/>
      <c r="AB18" s="715"/>
      <c r="AC18" s="715"/>
      <c r="AD18" s="716">
        <v>15241</v>
      </c>
      <c r="AE18" s="716"/>
      <c r="AF18" s="716"/>
      <c r="AG18" s="716"/>
      <c r="AH18" s="716"/>
      <c r="AI18" s="716"/>
      <c r="AJ18" s="716"/>
      <c r="AK18" s="716"/>
      <c r="AL18" s="681">
        <v>0.5</v>
      </c>
      <c r="AM18" s="682"/>
      <c r="AN18" s="682"/>
      <c r="AO18" s="717"/>
      <c r="AP18" s="675" t="s">
        <v>272</v>
      </c>
      <c r="AQ18" s="676"/>
      <c r="AR18" s="676"/>
      <c r="AS18" s="676"/>
      <c r="AT18" s="676"/>
      <c r="AU18" s="676"/>
      <c r="AV18" s="676"/>
      <c r="AW18" s="676"/>
      <c r="AX18" s="676"/>
      <c r="AY18" s="676"/>
      <c r="AZ18" s="676"/>
      <c r="BA18" s="676"/>
      <c r="BB18" s="676"/>
      <c r="BC18" s="676"/>
      <c r="BD18" s="676"/>
      <c r="BE18" s="676"/>
      <c r="BF18" s="677"/>
      <c r="BG18" s="678" t="s">
        <v>231</v>
      </c>
      <c r="BH18" s="679"/>
      <c r="BI18" s="679"/>
      <c r="BJ18" s="679"/>
      <c r="BK18" s="679"/>
      <c r="BL18" s="679"/>
      <c r="BM18" s="679"/>
      <c r="BN18" s="680"/>
      <c r="BO18" s="715" t="s">
        <v>231</v>
      </c>
      <c r="BP18" s="715"/>
      <c r="BQ18" s="715"/>
      <c r="BR18" s="715"/>
      <c r="BS18" s="684" t="s">
        <v>231</v>
      </c>
      <c r="BT18" s="679"/>
      <c r="BU18" s="679"/>
      <c r="BV18" s="679"/>
      <c r="BW18" s="679"/>
      <c r="BX18" s="679"/>
      <c r="BY18" s="679"/>
      <c r="BZ18" s="679"/>
      <c r="CA18" s="679"/>
      <c r="CB18" s="722"/>
      <c r="CD18" s="711" t="s">
        <v>273</v>
      </c>
      <c r="CE18" s="712"/>
      <c r="CF18" s="712"/>
      <c r="CG18" s="712"/>
      <c r="CH18" s="712"/>
      <c r="CI18" s="712"/>
      <c r="CJ18" s="712"/>
      <c r="CK18" s="712"/>
      <c r="CL18" s="712"/>
      <c r="CM18" s="712"/>
      <c r="CN18" s="712"/>
      <c r="CO18" s="712"/>
      <c r="CP18" s="712"/>
      <c r="CQ18" s="713"/>
      <c r="CR18" s="678" t="s">
        <v>231</v>
      </c>
      <c r="CS18" s="679"/>
      <c r="CT18" s="679"/>
      <c r="CU18" s="679"/>
      <c r="CV18" s="679"/>
      <c r="CW18" s="679"/>
      <c r="CX18" s="679"/>
      <c r="CY18" s="680"/>
      <c r="CZ18" s="715" t="s">
        <v>179</v>
      </c>
      <c r="DA18" s="715"/>
      <c r="DB18" s="715"/>
      <c r="DC18" s="715"/>
      <c r="DD18" s="684" t="s">
        <v>179</v>
      </c>
      <c r="DE18" s="679"/>
      <c r="DF18" s="679"/>
      <c r="DG18" s="679"/>
      <c r="DH18" s="679"/>
      <c r="DI18" s="679"/>
      <c r="DJ18" s="679"/>
      <c r="DK18" s="679"/>
      <c r="DL18" s="679"/>
      <c r="DM18" s="679"/>
      <c r="DN18" s="679"/>
      <c r="DO18" s="679"/>
      <c r="DP18" s="680"/>
      <c r="DQ18" s="684" t="s">
        <v>179</v>
      </c>
      <c r="DR18" s="679"/>
      <c r="DS18" s="679"/>
      <c r="DT18" s="679"/>
      <c r="DU18" s="679"/>
      <c r="DV18" s="679"/>
      <c r="DW18" s="679"/>
      <c r="DX18" s="679"/>
      <c r="DY18" s="679"/>
      <c r="DZ18" s="679"/>
      <c r="EA18" s="679"/>
      <c r="EB18" s="679"/>
      <c r="EC18" s="722"/>
    </row>
    <row r="19" spans="2:133" ht="11.25" customHeight="1" x14ac:dyDescent="0.15">
      <c r="B19" s="675" t="s">
        <v>274</v>
      </c>
      <c r="C19" s="676"/>
      <c r="D19" s="676"/>
      <c r="E19" s="676"/>
      <c r="F19" s="676"/>
      <c r="G19" s="676"/>
      <c r="H19" s="676"/>
      <c r="I19" s="676"/>
      <c r="J19" s="676"/>
      <c r="K19" s="676"/>
      <c r="L19" s="676"/>
      <c r="M19" s="676"/>
      <c r="N19" s="676"/>
      <c r="O19" s="676"/>
      <c r="P19" s="676"/>
      <c r="Q19" s="677"/>
      <c r="R19" s="678">
        <v>1068</v>
      </c>
      <c r="S19" s="679"/>
      <c r="T19" s="679"/>
      <c r="U19" s="679"/>
      <c r="V19" s="679"/>
      <c r="W19" s="679"/>
      <c r="X19" s="679"/>
      <c r="Y19" s="680"/>
      <c r="Z19" s="715">
        <v>0</v>
      </c>
      <c r="AA19" s="715"/>
      <c r="AB19" s="715"/>
      <c r="AC19" s="715"/>
      <c r="AD19" s="716">
        <v>1068</v>
      </c>
      <c r="AE19" s="716"/>
      <c r="AF19" s="716"/>
      <c r="AG19" s="716"/>
      <c r="AH19" s="716"/>
      <c r="AI19" s="716"/>
      <c r="AJ19" s="716"/>
      <c r="AK19" s="716"/>
      <c r="AL19" s="681">
        <v>0</v>
      </c>
      <c r="AM19" s="682"/>
      <c r="AN19" s="682"/>
      <c r="AO19" s="717"/>
      <c r="AP19" s="675" t="s">
        <v>275</v>
      </c>
      <c r="AQ19" s="676"/>
      <c r="AR19" s="676"/>
      <c r="AS19" s="676"/>
      <c r="AT19" s="676"/>
      <c r="AU19" s="676"/>
      <c r="AV19" s="676"/>
      <c r="AW19" s="676"/>
      <c r="AX19" s="676"/>
      <c r="AY19" s="676"/>
      <c r="AZ19" s="676"/>
      <c r="BA19" s="676"/>
      <c r="BB19" s="676"/>
      <c r="BC19" s="676"/>
      <c r="BD19" s="676"/>
      <c r="BE19" s="676"/>
      <c r="BF19" s="677"/>
      <c r="BG19" s="678">
        <v>59</v>
      </c>
      <c r="BH19" s="679"/>
      <c r="BI19" s="679"/>
      <c r="BJ19" s="679"/>
      <c r="BK19" s="679"/>
      <c r="BL19" s="679"/>
      <c r="BM19" s="679"/>
      <c r="BN19" s="680"/>
      <c r="BO19" s="715">
        <v>0</v>
      </c>
      <c r="BP19" s="715"/>
      <c r="BQ19" s="715"/>
      <c r="BR19" s="715"/>
      <c r="BS19" s="684" t="s">
        <v>231</v>
      </c>
      <c r="BT19" s="679"/>
      <c r="BU19" s="679"/>
      <c r="BV19" s="679"/>
      <c r="BW19" s="679"/>
      <c r="BX19" s="679"/>
      <c r="BY19" s="679"/>
      <c r="BZ19" s="679"/>
      <c r="CA19" s="679"/>
      <c r="CB19" s="722"/>
      <c r="CD19" s="711" t="s">
        <v>276</v>
      </c>
      <c r="CE19" s="712"/>
      <c r="CF19" s="712"/>
      <c r="CG19" s="712"/>
      <c r="CH19" s="712"/>
      <c r="CI19" s="712"/>
      <c r="CJ19" s="712"/>
      <c r="CK19" s="712"/>
      <c r="CL19" s="712"/>
      <c r="CM19" s="712"/>
      <c r="CN19" s="712"/>
      <c r="CO19" s="712"/>
      <c r="CP19" s="712"/>
      <c r="CQ19" s="713"/>
      <c r="CR19" s="678" t="s">
        <v>231</v>
      </c>
      <c r="CS19" s="679"/>
      <c r="CT19" s="679"/>
      <c r="CU19" s="679"/>
      <c r="CV19" s="679"/>
      <c r="CW19" s="679"/>
      <c r="CX19" s="679"/>
      <c r="CY19" s="680"/>
      <c r="CZ19" s="715" t="s">
        <v>179</v>
      </c>
      <c r="DA19" s="715"/>
      <c r="DB19" s="715"/>
      <c r="DC19" s="715"/>
      <c r="DD19" s="684" t="s">
        <v>231</v>
      </c>
      <c r="DE19" s="679"/>
      <c r="DF19" s="679"/>
      <c r="DG19" s="679"/>
      <c r="DH19" s="679"/>
      <c r="DI19" s="679"/>
      <c r="DJ19" s="679"/>
      <c r="DK19" s="679"/>
      <c r="DL19" s="679"/>
      <c r="DM19" s="679"/>
      <c r="DN19" s="679"/>
      <c r="DO19" s="679"/>
      <c r="DP19" s="680"/>
      <c r="DQ19" s="684" t="s">
        <v>231</v>
      </c>
      <c r="DR19" s="679"/>
      <c r="DS19" s="679"/>
      <c r="DT19" s="679"/>
      <c r="DU19" s="679"/>
      <c r="DV19" s="679"/>
      <c r="DW19" s="679"/>
      <c r="DX19" s="679"/>
      <c r="DY19" s="679"/>
      <c r="DZ19" s="679"/>
      <c r="EA19" s="679"/>
      <c r="EB19" s="679"/>
      <c r="EC19" s="722"/>
    </row>
    <row r="20" spans="2:133" ht="11.25" customHeight="1" x14ac:dyDescent="0.15">
      <c r="B20" s="675" t="s">
        <v>277</v>
      </c>
      <c r="C20" s="676"/>
      <c r="D20" s="676"/>
      <c r="E20" s="676"/>
      <c r="F20" s="676"/>
      <c r="G20" s="676"/>
      <c r="H20" s="676"/>
      <c r="I20" s="676"/>
      <c r="J20" s="676"/>
      <c r="K20" s="676"/>
      <c r="L20" s="676"/>
      <c r="M20" s="676"/>
      <c r="N20" s="676"/>
      <c r="O20" s="676"/>
      <c r="P20" s="676"/>
      <c r="Q20" s="677"/>
      <c r="R20" s="678">
        <v>290</v>
      </c>
      <c r="S20" s="679"/>
      <c r="T20" s="679"/>
      <c r="U20" s="679"/>
      <c r="V20" s="679"/>
      <c r="W20" s="679"/>
      <c r="X20" s="679"/>
      <c r="Y20" s="680"/>
      <c r="Z20" s="715">
        <v>0</v>
      </c>
      <c r="AA20" s="715"/>
      <c r="AB20" s="715"/>
      <c r="AC20" s="715"/>
      <c r="AD20" s="716">
        <v>290</v>
      </c>
      <c r="AE20" s="716"/>
      <c r="AF20" s="716"/>
      <c r="AG20" s="716"/>
      <c r="AH20" s="716"/>
      <c r="AI20" s="716"/>
      <c r="AJ20" s="716"/>
      <c r="AK20" s="716"/>
      <c r="AL20" s="681">
        <v>0</v>
      </c>
      <c r="AM20" s="682"/>
      <c r="AN20" s="682"/>
      <c r="AO20" s="717"/>
      <c r="AP20" s="675" t="s">
        <v>278</v>
      </c>
      <c r="AQ20" s="676"/>
      <c r="AR20" s="676"/>
      <c r="AS20" s="676"/>
      <c r="AT20" s="676"/>
      <c r="AU20" s="676"/>
      <c r="AV20" s="676"/>
      <c r="AW20" s="676"/>
      <c r="AX20" s="676"/>
      <c r="AY20" s="676"/>
      <c r="AZ20" s="676"/>
      <c r="BA20" s="676"/>
      <c r="BB20" s="676"/>
      <c r="BC20" s="676"/>
      <c r="BD20" s="676"/>
      <c r="BE20" s="676"/>
      <c r="BF20" s="677"/>
      <c r="BG20" s="678">
        <v>59</v>
      </c>
      <c r="BH20" s="679"/>
      <c r="BI20" s="679"/>
      <c r="BJ20" s="679"/>
      <c r="BK20" s="679"/>
      <c r="BL20" s="679"/>
      <c r="BM20" s="679"/>
      <c r="BN20" s="680"/>
      <c r="BO20" s="715">
        <v>0</v>
      </c>
      <c r="BP20" s="715"/>
      <c r="BQ20" s="715"/>
      <c r="BR20" s="715"/>
      <c r="BS20" s="684" t="s">
        <v>179</v>
      </c>
      <c r="BT20" s="679"/>
      <c r="BU20" s="679"/>
      <c r="BV20" s="679"/>
      <c r="BW20" s="679"/>
      <c r="BX20" s="679"/>
      <c r="BY20" s="679"/>
      <c r="BZ20" s="679"/>
      <c r="CA20" s="679"/>
      <c r="CB20" s="722"/>
      <c r="CD20" s="711" t="s">
        <v>279</v>
      </c>
      <c r="CE20" s="712"/>
      <c r="CF20" s="712"/>
      <c r="CG20" s="712"/>
      <c r="CH20" s="712"/>
      <c r="CI20" s="712"/>
      <c r="CJ20" s="712"/>
      <c r="CK20" s="712"/>
      <c r="CL20" s="712"/>
      <c r="CM20" s="712"/>
      <c r="CN20" s="712"/>
      <c r="CO20" s="712"/>
      <c r="CP20" s="712"/>
      <c r="CQ20" s="713"/>
      <c r="CR20" s="678">
        <v>5894090</v>
      </c>
      <c r="CS20" s="679"/>
      <c r="CT20" s="679"/>
      <c r="CU20" s="679"/>
      <c r="CV20" s="679"/>
      <c r="CW20" s="679"/>
      <c r="CX20" s="679"/>
      <c r="CY20" s="680"/>
      <c r="CZ20" s="715">
        <v>100</v>
      </c>
      <c r="DA20" s="715"/>
      <c r="DB20" s="715"/>
      <c r="DC20" s="715"/>
      <c r="DD20" s="684">
        <v>445829</v>
      </c>
      <c r="DE20" s="679"/>
      <c r="DF20" s="679"/>
      <c r="DG20" s="679"/>
      <c r="DH20" s="679"/>
      <c r="DI20" s="679"/>
      <c r="DJ20" s="679"/>
      <c r="DK20" s="679"/>
      <c r="DL20" s="679"/>
      <c r="DM20" s="679"/>
      <c r="DN20" s="679"/>
      <c r="DO20" s="679"/>
      <c r="DP20" s="680"/>
      <c r="DQ20" s="684">
        <v>4225615</v>
      </c>
      <c r="DR20" s="679"/>
      <c r="DS20" s="679"/>
      <c r="DT20" s="679"/>
      <c r="DU20" s="679"/>
      <c r="DV20" s="679"/>
      <c r="DW20" s="679"/>
      <c r="DX20" s="679"/>
      <c r="DY20" s="679"/>
      <c r="DZ20" s="679"/>
      <c r="EA20" s="679"/>
      <c r="EB20" s="679"/>
      <c r="EC20" s="722"/>
    </row>
    <row r="21" spans="2:133" ht="11.25" customHeight="1" x14ac:dyDescent="0.15">
      <c r="B21" s="675" t="s">
        <v>280</v>
      </c>
      <c r="C21" s="676"/>
      <c r="D21" s="676"/>
      <c r="E21" s="676"/>
      <c r="F21" s="676"/>
      <c r="G21" s="676"/>
      <c r="H21" s="676"/>
      <c r="I21" s="676"/>
      <c r="J21" s="676"/>
      <c r="K21" s="676"/>
      <c r="L21" s="676"/>
      <c r="M21" s="676"/>
      <c r="N21" s="676"/>
      <c r="O21" s="676"/>
      <c r="P21" s="676"/>
      <c r="Q21" s="677"/>
      <c r="R21" s="678">
        <v>15025</v>
      </c>
      <c r="S21" s="679"/>
      <c r="T21" s="679"/>
      <c r="U21" s="679"/>
      <c r="V21" s="679"/>
      <c r="W21" s="679"/>
      <c r="X21" s="679"/>
      <c r="Y21" s="680"/>
      <c r="Z21" s="715">
        <v>0.2</v>
      </c>
      <c r="AA21" s="715"/>
      <c r="AB21" s="715"/>
      <c r="AC21" s="715"/>
      <c r="AD21" s="716">
        <v>15025</v>
      </c>
      <c r="AE21" s="716"/>
      <c r="AF21" s="716"/>
      <c r="AG21" s="716"/>
      <c r="AH21" s="716"/>
      <c r="AI21" s="716"/>
      <c r="AJ21" s="716"/>
      <c r="AK21" s="716"/>
      <c r="AL21" s="681">
        <v>0.5</v>
      </c>
      <c r="AM21" s="682"/>
      <c r="AN21" s="682"/>
      <c r="AO21" s="717"/>
      <c r="AP21" s="772" t="s">
        <v>281</v>
      </c>
      <c r="AQ21" s="780"/>
      <c r="AR21" s="780"/>
      <c r="AS21" s="780"/>
      <c r="AT21" s="780"/>
      <c r="AU21" s="780"/>
      <c r="AV21" s="780"/>
      <c r="AW21" s="780"/>
      <c r="AX21" s="780"/>
      <c r="AY21" s="780"/>
      <c r="AZ21" s="780"/>
      <c r="BA21" s="780"/>
      <c r="BB21" s="780"/>
      <c r="BC21" s="780"/>
      <c r="BD21" s="780"/>
      <c r="BE21" s="780"/>
      <c r="BF21" s="774"/>
      <c r="BG21" s="678">
        <v>59</v>
      </c>
      <c r="BH21" s="679"/>
      <c r="BI21" s="679"/>
      <c r="BJ21" s="679"/>
      <c r="BK21" s="679"/>
      <c r="BL21" s="679"/>
      <c r="BM21" s="679"/>
      <c r="BN21" s="680"/>
      <c r="BO21" s="715">
        <v>0</v>
      </c>
      <c r="BP21" s="715"/>
      <c r="BQ21" s="715"/>
      <c r="BR21" s="715"/>
      <c r="BS21" s="684" t="s">
        <v>179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282</v>
      </c>
      <c r="C22" s="676"/>
      <c r="D22" s="676"/>
      <c r="E22" s="676"/>
      <c r="F22" s="676"/>
      <c r="G22" s="676"/>
      <c r="H22" s="676"/>
      <c r="I22" s="676"/>
      <c r="J22" s="676"/>
      <c r="K22" s="676"/>
      <c r="L22" s="676"/>
      <c r="M22" s="676"/>
      <c r="N22" s="676"/>
      <c r="O22" s="676"/>
      <c r="P22" s="676"/>
      <c r="Q22" s="677"/>
      <c r="R22" s="678">
        <v>2252810</v>
      </c>
      <c r="S22" s="679"/>
      <c r="T22" s="679"/>
      <c r="U22" s="679"/>
      <c r="V22" s="679"/>
      <c r="W22" s="679"/>
      <c r="X22" s="679"/>
      <c r="Y22" s="680"/>
      <c r="Z22" s="715">
        <v>36</v>
      </c>
      <c r="AA22" s="715"/>
      <c r="AB22" s="715"/>
      <c r="AC22" s="715"/>
      <c r="AD22" s="716">
        <v>1036162</v>
      </c>
      <c r="AE22" s="716"/>
      <c r="AF22" s="716"/>
      <c r="AG22" s="716"/>
      <c r="AH22" s="716"/>
      <c r="AI22" s="716"/>
      <c r="AJ22" s="716"/>
      <c r="AK22" s="716"/>
      <c r="AL22" s="681">
        <v>34.1</v>
      </c>
      <c r="AM22" s="682"/>
      <c r="AN22" s="682"/>
      <c r="AO22" s="717"/>
      <c r="AP22" s="772" t="s">
        <v>283</v>
      </c>
      <c r="AQ22" s="780"/>
      <c r="AR22" s="780"/>
      <c r="AS22" s="780"/>
      <c r="AT22" s="780"/>
      <c r="AU22" s="780"/>
      <c r="AV22" s="780"/>
      <c r="AW22" s="780"/>
      <c r="AX22" s="780"/>
      <c r="AY22" s="780"/>
      <c r="AZ22" s="780"/>
      <c r="BA22" s="780"/>
      <c r="BB22" s="780"/>
      <c r="BC22" s="780"/>
      <c r="BD22" s="780"/>
      <c r="BE22" s="780"/>
      <c r="BF22" s="774"/>
      <c r="BG22" s="678" t="s">
        <v>231</v>
      </c>
      <c r="BH22" s="679"/>
      <c r="BI22" s="679"/>
      <c r="BJ22" s="679"/>
      <c r="BK22" s="679"/>
      <c r="BL22" s="679"/>
      <c r="BM22" s="679"/>
      <c r="BN22" s="680"/>
      <c r="BO22" s="715" t="s">
        <v>179</v>
      </c>
      <c r="BP22" s="715"/>
      <c r="BQ22" s="715"/>
      <c r="BR22" s="715"/>
      <c r="BS22" s="684" t="s">
        <v>231</v>
      </c>
      <c r="BT22" s="679"/>
      <c r="BU22" s="679"/>
      <c r="BV22" s="679"/>
      <c r="BW22" s="679"/>
      <c r="BX22" s="679"/>
      <c r="BY22" s="679"/>
      <c r="BZ22" s="679"/>
      <c r="CA22" s="679"/>
      <c r="CB22" s="722"/>
      <c r="CD22" s="782" t="s">
        <v>284</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285</v>
      </c>
      <c r="C23" s="676"/>
      <c r="D23" s="676"/>
      <c r="E23" s="676"/>
      <c r="F23" s="676"/>
      <c r="G23" s="676"/>
      <c r="H23" s="676"/>
      <c r="I23" s="676"/>
      <c r="J23" s="676"/>
      <c r="K23" s="676"/>
      <c r="L23" s="676"/>
      <c r="M23" s="676"/>
      <c r="N23" s="676"/>
      <c r="O23" s="676"/>
      <c r="P23" s="676"/>
      <c r="Q23" s="677"/>
      <c r="R23" s="678">
        <v>1036162</v>
      </c>
      <c r="S23" s="679"/>
      <c r="T23" s="679"/>
      <c r="U23" s="679"/>
      <c r="V23" s="679"/>
      <c r="W23" s="679"/>
      <c r="X23" s="679"/>
      <c r="Y23" s="680"/>
      <c r="Z23" s="715">
        <v>16.600000000000001</v>
      </c>
      <c r="AA23" s="715"/>
      <c r="AB23" s="715"/>
      <c r="AC23" s="715"/>
      <c r="AD23" s="716">
        <v>1036162</v>
      </c>
      <c r="AE23" s="716"/>
      <c r="AF23" s="716"/>
      <c r="AG23" s="716"/>
      <c r="AH23" s="716"/>
      <c r="AI23" s="716"/>
      <c r="AJ23" s="716"/>
      <c r="AK23" s="716"/>
      <c r="AL23" s="681">
        <v>34.1</v>
      </c>
      <c r="AM23" s="682"/>
      <c r="AN23" s="682"/>
      <c r="AO23" s="717"/>
      <c r="AP23" s="772" t="s">
        <v>286</v>
      </c>
      <c r="AQ23" s="780"/>
      <c r="AR23" s="780"/>
      <c r="AS23" s="780"/>
      <c r="AT23" s="780"/>
      <c r="AU23" s="780"/>
      <c r="AV23" s="780"/>
      <c r="AW23" s="780"/>
      <c r="AX23" s="780"/>
      <c r="AY23" s="780"/>
      <c r="AZ23" s="780"/>
      <c r="BA23" s="780"/>
      <c r="BB23" s="780"/>
      <c r="BC23" s="780"/>
      <c r="BD23" s="780"/>
      <c r="BE23" s="780"/>
      <c r="BF23" s="774"/>
      <c r="BG23" s="678" t="s">
        <v>231</v>
      </c>
      <c r="BH23" s="679"/>
      <c r="BI23" s="679"/>
      <c r="BJ23" s="679"/>
      <c r="BK23" s="679"/>
      <c r="BL23" s="679"/>
      <c r="BM23" s="679"/>
      <c r="BN23" s="680"/>
      <c r="BO23" s="715" t="s">
        <v>179</v>
      </c>
      <c r="BP23" s="715"/>
      <c r="BQ23" s="715"/>
      <c r="BR23" s="715"/>
      <c r="BS23" s="684" t="s">
        <v>179</v>
      </c>
      <c r="BT23" s="679"/>
      <c r="BU23" s="679"/>
      <c r="BV23" s="679"/>
      <c r="BW23" s="679"/>
      <c r="BX23" s="679"/>
      <c r="BY23" s="679"/>
      <c r="BZ23" s="679"/>
      <c r="CA23" s="679"/>
      <c r="CB23" s="722"/>
      <c r="CD23" s="782" t="s">
        <v>225</v>
      </c>
      <c r="CE23" s="783"/>
      <c r="CF23" s="783"/>
      <c r="CG23" s="783"/>
      <c r="CH23" s="783"/>
      <c r="CI23" s="783"/>
      <c r="CJ23" s="783"/>
      <c r="CK23" s="783"/>
      <c r="CL23" s="783"/>
      <c r="CM23" s="783"/>
      <c r="CN23" s="783"/>
      <c r="CO23" s="783"/>
      <c r="CP23" s="783"/>
      <c r="CQ23" s="784"/>
      <c r="CR23" s="782" t="s">
        <v>287</v>
      </c>
      <c r="CS23" s="783"/>
      <c r="CT23" s="783"/>
      <c r="CU23" s="783"/>
      <c r="CV23" s="783"/>
      <c r="CW23" s="783"/>
      <c r="CX23" s="783"/>
      <c r="CY23" s="784"/>
      <c r="CZ23" s="782" t="s">
        <v>288</v>
      </c>
      <c r="DA23" s="783"/>
      <c r="DB23" s="783"/>
      <c r="DC23" s="784"/>
      <c r="DD23" s="782" t="s">
        <v>289</v>
      </c>
      <c r="DE23" s="783"/>
      <c r="DF23" s="783"/>
      <c r="DG23" s="783"/>
      <c r="DH23" s="783"/>
      <c r="DI23" s="783"/>
      <c r="DJ23" s="783"/>
      <c r="DK23" s="784"/>
      <c r="DL23" s="791" t="s">
        <v>290</v>
      </c>
      <c r="DM23" s="792"/>
      <c r="DN23" s="792"/>
      <c r="DO23" s="792"/>
      <c r="DP23" s="792"/>
      <c r="DQ23" s="792"/>
      <c r="DR23" s="792"/>
      <c r="DS23" s="792"/>
      <c r="DT23" s="792"/>
      <c r="DU23" s="792"/>
      <c r="DV23" s="793"/>
      <c r="DW23" s="782" t="s">
        <v>291</v>
      </c>
      <c r="DX23" s="783"/>
      <c r="DY23" s="783"/>
      <c r="DZ23" s="783"/>
      <c r="EA23" s="783"/>
      <c r="EB23" s="783"/>
      <c r="EC23" s="784"/>
    </row>
    <row r="24" spans="2:133" ht="11.25" customHeight="1" x14ac:dyDescent="0.15">
      <c r="B24" s="675" t="s">
        <v>292</v>
      </c>
      <c r="C24" s="676"/>
      <c r="D24" s="676"/>
      <c r="E24" s="676"/>
      <c r="F24" s="676"/>
      <c r="G24" s="676"/>
      <c r="H24" s="676"/>
      <c r="I24" s="676"/>
      <c r="J24" s="676"/>
      <c r="K24" s="676"/>
      <c r="L24" s="676"/>
      <c r="M24" s="676"/>
      <c r="N24" s="676"/>
      <c r="O24" s="676"/>
      <c r="P24" s="676"/>
      <c r="Q24" s="677"/>
      <c r="R24" s="678">
        <v>720002</v>
      </c>
      <c r="S24" s="679"/>
      <c r="T24" s="679"/>
      <c r="U24" s="679"/>
      <c r="V24" s="679"/>
      <c r="W24" s="679"/>
      <c r="X24" s="679"/>
      <c r="Y24" s="680"/>
      <c r="Z24" s="715">
        <v>11.5</v>
      </c>
      <c r="AA24" s="715"/>
      <c r="AB24" s="715"/>
      <c r="AC24" s="715"/>
      <c r="AD24" s="716" t="s">
        <v>179</v>
      </c>
      <c r="AE24" s="716"/>
      <c r="AF24" s="716"/>
      <c r="AG24" s="716"/>
      <c r="AH24" s="716"/>
      <c r="AI24" s="716"/>
      <c r="AJ24" s="716"/>
      <c r="AK24" s="716"/>
      <c r="AL24" s="681" t="s">
        <v>179</v>
      </c>
      <c r="AM24" s="682"/>
      <c r="AN24" s="682"/>
      <c r="AO24" s="717"/>
      <c r="AP24" s="772" t="s">
        <v>293</v>
      </c>
      <c r="AQ24" s="780"/>
      <c r="AR24" s="780"/>
      <c r="AS24" s="780"/>
      <c r="AT24" s="780"/>
      <c r="AU24" s="780"/>
      <c r="AV24" s="780"/>
      <c r="AW24" s="780"/>
      <c r="AX24" s="780"/>
      <c r="AY24" s="780"/>
      <c r="AZ24" s="780"/>
      <c r="BA24" s="780"/>
      <c r="BB24" s="780"/>
      <c r="BC24" s="780"/>
      <c r="BD24" s="780"/>
      <c r="BE24" s="780"/>
      <c r="BF24" s="774"/>
      <c r="BG24" s="678" t="s">
        <v>231</v>
      </c>
      <c r="BH24" s="679"/>
      <c r="BI24" s="679"/>
      <c r="BJ24" s="679"/>
      <c r="BK24" s="679"/>
      <c r="BL24" s="679"/>
      <c r="BM24" s="679"/>
      <c r="BN24" s="680"/>
      <c r="BO24" s="715" t="s">
        <v>231</v>
      </c>
      <c r="BP24" s="715"/>
      <c r="BQ24" s="715"/>
      <c r="BR24" s="715"/>
      <c r="BS24" s="684" t="s">
        <v>179</v>
      </c>
      <c r="BT24" s="679"/>
      <c r="BU24" s="679"/>
      <c r="BV24" s="679"/>
      <c r="BW24" s="679"/>
      <c r="BX24" s="679"/>
      <c r="BY24" s="679"/>
      <c r="BZ24" s="679"/>
      <c r="CA24" s="679"/>
      <c r="CB24" s="722"/>
      <c r="CD24" s="736" t="s">
        <v>294</v>
      </c>
      <c r="CE24" s="737"/>
      <c r="CF24" s="737"/>
      <c r="CG24" s="737"/>
      <c r="CH24" s="737"/>
      <c r="CI24" s="737"/>
      <c r="CJ24" s="737"/>
      <c r="CK24" s="737"/>
      <c r="CL24" s="737"/>
      <c r="CM24" s="737"/>
      <c r="CN24" s="737"/>
      <c r="CO24" s="737"/>
      <c r="CP24" s="737"/>
      <c r="CQ24" s="738"/>
      <c r="CR24" s="733">
        <v>2210923</v>
      </c>
      <c r="CS24" s="734"/>
      <c r="CT24" s="734"/>
      <c r="CU24" s="734"/>
      <c r="CV24" s="734"/>
      <c r="CW24" s="734"/>
      <c r="CX24" s="734"/>
      <c r="CY24" s="777"/>
      <c r="CZ24" s="778">
        <v>37.5</v>
      </c>
      <c r="DA24" s="749"/>
      <c r="DB24" s="749"/>
      <c r="DC24" s="781"/>
      <c r="DD24" s="776">
        <v>1448321</v>
      </c>
      <c r="DE24" s="734"/>
      <c r="DF24" s="734"/>
      <c r="DG24" s="734"/>
      <c r="DH24" s="734"/>
      <c r="DI24" s="734"/>
      <c r="DJ24" s="734"/>
      <c r="DK24" s="777"/>
      <c r="DL24" s="776">
        <v>1375471</v>
      </c>
      <c r="DM24" s="734"/>
      <c r="DN24" s="734"/>
      <c r="DO24" s="734"/>
      <c r="DP24" s="734"/>
      <c r="DQ24" s="734"/>
      <c r="DR24" s="734"/>
      <c r="DS24" s="734"/>
      <c r="DT24" s="734"/>
      <c r="DU24" s="734"/>
      <c r="DV24" s="777"/>
      <c r="DW24" s="778">
        <v>43.1</v>
      </c>
      <c r="DX24" s="749"/>
      <c r="DY24" s="749"/>
      <c r="DZ24" s="749"/>
      <c r="EA24" s="749"/>
      <c r="EB24" s="749"/>
      <c r="EC24" s="779"/>
    </row>
    <row r="25" spans="2:133" ht="11.25" customHeight="1" x14ac:dyDescent="0.15">
      <c r="B25" s="675" t="s">
        <v>295</v>
      </c>
      <c r="C25" s="676"/>
      <c r="D25" s="676"/>
      <c r="E25" s="676"/>
      <c r="F25" s="676"/>
      <c r="G25" s="676"/>
      <c r="H25" s="676"/>
      <c r="I25" s="676"/>
      <c r="J25" s="676"/>
      <c r="K25" s="676"/>
      <c r="L25" s="676"/>
      <c r="M25" s="676"/>
      <c r="N25" s="676"/>
      <c r="O25" s="676"/>
      <c r="P25" s="676"/>
      <c r="Q25" s="677"/>
      <c r="R25" s="678">
        <v>496646</v>
      </c>
      <c r="S25" s="679"/>
      <c r="T25" s="679"/>
      <c r="U25" s="679"/>
      <c r="V25" s="679"/>
      <c r="W25" s="679"/>
      <c r="X25" s="679"/>
      <c r="Y25" s="680"/>
      <c r="Z25" s="715">
        <v>7.9</v>
      </c>
      <c r="AA25" s="715"/>
      <c r="AB25" s="715"/>
      <c r="AC25" s="715"/>
      <c r="AD25" s="716" t="s">
        <v>179</v>
      </c>
      <c r="AE25" s="716"/>
      <c r="AF25" s="716"/>
      <c r="AG25" s="716"/>
      <c r="AH25" s="716"/>
      <c r="AI25" s="716"/>
      <c r="AJ25" s="716"/>
      <c r="AK25" s="716"/>
      <c r="AL25" s="681" t="s">
        <v>179</v>
      </c>
      <c r="AM25" s="682"/>
      <c r="AN25" s="682"/>
      <c r="AO25" s="717"/>
      <c r="AP25" s="772" t="s">
        <v>296</v>
      </c>
      <c r="AQ25" s="780"/>
      <c r="AR25" s="780"/>
      <c r="AS25" s="780"/>
      <c r="AT25" s="780"/>
      <c r="AU25" s="780"/>
      <c r="AV25" s="780"/>
      <c r="AW25" s="780"/>
      <c r="AX25" s="780"/>
      <c r="AY25" s="780"/>
      <c r="AZ25" s="780"/>
      <c r="BA25" s="780"/>
      <c r="BB25" s="780"/>
      <c r="BC25" s="780"/>
      <c r="BD25" s="780"/>
      <c r="BE25" s="780"/>
      <c r="BF25" s="774"/>
      <c r="BG25" s="678" t="s">
        <v>179</v>
      </c>
      <c r="BH25" s="679"/>
      <c r="BI25" s="679"/>
      <c r="BJ25" s="679"/>
      <c r="BK25" s="679"/>
      <c r="BL25" s="679"/>
      <c r="BM25" s="679"/>
      <c r="BN25" s="680"/>
      <c r="BO25" s="715" t="s">
        <v>179</v>
      </c>
      <c r="BP25" s="715"/>
      <c r="BQ25" s="715"/>
      <c r="BR25" s="715"/>
      <c r="BS25" s="684" t="s">
        <v>179</v>
      </c>
      <c r="BT25" s="679"/>
      <c r="BU25" s="679"/>
      <c r="BV25" s="679"/>
      <c r="BW25" s="679"/>
      <c r="BX25" s="679"/>
      <c r="BY25" s="679"/>
      <c r="BZ25" s="679"/>
      <c r="CA25" s="679"/>
      <c r="CB25" s="722"/>
      <c r="CD25" s="711" t="s">
        <v>297</v>
      </c>
      <c r="CE25" s="712"/>
      <c r="CF25" s="712"/>
      <c r="CG25" s="712"/>
      <c r="CH25" s="712"/>
      <c r="CI25" s="712"/>
      <c r="CJ25" s="712"/>
      <c r="CK25" s="712"/>
      <c r="CL25" s="712"/>
      <c r="CM25" s="712"/>
      <c r="CN25" s="712"/>
      <c r="CO25" s="712"/>
      <c r="CP25" s="712"/>
      <c r="CQ25" s="713"/>
      <c r="CR25" s="678">
        <v>841366</v>
      </c>
      <c r="CS25" s="697"/>
      <c r="CT25" s="697"/>
      <c r="CU25" s="697"/>
      <c r="CV25" s="697"/>
      <c r="CW25" s="697"/>
      <c r="CX25" s="697"/>
      <c r="CY25" s="698"/>
      <c r="CZ25" s="681">
        <v>14.3</v>
      </c>
      <c r="DA25" s="699"/>
      <c r="DB25" s="699"/>
      <c r="DC25" s="700"/>
      <c r="DD25" s="684">
        <v>768814</v>
      </c>
      <c r="DE25" s="697"/>
      <c r="DF25" s="697"/>
      <c r="DG25" s="697"/>
      <c r="DH25" s="697"/>
      <c r="DI25" s="697"/>
      <c r="DJ25" s="697"/>
      <c r="DK25" s="698"/>
      <c r="DL25" s="684">
        <v>745045</v>
      </c>
      <c r="DM25" s="697"/>
      <c r="DN25" s="697"/>
      <c r="DO25" s="697"/>
      <c r="DP25" s="697"/>
      <c r="DQ25" s="697"/>
      <c r="DR25" s="697"/>
      <c r="DS25" s="697"/>
      <c r="DT25" s="697"/>
      <c r="DU25" s="697"/>
      <c r="DV25" s="698"/>
      <c r="DW25" s="681">
        <v>23.3</v>
      </c>
      <c r="DX25" s="699"/>
      <c r="DY25" s="699"/>
      <c r="DZ25" s="699"/>
      <c r="EA25" s="699"/>
      <c r="EB25" s="699"/>
      <c r="EC25" s="714"/>
    </row>
    <row r="26" spans="2:133" ht="11.25" customHeight="1" x14ac:dyDescent="0.15">
      <c r="B26" s="675" t="s">
        <v>298</v>
      </c>
      <c r="C26" s="676"/>
      <c r="D26" s="676"/>
      <c r="E26" s="676"/>
      <c r="F26" s="676"/>
      <c r="G26" s="676"/>
      <c r="H26" s="676"/>
      <c r="I26" s="676"/>
      <c r="J26" s="676"/>
      <c r="K26" s="676"/>
      <c r="L26" s="676"/>
      <c r="M26" s="676"/>
      <c r="N26" s="676"/>
      <c r="O26" s="676"/>
      <c r="P26" s="676"/>
      <c r="Q26" s="677"/>
      <c r="R26" s="678">
        <v>4242986</v>
      </c>
      <c r="S26" s="679"/>
      <c r="T26" s="679"/>
      <c r="U26" s="679"/>
      <c r="V26" s="679"/>
      <c r="W26" s="679"/>
      <c r="X26" s="679"/>
      <c r="Y26" s="680"/>
      <c r="Z26" s="715">
        <v>67.8</v>
      </c>
      <c r="AA26" s="715"/>
      <c r="AB26" s="715"/>
      <c r="AC26" s="715"/>
      <c r="AD26" s="716">
        <v>3026338</v>
      </c>
      <c r="AE26" s="716"/>
      <c r="AF26" s="716"/>
      <c r="AG26" s="716"/>
      <c r="AH26" s="716"/>
      <c r="AI26" s="716"/>
      <c r="AJ26" s="716"/>
      <c r="AK26" s="716"/>
      <c r="AL26" s="681">
        <v>99.7</v>
      </c>
      <c r="AM26" s="682"/>
      <c r="AN26" s="682"/>
      <c r="AO26" s="717"/>
      <c r="AP26" s="772" t="s">
        <v>299</v>
      </c>
      <c r="AQ26" s="773"/>
      <c r="AR26" s="773"/>
      <c r="AS26" s="773"/>
      <c r="AT26" s="773"/>
      <c r="AU26" s="773"/>
      <c r="AV26" s="773"/>
      <c r="AW26" s="773"/>
      <c r="AX26" s="773"/>
      <c r="AY26" s="773"/>
      <c r="AZ26" s="773"/>
      <c r="BA26" s="773"/>
      <c r="BB26" s="773"/>
      <c r="BC26" s="773"/>
      <c r="BD26" s="773"/>
      <c r="BE26" s="773"/>
      <c r="BF26" s="774"/>
      <c r="BG26" s="678" t="s">
        <v>179</v>
      </c>
      <c r="BH26" s="679"/>
      <c r="BI26" s="679"/>
      <c r="BJ26" s="679"/>
      <c r="BK26" s="679"/>
      <c r="BL26" s="679"/>
      <c r="BM26" s="679"/>
      <c r="BN26" s="680"/>
      <c r="BO26" s="715" t="s">
        <v>231</v>
      </c>
      <c r="BP26" s="715"/>
      <c r="BQ26" s="715"/>
      <c r="BR26" s="715"/>
      <c r="BS26" s="684" t="s">
        <v>179</v>
      </c>
      <c r="BT26" s="679"/>
      <c r="BU26" s="679"/>
      <c r="BV26" s="679"/>
      <c r="BW26" s="679"/>
      <c r="BX26" s="679"/>
      <c r="BY26" s="679"/>
      <c r="BZ26" s="679"/>
      <c r="CA26" s="679"/>
      <c r="CB26" s="722"/>
      <c r="CD26" s="711" t="s">
        <v>300</v>
      </c>
      <c r="CE26" s="712"/>
      <c r="CF26" s="712"/>
      <c r="CG26" s="712"/>
      <c r="CH26" s="712"/>
      <c r="CI26" s="712"/>
      <c r="CJ26" s="712"/>
      <c r="CK26" s="712"/>
      <c r="CL26" s="712"/>
      <c r="CM26" s="712"/>
      <c r="CN26" s="712"/>
      <c r="CO26" s="712"/>
      <c r="CP26" s="712"/>
      <c r="CQ26" s="713"/>
      <c r="CR26" s="678">
        <v>540562</v>
      </c>
      <c r="CS26" s="679"/>
      <c r="CT26" s="679"/>
      <c r="CU26" s="679"/>
      <c r="CV26" s="679"/>
      <c r="CW26" s="679"/>
      <c r="CX26" s="679"/>
      <c r="CY26" s="680"/>
      <c r="CZ26" s="681">
        <v>9.1999999999999993</v>
      </c>
      <c r="DA26" s="699"/>
      <c r="DB26" s="699"/>
      <c r="DC26" s="700"/>
      <c r="DD26" s="684">
        <v>475465</v>
      </c>
      <c r="DE26" s="679"/>
      <c r="DF26" s="679"/>
      <c r="DG26" s="679"/>
      <c r="DH26" s="679"/>
      <c r="DI26" s="679"/>
      <c r="DJ26" s="679"/>
      <c r="DK26" s="680"/>
      <c r="DL26" s="684" t="s">
        <v>179</v>
      </c>
      <c r="DM26" s="679"/>
      <c r="DN26" s="679"/>
      <c r="DO26" s="679"/>
      <c r="DP26" s="679"/>
      <c r="DQ26" s="679"/>
      <c r="DR26" s="679"/>
      <c r="DS26" s="679"/>
      <c r="DT26" s="679"/>
      <c r="DU26" s="679"/>
      <c r="DV26" s="680"/>
      <c r="DW26" s="681" t="s">
        <v>231</v>
      </c>
      <c r="DX26" s="699"/>
      <c r="DY26" s="699"/>
      <c r="DZ26" s="699"/>
      <c r="EA26" s="699"/>
      <c r="EB26" s="699"/>
      <c r="EC26" s="714"/>
    </row>
    <row r="27" spans="2:133" ht="11.25" customHeight="1" x14ac:dyDescent="0.15">
      <c r="B27" s="675" t="s">
        <v>301</v>
      </c>
      <c r="C27" s="676"/>
      <c r="D27" s="676"/>
      <c r="E27" s="676"/>
      <c r="F27" s="676"/>
      <c r="G27" s="676"/>
      <c r="H27" s="676"/>
      <c r="I27" s="676"/>
      <c r="J27" s="676"/>
      <c r="K27" s="676"/>
      <c r="L27" s="676"/>
      <c r="M27" s="676"/>
      <c r="N27" s="676"/>
      <c r="O27" s="676"/>
      <c r="P27" s="676"/>
      <c r="Q27" s="677"/>
      <c r="R27" s="678">
        <v>1344</v>
      </c>
      <c r="S27" s="679"/>
      <c r="T27" s="679"/>
      <c r="U27" s="679"/>
      <c r="V27" s="679"/>
      <c r="W27" s="679"/>
      <c r="X27" s="679"/>
      <c r="Y27" s="680"/>
      <c r="Z27" s="715">
        <v>0</v>
      </c>
      <c r="AA27" s="715"/>
      <c r="AB27" s="715"/>
      <c r="AC27" s="715"/>
      <c r="AD27" s="716">
        <v>1344</v>
      </c>
      <c r="AE27" s="716"/>
      <c r="AF27" s="716"/>
      <c r="AG27" s="716"/>
      <c r="AH27" s="716"/>
      <c r="AI27" s="716"/>
      <c r="AJ27" s="716"/>
      <c r="AK27" s="716"/>
      <c r="AL27" s="681">
        <v>0</v>
      </c>
      <c r="AM27" s="682"/>
      <c r="AN27" s="682"/>
      <c r="AO27" s="717"/>
      <c r="AP27" s="675" t="s">
        <v>302</v>
      </c>
      <c r="AQ27" s="676"/>
      <c r="AR27" s="676"/>
      <c r="AS27" s="676"/>
      <c r="AT27" s="676"/>
      <c r="AU27" s="676"/>
      <c r="AV27" s="676"/>
      <c r="AW27" s="676"/>
      <c r="AX27" s="676"/>
      <c r="AY27" s="676"/>
      <c r="AZ27" s="676"/>
      <c r="BA27" s="676"/>
      <c r="BB27" s="676"/>
      <c r="BC27" s="676"/>
      <c r="BD27" s="676"/>
      <c r="BE27" s="676"/>
      <c r="BF27" s="677"/>
      <c r="BG27" s="678">
        <v>1645177</v>
      </c>
      <c r="BH27" s="679"/>
      <c r="BI27" s="679"/>
      <c r="BJ27" s="679"/>
      <c r="BK27" s="679"/>
      <c r="BL27" s="679"/>
      <c r="BM27" s="679"/>
      <c r="BN27" s="680"/>
      <c r="BO27" s="715">
        <v>100</v>
      </c>
      <c r="BP27" s="715"/>
      <c r="BQ27" s="715"/>
      <c r="BR27" s="715"/>
      <c r="BS27" s="684" t="s">
        <v>179</v>
      </c>
      <c r="BT27" s="679"/>
      <c r="BU27" s="679"/>
      <c r="BV27" s="679"/>
      <c r="BW27" s="679"/>
      <c r="BX27" s="679"/>
      <c r="BY27" s="679"/>
      <c r="BZ27" s="679"/>
      <c r="CA27" s="679"/>
      <c r="CB27" s="722"/>
      <c r="CD27" s="711" t="s">
        <v>303</v>
      </c>
      <c r="CE27" s="712"/>
      <c r="CF27" s="712"/>
      <c r="CG27" s="712"/>
      <c r="CH27" s="712"/>
      <c r="CI27" s="712"/>
      <c r="CJ27" s="712"/>
      <c r="CK27" s="712"/>
      <c r="CL27" s="712"/>
      <c r="CM27" s="712"/>
      <c r="CN27" s="712"/>
      <c r="CO27" s="712"/>
      <c r="CP27" s="712"/>
      <c r="CQ27" s="713"/>
      <c r="CR27" s="678">
        <v>963527</v>
      </c>
      <c r="CS27" s="697"/>
      <c r="CT27" s="697"/>
      <c r="CU27" s="697"/>
      <c r="CV27" s="697"/>
      <c r="CW27" s="697"/>
      <c r="CX27" s="697"/>
      <c r="CY27" s="698"/>
      <c r="CZ27" s="681">
        <v>16.3</v>
      </c>
      <c r="DA27" s="699"/>
      <c r="DB27" s="699"/>
      <c r="DC27" s="700"/>
      <c r="DD27" s="684">
        <v>280238</v>
      </c>
      <c r="DE27" s="697"/>
      <c r="DF27" s="697"/>
      <c r="DG27" s="697"/>
      <c r="DH27" s="697"/>
      <c r="DI27" s="697"/>
      <c r="DJ27" s="697"/>
      <c r="DK27" s="698"/>
      <c r="DL27" s="684">
        <v>234424</v>
      </c>
      <c r="DM27" s="697"/>
      <c r="DN27" s="697"/>
      <c r="DO27" s="697"/>
      <c r="DP27" s="697"/>
      <c r="DQ27" s="697"/>
      <c r="DR27" s="697"/>
      <c r="DS27" s="697"/>
      <c r="DT27" s="697"/>
      <c r="DU27" s="697"/>
      <c r="DV27" s="698"/>
      <c r="DW27" s="681">
        <v>7.3</v>
      </c>
      <c r="DX27" s="699"/>
      <c r="DY27" s="699"/>
      <c r="DZ27" s="699"/>
      <c r="EA27" s="699"/>
      <c r="EB27" s="699"/>
      <c r="EC27" s="714"/>
    </row>
    <row r="28" spans="2:133" ht="11.25" customHeight="1" x14ac:dyDescent="0.15">
      <c r="B28" s="675" t="s">
        <v>304</v>
      </c>
      <c r="C28" s="676"/>
      <c r="D28" s="676"/>
      <c r="E28" s="676"/>
      <c r="F28" s="676"/>
      <c r="G28" s="676"/>
      <c r="H28" s="676"/>
      <c r="I28" s="676"/>
      <c r="J28" s="676"/>
      <c r="K28" s="676"/>
      <c r="L28" s="676"/>
      <c r="M28" s="676"/>
      <c r="N28" s="676"/>
      <c r="O28" s="676"/>
      <c r="P28" s="676"/>
      <c r="Q28" s="677"/>
      <c r="R28" s="678">
        <v>7295</v>
      </c>
      <c r="S28" s="679"/>
      <c r="T28" s="679"/>
      <c r="U28" s="679"/>
      <c r="V28" s="679"/>
      <c r="W28" s="679"/>
      <c r="X28" s="679"/>
      <c r="Y28" s="680"/>
      <c r="Z28" s="715">
        <v>0.1</v>
      </c>
      <c r="AA28" s="715"/>
      <c r="AB28" s="715"/>
      <c r="AC28" s="715"/>
      <c r="AD28" s="716">
        <v>579</v>
      </c>
      <c r="AE28" s="716"/>
      <c r="AF28" s="716"/>
      <c r="AG28" s="716"/>
      <c r="AH28" s="716"/>
      <c r="AI28" s="716"/>
      <c r="AJ28" s="716"/>
      <c r="AK28" s="716"/>
      <c r="AL28" s="681">
        <v>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305</v>
      </c>
      <c r="CE28" s="712"/>
      <c r="CF28" s="712"/>
      <c r="CG28" s="712"/>
      <c r="CH28" s="712"/>
      <c r="CI28" s="712"/>
      <c r="CJ28" s="712"/>
      <c r="CK28" s="712"/>
      <c r="CL28" s="712"/>
      <c r="CM28" s="712"/>
      <c r="CN28" s="712"/>
      <c r="CO28" s="712"/>
      <c r="CP28" s="712"/>
      <c r="CQ28" s="713"/>
      <c r="CR28" s="678">
        <v>406030</v>
      </c>
      <c r="CS28" s="679"/>
      <c r="CT28" s="679"/>
      <c r="CU28" s="679"/>
      <c r="CV28" s="679"/>
      <c r="CW28" s="679"/>
      <c r="CX28" s="679"/>
      <c r="CY28" s="680"/>
      <c r="CZ28" s="681">
        <v>6.9</v>
      </c>
      <c r="DA28" s="699"/>
      <c r="DB28" s="699"/>
      <c r="DC28" s="700"/>
      <c r="DD28" s="684">
        <v>399269</v>
      </c>
      <c r="DE28" s="679"/>
      <c r="DF28" s="679"/>
      <c r="DG28" s="679"/>
      <c r="DH28" s="679"/>
      <c r="DI28" s="679"/>
      <c r="DJ28" s="679"/>
      <c r="DK28" s="680"/>
      <c r="DL28" s="684">
        <v>396002</v>
      </c>
      <c r="DM28" s="679"/>
      <c r="DN28" s="679"/>
      <c r="DO28" s="679"/>
      <c r="DP28" s="679"/>
      <c r="DQ28" s="679"/>
      <c r="DR28" s="679"/>
      <c r="DS28" s="679"/>
      <c r="DT28" s="679"/>
      <c r="DU28" s="679"/>
      <c r="DV28" s="680"/>
      <c r="DW28" s="681">
        <v>12.4</v>
      </c>
      <c r="DX28" s="699"/>
      <c r="DY28" s="699"/>
      <c r="DZ28" s="699"/>
      <c r="EA28" s="699"/>
      <c r="EB28" s="699"/>
      <c r="EC28" s="714"/>
    </row>
    <row r="29" spans="2:133" ht="11.25" customHeight="1" x14ac:dyDescent="0.15">
      <c r="B29" s="675" t="s">
        <v>306</v>
      </c>
      <c r="C29" s="676"/>
      <c r="D29" s="676"/>
      <c r="E29" s="676"/>
      <c r="F29" s="676"/>
      <c r="G29" s="676"/>
      <c r="H29" s="676"/>
      <c r="I29" s="676"/>
      <c r="J29" s="676"/>
      <c r="K29" s="676"/>
      <c r="L29" s="676"/>
      <c r="M29" s="676"/>
      <c r="N29" s="676"/>
      <c r="O29" s="676"/>
      <c r="P29" s="676"/>
      <c r="Q29" s="677"/>
      <c r="R29" s="678">
        <v>87765</v>
      </c>
      <c r="S29" s="679"/>
      <c r="T29" s="679"/>
      <c r="U29" s="679"/>
      <c r="V29" s="679"/>
      <c r="W29" s="679"/>
      <c r="X29" s="679"/>
      <c r="Y29" s="680"/>
      <c r="Z29" s="715">
        <v>1.4</v>
      </c>
      <c r="AA29" s="715"/>
      <c r="AB29" s="715"/>
      <c r="AC29" s="715"/>
      <c r="AD29" s="716">
        <v>3286</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307</v>
      </c>
      <c r="CE29" s="764"/>
      <c r="CF29" s="711" t="s">
        <v>308</v>
      </c>
      <c r="CG29" s="712"/>
      <c r="CH29" s="712"/>
      <c r="CI29" s="712"/>
      <c r="CJ29" s="712"/>
      <c r="CK29" s="712"/>
      <c r="CL29" s="712"/>
      <c r="CM29" s="712"/>
      <c r="CN29" s="712"/>
      <c r="CO29" s="712"/>
      <c r="CP29" s="712"/>
      <c r="CQ29" s="713"/>
      <c r="CR29" s="678">
        <v>406030</v>
      </c>
      <c r="CS29" s="697"/>
      <c r="CT29" s="697"/>
      <c r="CU29" s="697"/>
      <c r="CV29" s="697"/>
      <c r="CW29" s="697"/>
      <c r="CX29" s="697"/>
      <c r="CY29" s="698"/>
      <c r="CZ29" s="681">
        <v>6.9</v>
      </c>
      <c r="DA29" s="699"/>
      <c r="DB29" s="699"/>
      <c r="DC29" s="700"/>
      <c r="DD29" s="684">
        <v>399269</v>
      </c>
      <c r="DE29" s="697"/>
      <c r="DF29" s="697"/>
      <c r="DG29" s="697"/>
      <c r="DH29" s="697"/>
      <c r="DI29" s="697"/>
      <c r="DJ29" s="697"/>
      <c r="DK29" s="698"/>
      <c r="DL29" s="684">
        <v>396002</v>
      </c>
      <c r="DM29" s="697"/>
      <c r="DN29" s="697"/>
      <c r="DO29" s="697"/>
      <c r="DP29" s="697"/>
      <c r="DQ29" s="697"/>
      <c r="DR29" s="697"/>
      <c r="DS29" s="697"/>
      <c r="DT29" s="697"/>
      <c r="DU29" s="697"/>
      <c r="DV29" s="698"/>
      <c r="DW29" s="681">
        <v>12.4</v>
      </c>
      <c r="DX29" s="699"/>
      <c r="DY29" s="699"/>
      <c r="DZ29" s="699"/>
      <c r="EA29" s="699"/>
      <c r="EB29" s="699"/>
      <c r="EC29" s="714"/>
    </row>
    <row r="30" spans="2:133" ht="11.25" customHeight="1" x14ac:dyDescent="0.15">
      <c r="B30" s="675" t="s">
        <v>309</v>
      </c>
      <c r="C30" s="676"/>
      <c r="D30" s="676"/>
      <c r="E30" s="676"/>
      <c r="F30" s="676"/>
      <c r="G30" s="676"/>
      <c r="H30" s="676"/>
      <c r="I30" s="676"/>
      <c r="J30" s="676"/>
      <c r="K30" s="676"/>
      <c r="L30" s="676"/>
      <c r="M30" s="676"/>
      <c r="N30" s="676"/>
      <c r="O30" s="676"/>
      <c r="P30" s="676"/>
      <c r="Q30" s="677"/>
      <c r="R30" s="678">
        <v>6157</v>
      </c>
      <c r="S30" s="679"/>
      <c r="T30" s="679"/>
      <c r="U30" s="679"/>
      <c r="V30" s="679"/>
      <c r="W30" s="679"/>
      <c r="X30" s="679"/>
      <c r="Y30" s="680"/>
      <c r="Z30" s="715">
        <v>0.1</v>
      </c>
      <c r="AA30" s="715"/>
      <c r="AB30" s="715"/>
      <c r="AC30" s="715"/>
      <c r="AD30" s="716" t="s">
        <v>179</v>
      </c>
      <c r="AE30" s="716"/>
      <c r="AF30" s="716"/>
      <c r="AG30" s="716"/>
      <c r="AH30" s="716"/>
      <c r="AI30" s="716"/>
      <c r="AJ30" s="716"/>
      <c r="AK30" s="716"/>
      <c r="AL30" s="681" t="s">
        <v>179</v>
      </c>
      <c r="AM30" s="682"/>
      <c r="AN30" s="682"/>
      <c r="AO30" s="717"/>
      <c r="AP30" s="739" t="s">
        <v>225</v>
      </c>
      <c r="AQ30" s="740"/>
      <c r="AR30" s="740"/>
      <c r="AS30" s="740"/>
      <c r="AT30" s="740"/>
      <c r="AU30" s="740"/>
      <c r="AV30" s="740"/>
      <c r="AW30" s="740"/>
      <c r="AX30" s="740"/>
      <c r="AY30" s="740"/>
      <c r="AZ30" s="740"/>
      <c r="BA30" s="740"/>
      <c r="BB30" s="740"/>
      <c r="BC30" s="740"/>
      <c r="BD30" s="740"/>
      <c r="BE30" s="740"/>
      <c r="BF30" s="741"/>
      <c r="BG30" s="739" t="s">
        <v>310</v>
      </c>
      <c r="BH30" s="752"/>
      <c r="BI30" s="752"/>
      <c r="BJ30" s="752"/>
      <c r="BK30" s="752"/>
      <c r="BL30" s="752"/>
      <c r="BM30" s="752"/>
      <c r="BN30" s="752"/>
      <c r="BO30" s="752"/>
      <c r="BP30" s="752"/>
      <c r="BQ30" s="753"/>
      <c r="BR30" s="739" t="s">
        <v>311</v>
      </c>
      <c r="BS30" s="752"/>
      <c r="BT30" s="752"/>
      <c r="BU30" s="752"/>
      <c r="BV30" s="752"/>
      <c r="BW30" s="752"/>
      <c r="BX30" s="752"/>
      <c r="BY30" s="752"/>
      <c r="BZ30" s="752"/>
      <c r="CA30" s="752"/>
      <c r="CB30" s="753"/>
      <c r="CD30" s="765"/>
      <c r="CE30" s="766"/>
      <c r="CF30" s="711" t="s">
        <v>312</v>
      </c>
      <c r="CG30" s="712"/>
      <c r="CH30" s="712"/>
      <c r="CI30" s="712"/>
      <c r="CJ30" s="712"/>
      <c r="CK30" s="712"/>
      <c r="CL30" s="712"/>
      <c r="CM30" s="712"/>
      <c r="CN30" s="712"/>
      <c r="CO30" s="712"/>
      <c r="CP30" s="712"/>
      <c r="CQ30" s="713"/>
      <c r="CR30" s="678">
        <v>372179</v>
      </c>
      <c r="CS30" s="679"/>
      <c r="CT30" s="679"/>
      <c r="CU30" s="679"/>
      <c r="CV30" s="679"/>
      <c r="CW30" s="679"/>
      <c r="CX30" s="679"/>
      <c r="CY30" s="680"/>
      <c r="CZ30" s="681">
        <v>6.3</v>
      </c>
      <c r="DA30" s="699"/>
      <c r="DB30" s="699"/>
      <c r="DC30" s="700"/>
      <c r="DD30" s="684">
        <v>368062</v>
      </c>
      <c r="DE30" s="679"/>
      <c r="DF30" s="679"/>
      <c r="DG30" s="679"/>
      <c r="DH30" s="679"/>
      <c r="DI30" s="679"/>
      <c r="DJ30" s="679"/>
      <c r="DK30" s="680"/>
      <c r="DL30" s="684">
        <v>364795</v>
      </c>
      <c r="DM30" s="679"/>
      <c r="DN30" s="679"/>
      <c r="DO30" s="679"/>
      <c r="DP30" s="679"/>
      <c r="DQ30" s="679"/>
      <c r="DR30" s="679"/>
      <c r="DS30" s="679"/>
      <c r="DT30" s="679"/>
      <c r="DU30" s="679"/>
      <c r="DV30" s="680"/>
      <c r="DW30" s="681">
        <v>11.4</v>
      </c>
      <c r="DX30" s="699"/>
      <c r="DY30" s="699"/>
      <c r="DZ30" s="699"/>
      <c r="EA30" s="699"/>
      <c r="EB30" s="699"/>
      <c r="EC30" s="714"/>
    </row>
    <row r="31" spans="2:133" ht="11.25" customHeight="1" x14ac:dyDescent="0.15">
      <c r="B31" s="675" t="s">
        <v>313</v>
      </c>
      <c r="C31" s="676"/>
      <c r="D31" s="676"/>
      <c r="E31" s="676"/>
      <c r="F31" s="676"/>
      <c r="G31" s="676"/>
      <c r="H31" s="676"/>
      <c r="I31" s="676"/>
      <c r="J31" s="676"/>
      <c r="K31" s="676"/>
      <c r="L31" s="676"/>
      <c r="M31" s="676"/>
      <c r="N31" s="676"/>
      <c r="O31" s="676"/>
      <c r="P31" s="676"/>
      <c r="Q31" s="677"/>
      <c r="R31" s="678">
        <v>633675</v>
      </c>
      <c r="S31" s="679"/>
      <c r="T31" s="679"/>
      <c r="U31" s="679"/>
      <c r="V31" s="679"/>
      <c r="W31" s="679"/>
      <c r="X31" s="679"/>
      <c r="Y31" s="680"/>
      <c r="Z31" s="715">
        <v>10.1</v>
      </c>
      <c r="AA31" s="715"/>
      <c r="AB31" s="715"/>
      <c r="AC31" s="715"/>
      <c r="AD31" s="716" t="s">
        <v>179</v>
      </c>
      <c r="AE31" s="716"/>
      <c r="AF31" s="716"/>
      <c r="AG31" s="716"/>
      <c r="AH31" s="716"/>
      <c r="AI31" s="716"/>
      <c r="AJ31" s="716"/>
      <c r="AK31" s="716"/>
      <c r="AL31" s="681" t="s">
        <v>179</v>
      </c>
      <c r="AM31" s="682"/>
      <c r="AN31" s="682"/>
      <c r="AO31" s="717"/>
      <c r="AP31" s="754" t="s">
        <v>314</v>
      </c>
      <c r="AQ31" s="755"/>
      <c r="AR31" s="755"/>
      <c r="AS31" s="755"/>
      <c r="AT31" s="760" t="s">
        <v>315</v>
      </c>
      <c r="AU31" s="231"/>
      <c r="AV31" s="231"/>
      <c r="AW31" s="231"/>
      <c r="AX31" s="744" t="s">
        <v>188</v>
      </c>
      <c r="AY31" s="745"/>
      <c r="AZ31" s="745"/>
      <c r="BA31" s="745"/>
      <c r="BB31" s="745"/>
      <c r="BC31" s="745"/>
      <c r="BD31" s="745"/>
      <c r="BE31" s="745"/>
      <c r="BF31" s="746"/>
      <c r="BG31" s="747">
        <v>98.7</v>
      </c>
      <c r="BH31" s="748"/>
      <c r="BI31" s="748"/>
      <c r="BJ31" s="748"/>
      <c r="BK31" s="748"/>
      <c r="BL31" s="748"/>
      <c r="BM31" s="749">
        <v>94</v>
      </c>
      <c r="BN31" s="748"/>
      <c r="BO31" s="748"/>
      <c r="BP31" s="748"/>
      <c r="BQ31" s="750"/>
      <c r="BR31" s="747">
        <v>98.8</v>
      </c>
      <c r="BS31" s="748"/>
      <c r="BT31" s="748"/>
      <c r="BU31" s="748"/>
      <c r="BV31" s="748"/>
      <c r="BW31" s="748"/>
      <c r="BX31" s="749">
        <v>93.4</v>
      </c>
      <c r="BY31" s="748"/>
      <c r="BZ31" s="748"/>
      <c r="CA31" s="748"/>
      <c r="CB31" s="750"/>
      <c r="CD31" s="765"/>
      <c r="CE31" s="766"/>
      <c r="CF31" s="711" t="s">
        <v>316</v>
      </c>
      <c r="CG31" s="712"/>
      <c r="CH31" s="712"/>
      <c r="CI31" s="712"/>
      <c r="CJ31" s="712"/>
      <c r="CK31" s="712"/>
      <c r="CL31" s="712"/>
      <c r="CM31" s="712"/>
      <c r="CN31" s="712"/>
      <c r="CO31" s="712"/>
      <c r="CP31" s="712"/>
      <c r="CQ31" s="713"/>
      <c r="CR31" s="678">
        <v>33851</v>
      </c>
      <c r="CS31" s="697"/>
      <c r="CT31" s="697"/>
      <c r="CU31" s="697"/>
      <c r="CV31" s="697"/>
      <c r="CW31" s="697"/>
      <c r="CX31" s="697"/>
      <c r="CY31" s="698"/>
      <c r="CZ31" s="681">
        <v>0.6</v>
      </c>
      <c r="DA31" s="699"/>
      <c r="DB31" s="699"/>
      <c r="DC31" s="700"/>
      <c r="DD31" s="684">
        <v>31207</v>
      </c>
      <c r="DE31" s="697"/>
      <c r="DF31" s="697"/>
      <c r="DG31" s="697"/>
      <c r="DH31" s="697"/>
      <c r="DI31" s="697"/>
      <c r="DJ31" s="697"/>
      <c r="DK31" s="698"/>
      <c r="DL31" s="684">
        <v>31207</v>
      </c>
      <c r="DM31" s="697"/>
      <c r="DN31" s="697"/>
      <c r="DO31" s="697"/>
      <c r="DP31" s="697"/>
      <c r="DQ31" s="697"/>
      <c r="DR31" s="697"/>
      <c r="DS31" s="697"/>
      <c r="DT31" s="697"/>
      <c r="DU31" s="697"/>
      <c r="DV31" s="698"/>
      <c r="DW31" s="681">
        <v>1</v>
      </c>
      <c r="DX31" s="699"/>
      <c r="DY31" s="699"/>
      <c r="DZ31" s="699"/>
      <c r="EA31" s="699"/>
      <c r="EB31" s="699"/>
      <c r="EC31" s="714"/>
    </row>
    <row r="32" spans="2:133" ht="11.25" customHeight="1" x14ac:dyDescent="0.15">
      <c r="B32" s="769" t="s">
        <v>317</v>
      </c>
      <c r="C32" s="770"/>
      <c r="D32" s="770"/>
      <c r="E32" s="770"/>
      <c r="F32" s="770"/>
      <c r="G32" s="770"/>
      <c r="H32" s="770"/>
      <c r="I32" s="770"/>
      <c r="J32" s="770"/>
      <c r="K32" s="770"/>
      <c r="L32" s="770"/>
      <c r="M32" s="770"/>
      <c r="N32" s="770"/>
      <c r="O32" s="770"/>
      <c r="P32" s="770"/>
      <c r="Q32" s="771"/>
      <c r="R32" s="678" t="s">
        <v>179</v>
      </c>
      <c r="S32" s="679"/>
      <c r="T32" s="679"/>
      <c r="U32" s="679"/>
      <c r="V32" s="679"/>
      <c r="W32" s="679"/>
      <c r="X32" s="679"/>
      <c r="Y32" s="680"/>
      <c r="Z32" s="715" t="s">
        <v>179</v>
      </c>
      <c r="AA32" s="715"/>
      <c r="AB32" s="715"/>
      <c r="AC32" s="715"/>
      <c r="AD32" s="716" t="s">
        <v>231</v>
      </c>
      <c r="AE32" s="716"/>
      <c r="AF32" s="716"/>
      <c r="AG32" s="716"/>
      <c r="AH32" s="716"/>
      <c r="AI32" s="716"/>
      <c r="AJ32" s="716"/>
      <c r="AK32" s="716"/>
      <c r="AL32" s="681" t="s">
        <v>179</v>
      </c>
      <c r="AM32" s="682"/>
      <c r="AN32" s="682"/>
      <c r="AO32" s="717"/>
      <c r="AP32" s="756"/>
      <c r="AQ32" s="757"/>
      <c r="AR32" s="757"/>
      <c r="AS32" s="757"/>
      <c r="AT32" s="761"/>
      <c r="AU32" s="230" t="s">
        <v>318</v>
      </c>
      <c r="AV32" s="230"/>
      <c r="AW32" s="230"/>
      <c r="AX32" s="675" t="s">
        <v>319</v>
      </c>
      <c r="AY32" s="676"/>
      <c r="AZ32" s="676"/>
      <c r="BA32" s="676"/>
      <c r="BB32" s="676"/>
      <c r="BC32" s="676"/>
      <c r="BD32" s="676"/>
      <c r="BE32" s="676"/>
      <c r="BF32" s="677"/>
      <c r="BG32" s="751">
        <v>98.9</v>
      </c>
      <c r="BH32" s="697"/>
      <c r="BI32" s="697"/>
      <c r="BJ32" s="697"/>
      <c r="BK32" s="697"/>
      <c r="BL32" s="697"/>
      <c r="BM32" s="682">
        <v>95.2</v>
      </c>
      <c r="BN32" s="743"/>
      <c r="BO32" s="743"/>
      <c r="BP32" s="743"/>
      <c r="BQ32" s="721"/>
      <c r="BR32" s="751">
        <v>99.1</v>
      </c>
      <c r="BS32" s="697"/>
      <c r="BT32" s="697"/>
      <c r="BU32" s="697"/>
      <c r="BV32" s="697"/>
      <c r="BW32" s="697"/>
      <c r="BX32" s="682">
        <v>94.8</v>
      </c>
      <c r="BY32" s="743"/>
      <c r="BZ32" s="743"/>
      <c r="CA32" s="743"/>
      <c r="CB32" s="721"/>
      <c r="CD32" s="767"/>
      <c r="CE32" s="768"/>
      <c r="CF32" s="711" t="s">
        <v>320</v>
      </c>
      <c r="CG32" s="712"/>
      <c r="CH32" s="712"/>
      <c r="CI32" s="712"/>
      <c r="CJ32" s="712"/>
      <c r="CK32" s="712"/>
      <c r="CL32" s="712"/>
      <c r="CM32" s="712"/>
      <c r="CN32" s="712"/>
      <c r="CO32" s="712"/>
      <c r="CP32" s="712"/>
      <c r="CQ32" s="713"/>
      <c r="CR32" s="678" t="s">
        <v>179</v>
      </c>
      <c r="CS32" s="679"/>
      <c r="CT32" s="679"/>
      <c r="CU32" s="679"/>
      <c r="CV32" s="679"/>
      <c r="CW32" s="679"/>
      <c r="CX32" s="679"/>
      <c r="CY32" s="680"/>
      <c r="CZ32" s="681" t="s">
        <v>231</v>
      </c>
      <c r="DA32" s="699"/>
      <c r="DB32" s="699"/>
      <c r="DC32" s="700"/>
      <c r="DD32" s="684" t="s">
        <v>231</v>
      </c>
      <c r="DE32" s="679"/>
      <c r="DF32" s="679"/>
      <c r="DG32" s="679"/>
      <c r="DH32" s="679"/>
      <c r="DI32" s="679"/>
      <c r="DJ32" s="679"/>
      <c r="DK32" s="680"/>
      <c r="DL32" s="684" t="s">
        <v>179</v>
      </c>
      <c r="DM32" s="679"/>
      <c r="DN32" s="679"/>
      <c r="DO32" s="679"/>
      <c r="DP32" s="679"/>
      <c r="DQ32" s="679"/>
      <c r="DR32" s="679"/>
      <c r="DS32" s="679"/>
      <c r="DT32" s="679"/>
      <c r="DU32" s="679"/>
      <c r="DV32" s="680"/>
      <c r="DW32" s="681" t="s">
        <v>179</v>
      </c>
      <c r="DX32" s="699"/>
      <c r="DY32" s="699"/>
      <c r="DZ32" s="699"/>
      <c r="EA32" s="699"/>
      <c r="EB32" s="699"/>
      <c r="EC32" s="714"/>
    </row>
    <row r="33" spans="2:133" ht="11.25" customHeight="1" x14ac:dyDescent="0.15">
      <c r="B33" s="675" t="s">
        <v>321</v>
      </c>
      <c r="C33" s="676"/>
      <c r="D33" s="676"/>
      <c r="E33" s="676"/>
      <c r="F33" s="676"/>
      <c r="G33" s="676"/>
      <c r="H33" s="676"/>
      <c r="I33" s="676"/>
      <c r="J33" s="676"/>
      <c r="K33" s="676"/>
      <c r="L33" s="676"/>
      <c r="M33" s="676"/>
      <c r="N33" s="676"/>
      <c r="O33" s="676"/>
      <c r="P33" s="676"/>
      <c r="Q33" s="677"/>
      <c r="R33" s="678">
        <v>502101</v>
      </c>
      <c r="S33" s="679"/>
      <c r="T33" s="679"/>
      <c r="U33" s="679"/>
      <c r="V33" s="679"/>
      <c r="W33" s="679"/>
      <c r="X33" s="679"/>
      <c r="Y33" s="680"/>
      <c r="Z33" s="715">
        <v>8</v>
      </c>
      <c r="AA33" s="715"/>
      <c r="AB33" s="715"/>
      <c r="AC33" s="715"/>
      <c r="AD33" s="716" t="s">
        <v>231</v>
      </c>
      <c r="AE33" s="716"/>
      <c r="AF33" s="716"/>
      <c r="AG33" s="716"/>
      <c r="AH33" s="716"/>
      <c r="AI33" s="716"/>
      <c r="AJ33" s="716"/>
      <c r="AK33" s="716"/>
      <c r="AL33" s="681" t="s">
        <v>231</v>
      </c>
      <c r="AM33" s="682"/>
      <c r="AN33" s="682"/>
      <c r="AO33" s="717"/>
      <c r="AP33" s="758"/>
      <c r="AQ33" s="759"/>
      <c r="AR33" s="759"/>
      <c r="AS33" s="759"/>
      <c r="AT33" s="762"/>
      <c r="AU33" s="232"/>
      <c r="AV33" s="232"/>
      <c r="AW33" s="232"/>
      <c r="AX33" s="659" t="s">
        <v>322</v>
      </c>
      <c r="AY33" s="660"/>
      <c r="AZ33" s="660"/>
      <c r="BA33" s="660"/>
      <c r="BB33" s="660"/>
      <c r="BC33" s="660"/>
      <c r="BD33" s="660"/>
      <c r="BE33" s="660"/>
      <c r="BF33" s="661"/>
      <c r="BG33" s="742">
        <v>98.4</v>
      </c>
      <c r="BH33" s="663"/>
      <c r="BI33" s="663"/>
      <c r="BJ33" s="663"/>
      <c r="BK33" s="663"/>
      <c r="BL33" s="663"/>
      <c r="BM33" s="706">
        <v>92.7</v>
      </c>
      <c r="BN33" s="663"/>
      <c r="BO33" s="663"/>
      <c r="BP33" s="663"/>
      <c r="BQ33" s="727"/>
      <c r="BR33" s="742">
        <v>98.6</v>
      </c>
      <c r="BS33" s="663"/>
      <c r="BT33" s="663"/>
      <c r="BU33" s="663"/>
      <c r="BV33" s="663"/>
      <c r="BW33" s="663"/>
      <c r="BX33" s="706">
        <v>91.8</v>
      </c>
      <c r="BY33" s="663"/>
      <c r="BZ33" s="663"/>
      <c r="CA33" s="663"/>
      <c r="CB33" s="727"/>
      <c r="CD33" s="711" t="s">
        <v>323</v>
      </c>
      <c r="CE33" s="712"/>
      <c r="CF33" s="712"/>
      <c r="CG33" s="712"/>
      <c r="CH33" s="712"/>
      <c r="CI33" s="712"/>
      <c r="CJ33" s="712"/>
      <c r="CK33" s="712"/>
      <c r="CL33" s="712"/>
      <c r="CM33" s="712"/>
      <c r="CN33" s="712"/>
      <c r="CO33" s="712"/>
      <c r="CP33" s="712"/>
      <c r="CQ33" s="713"/>
      <c r="CR33" s="678">
        <v>3184908</v>
      </c>
      <c r="CS33" s="697"/>
      <c r="CT33" s="697"/>
      <c r="CU33" s="697"/>
      <c r="CV33" s="697"/>
      <c r="CW33" s="697"/>
      <c r="CX33" s="697"/>
      <c r="CY33" s="698"/>
      <c r="CZ33" s="681">
        <v>54</v>
      </c>
      <c r="DA33" s="699"/>
      <c r="DB33" s="699"/>
      <c r="DC33" s="700"/>
      <c r="DD33" s="684">
        <v>2617929</v>
      </c>
      <c r="DE33" s="697"/>
      <c r="DF33" s="697"/>
      <c r="DG33" s="697"/>
      <c r="DH33" s="697"/>
      <c r="DI33" s="697"/>
      <c r="DJ33" s="697"/>
      <c r="DK33" s="698"/>
      <c r="DL33" s="684">
        <v>1357497</v>
      </c>
      <c r="DM33" s="697"/>
      <c r="DN33" s="697"/>
      <c r="DO33" s="697"/>
      <c r="DP33" s="697"/>
      <c r="DQ33" s="697"/>
      <c r="DR33" s="697"/>
      <c r="DS33" s="697"/>
      <c r="DT33" s="697"/>
      <c r="DU33" s="697"/>
      <c r="DV33" s="698"/>
      <c r="DW33" s="681">
        <v>42.5</v>
      </c>
      <c r="DX33" s="699"/>
      <c r="DY33" s="699"/>
      <c r="DZ33" s="699"/>
      <c r="EA33" s="699"/>
      <c r="EB33" s="699"/>
      <c r="EC33" s="714"/>
    </row>
    <row r="34" spans="2:133" ht="11.25" customHeight="1" x14ac:dyDescent="0.15">
      <c r="B34" s="675" t="s">
        <v>324</v>
      </c>
      <c r="C34" s="676"/>
      <c r="D34" s="676"/>
      <c r="E34" s="676"/>
      <c r="F34" s="676"/>
      <c r="G34" s="676"/>
      <c r="H34" s="676"/>
      <c r="I34" s="676"/>
      <c r="J34" s="676"/>
      <c r="K34" s="676"/>
      <c r="L34" s="676"/>
      <c r="M34" s="676"/>
      <c r="N34" s="676"/>
      <c r="O34" s="676"/>
      <c r="P34" s="676"/>
      <c r="Q34" s="677"/>
      <c r="R34" s="678">
        <v>59903</v>
      </c>
      <c r="S34" s="679"/>
      <c r="T34" s="679"/>
      <c r="U34" s="679"/>
      <c r="V34" s="679"/>
      <c r="W34" s="679"/>
      <c r="X34" s="679"/>
      <c r="Y34" s="680"/>
      <c r="Z34" s="715">
        <v>1</v>
      </c>
      <c r="AA34" s="715"/>
      <c r="AB34" s="715"/>
      <c r="AC34" s="715"/>
      <c r="AD34" s="716">
        <v>25</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325</v>
      </c>
      <c r="CE34" s="712"/>
      <c r="CF34" s="712"/>
      <c r="CG34" s="712"/>
      <c r="CH34" s="712"/>
      <c r="CI34" s="712"/>
      <c r="CJ34" s="712"/>
      <c r="CK34" s="712"/>
      <c r="CL34" s="712"/>
      <c r="CM34" s="712"/>
      <c r="CN34" s="712"/>
      <c r="CO34" s="712"/>
      <c r="CP34" s="712"/>
      <c r="CQ34" s="713"/>
      <c r="CR34" s="678">
        <v>1024933</v>
      </c>
      <c r="CS34" s="679"/>
      <c r="CT34" s="679"/>
      <c r="CU34" s="679"/>
      <c r="CV34" s="679"/>
      <c r="CW34" s="679"/>
      <c r="CX34" s="679"/>
      <c r="CY34" s="680"/>
      <c r="CZ34" s="681">
        <v>17.399999999999999</v>
      </c>
      <c r="DA34" s="699"/>
      <c r="DB34" s="699"/>
      <c r="DC34" s="700"/>
      <c r="DD34" s="684">
        <v>810886</v>
      </c>
      <c r="DE34" s="679"/>
      <c r="DF34" s="679"/>
      <c r="DG34" s="679"/>
      <c r="DH34" s="679"/>
      <c r="DI34" s="679"/>
      <c r="DJ34" s="679"/>
      <c r="DK34" s="680"/>
      <c r="DL34" s="684">
        <v>491067</v>
      </c>
      <c r="DM34" s="679"/>
      <c r="DN34" s="679"/>
      <c r="DO34" s="679"/>
      <c r="DP34" s="679"/>
      <c r="DQ34" s="679"/>
      <c r="DR34" s="679"/>
      <c r="DS34" s="679"/>
      <c r="DT34" s="679"/>
      <c r="DU34" s="679"/>
      <c r="DV34" s="680"/>
      <c r="DW34" s="681">
        <v>15.4</v>
      </c>
      <c r="DX34" s="699"/>
      <c r="DY34" s="699"/>
      <c r="DZ34" s="699"/>
      <c r="EA34" s="699"/>
      <c r="EB34" s="699"/>
      <c r="EC34" s="714"/>
    </row>
    <row r="35" spans="2:133" ht="11.25" customHeight="1" x14ac:dyDescent="0.15">
      <c r="B35" s="675" t="s">
        <v>326</v>
      </c>
      <c r="C35" s="676"/>
      <c r="D35" s="676"/>
      <c r="E35" s="676"/>
      <c r="F35" s="676"/>
      <c r="G35" s="676"/>
      <c r="H35" s="676"/>
      <c r="I35" s="676"/>
      <c r="J35" s="676"/>
      <c r="K35" s="676"/>
      <c r="L35" s="676"/>
      <c r="M35" s="676"/>
      <c r="N35" s="676"/>
      <c r="O35" s="676"/>
      <c r="P35" s="676"/>
      <c r="Q35" s="677"/>
      <c r="R35" s="678">
        <v>16699</v>
      </c>
      <c r="S35" s="679"/>
      <c r="T35" s="679"/>
      <c r="U35" s="679"/>
      <c r="V35" s="679"/>
      <c r="W35" s="679"/>
      <c r="X35" s="679"/>
      <c r="Y35" s="680"/>
      <c r="Z35" s="715">
        <v>0.3</v>
      </c>
      <c r="AA35" s="715"/>
      <c r="AB35" s="715"/>
      <c r="AC35" s="715"/>
      <c r="AD35" s="716" t="s">
        <v>179</v>
      </c>
      <c r="AE35" s="716"/>
      <c r="AF35" s="716"/>
      <c r="AG35" s="716"/>
      <c r="AH35" s="716"/>
      <c r="AI35" s="716"/>
      <c r="AJ35" s="716"/>
      <c r="AK35" s="716"/>
      <c r="AL35" s="681" t="s">
        <v>179</v>
      </c>
      <c r="AM35" s="682"/>
      <c r="AN35" s="682"/>
      <c r="AO35" s="717"/>
      <c r="AP35" s="235"/>
      <c r="AQ35" s="739" t="s">
        <v>327</v>
      </c>
      <c r="AR35" s="740"/>
      <c r="AS35" s="740"/>
      <c r="AT35" s="740"/>
      <c r="AU35" s="740"/>
      <c r="AV35" s="740"/>
      <c r="AW35" s="740"/>
      <c r="AX35" s="740"/>
      <c r="AY35" s="740"/>
      <c r="AZ35" s="740"/>
      <c r="BA35" s="740"/>
      <c r="BB35" s="740"/>
      <c r="BC35" s="740"/>
      <c r="BD35" s="740"/>
      <c r="BE35" s="740"/>
      <c r="BF35" s="741"/>
      <c r="BG35" s="739" t="s">
        <v>328</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329</v>
      </c>
      <c r="CE35" s="712"/>
      <c r="CF35" s="712"/>
      <c r="CG35" s="712"/>
      <c r="CH35" s="712"/>
      <c r="CI35" s="712"/>
      <c r="CJ35" s="712"/>
      <c r="CK35" s="712"/>
      <c r="CL35" s="712"/>
      <c r="CM35" s="712"/>
      <c r="CN35" s="712"/>
      <c r="CO35" s="712"/>
      <c r="CP35" s="712"/>
      <c r="CQ35" s="713"/>
      <c r="CR35" s="678">
        <v>11659</v>
      </c>
      <c r="CS35" s="697"/>
      <c r="CT35" s="697"/>
      <c r="CU35" s="697"/>
      <c r="CV35" s="697"/>
      <c r="CW35" s="697"/>
      <c r="CX35" s="697"/>
      <c r="CY35" s="698"/>
      <c r="CZ35" s="681">
        <v>0.2</v>
      </c>
      <c r="DA35" s="699"/>
      <c r="DB35" s="699"/>
      <c r="DC35" s="700"/>
      <c r="DD35" s="684">
        <v>9773</v>
      </c>
      <c r="DE35" s="697"/>
      <c r="DF35" s="697"/>
      <c r="DG35" s="697"/>
      <c r="DH35" s="697"/>
      <c r="DI35" s="697"/>
      <c r="DJ35" s="697"/>
      <c r="DK35" s="698"/>
      <c r="DL35" s="684">
        <v>7206</v>
      </c>
      <c r="DM35" s="697"/>
      <c r="DN35" s="697"/>
      <c r="DO35" s="697"/>
      <c r="DP35" s="697"/>
      <c r="DQ35" s="697"/>
      <c r="DR35" s="697"/>
      <c r="DS35" s="697"/>
      <c r="DT35" s="697"/>
      <c r="DU35" s="697"/>
      <c r="DV35" s="698"/>
      <c r="DW35" s="681">
        <v>0.2</v>
      </c>
      <c r="DX35" s="699"/>
      <c r="DY35" s="699"/>
      <c r="DZ35" s="699"/>
      <c r="EA35" s="699"/>
      <c r="EB35" s="699"/>
      <c r="EC35" s="714"/>
    </row>
    <row r="36" spans="2:133" ht="11.25" customHeight="1" x14ac:dyDescent="0.15">
      <c r="B36" s="675" t="s">
        <v>330</v>
      </c>
      <c r="C36" s="676"/>
      <c r="D36" s="676"/>
      <c r="E36" s="676"/>
      <c r="F36" s="676"/>
      <c r="G36" s="676"/>
      <c r="H36" s="676"/>
      <c r="I36" s="676"/>
      <c r="J36" s="676"/>
      <c r="K36" s="676"/>
      <c r="L36" s="676"/>
      <c r="M36" s="676"/>
      <c r="N36" s="676"/>
      <c r="O36" s="676"/>
      <c r="P36" s="676"/>
      <c r="Q36" s="677"/>
      <c r="R36" s="678">
        <v>169430</v>
      </c>
      <c r="S36" s="679"/>
      <c r="T36" s="679"/>
      <c r="U36" s="679"/>
      <c r="V36" s="679"/>
      <c r="W36" s="679"/>
      <c r="X36" s="679"/>
      <c r="Y36" s="680"/>
      <c r="Z36" s="715">
        <v>2.7</v>
      </c>
      <c r="AA36" s="715"/>
      <c r="AB36" s="715"/>
      <c r="AC36" s="715"/>
      <c r="AD36" s="716" t="s">
        <v>231</v>
      </c>
      <c r="AE36" s="716"/>
      <c r="AF36" s="716"/>
      <c r="AG36" s="716"/>
      <c r="AH36" s="716"/>
      <c r="AI36" s="716"/>
      <c r="AJ36" s="716"/>
      <c r="AK36" s="716"/>
      <c r="AL36" s="681" t="s">
        <v>231</v>
      </c>
      <c r="AM36" s="682"/>
      <c r="AN36" s="682"/>
      <c r="AO36" s="717"/>
      <c r="AP36" s="235"/>
      <c r="AQ36" s="730" t="s">
        <v>331</v>
      </c>
      <c r="AR36" s="731"/>
      <c r="AS36" s="731"/>
      <c r="AT36" s="731"/>
      <c r="AU36" s="731"/>
      <c r="AV36" s="731"/>
      <c r="AW36" s="731"/>
      <c r="AX36" s="731"/>
      <c r="AY36" s="732"/>
      <c r="AZ36" s="733">
        <v>577303</v>
      </c>
      <c r="BA36" s="734"/>
      <c r="BB36" s="734"/>
      <c r="BC36" s="734"/>
      <c r="BD36" s="734"/>
      <c r="BE36" s="734"/>
      <c r="BF36" s="735"/>
      <c r="BG36" s="736" t="s">
        <v>332</v>
      </c>
      <c r="BH36" s="737"/>
      <c r="BI36" s="737"/>
      <c r="BJ36" s="737"/>
      <c r="BK36" s="737"/>
      <c r="BL36" s="737"/>
      <c r="BM36" s="737"/>
      <c r="BN36" s="737"/>
      <c r="BO36" s="737"/>
      <c r="BP36" s="737"/>
      <c r="BQ36" s="737"/>
      <c r="BR36" s="737"/>
      <c r="BS36" s="737"/>
      <c r="BT36" s="737"/>
      <c r="BU36" s="738"/>
      <c r="BV36" s="733">
        <v>138500</v>
      </c>
      <c r="BW36" s="734"/>
      <c r="BX36" s="734"/>
      <c r="BY36" s="734"/>
      <c r="BZ36" s="734"/>
      <c r="CA36" s="734"/>
      <c r="CB36" s="735"/>
      <c r="CD36" s="711" t="s">
        <v>333</v>
      </c>
      <c r="CE36" s="712"/>
      <c r="CF36" s="712"/>
      <c r="CG36" s="712"/>
      <c r="CH36" s="712"/>
      <c r="CI36" s="712"/>
      <c r="CJ36" s="712"/>
      <c r="CK36" s="712"/>
      <c r="CL36" s="712"/>
      <c r="CM36" s="712"/>
      <c r="CN36" s="712"/>
      <c r="CO36" s="712"/>
      <c r="CP36" s="712"/>
      <c r="CQ36" s="713"/>
      <c r="CR36" s="678">
        <v>840947</v>
      </c>
      <c r="CS36" s="679"/>
      <c r="CT36" s="679"/>
      <c r="CU36" s="679"/>
      <c r="CV36" s="679"/>
      <c r="CW36" s="679"/>
      <c r="CX36" s="679"/>
      <c r="CY36" s="680"/>
      <c r="CZ36" s="681">
        <v>14.3</v>
      </c>
      <c r="DA36" s="699"/>
      <c r="DB36" s="699"/>
      <c r="DC36" s="700"/>
      <c r="DD36" s="684">
        <v>735868</v>
      </c>
      <c r="DE36" s="679"/>
      <c r="DF36" s="679"/>
      <c r="DG36" s="679"/>
      <c r="DH36" s="679"/>
      <c r="DI36" s="679"/>
      <c r="DJ36" s="679"/>
      <c r="DK36" s="680"/>
      <c r="DL36" s="684">
        <v>453189</v>
      </c>
      <c r="DM36" s="679"/>
      <c r="DN36" s="679"/>
      <c r="DO36" s="679"/>
      <c r="DP36" s="679"/>
      <c r="DQ36" s="679"/>
      <c r="DR36" s="679"/>
      <c r="DS36" s="679"/>
      <c r="DT36" s="679"/>
      <c r="DU36" s="679"/>
      <c r="DV36" s="680"/>
      <c r="DW36" s="681">
        <v>14.2</v>
      </c>
      <c r="DX36" s="699"/>
      <c r="DY36" s="699"/>
      <c r="DZ36" s="699"/>
      <c r="EA36" s="699"/>
      <c r="EB36" s="699"/>
      <c r="EC36" s="714"/>
    </row>
    <row r="37" spans="2:133" ht="11.25" customHeight="1" x14ac:dyDescent="0.15">
      <c r="B37" s="675" t="s">
        <v>334</v>
      </c>
      <c r="C37" s="676"/>
      <c r="D37" s="676"/>
      <c r="E37" s="676"/>
      <c r="F37" s="676"/>
      <c r="G37" s="676"/>
      <c r="H37" s="676"/>
      <c r="I37" s="676"/>
      <c r="J37" s="676"/>
      <c r="K37" s="676"/>
      <c r="L37" s="676"/>
      <c r="M37" s="676"/>
      <c r="N37" s="676"/>
      <c r="O37" s="676"/>
      <c r="P37" s="676"/>
      <c r="Q37" s="677"/>
      <c r="R37" s="678">
        <v>91227</v>
      </c>
      <c r="S37" s="679"/>
      <c r="T37" s="679"/>
      <c r="U37" s="679"/>
      <c r="V37" s="679"/>
      <c r="W37" s="679"/>
      <c r="X37" s="679"/>
      <c r="Y37" s="680"/>
      <c r="Z37" s="715">
        <v>1.5</v>
      </c>
      <c r="AA37" s="715"/>
      <c r="AB37" s="715"/>
      <c r="AC37" s="715"/>
      <c r="AD37" s="716" t="s">
        <v>231</v>
      </c>
      <c r="AE37" s="716"/>
      <c r="AF37" s="716"/>
      <c r="AG37" s="716"/>
      <c r="AH37" s="716"/>
      <c r="AI37" s="716"/>
      <c r="AJ37" s="716"/>
      <c r="AK37" s="716"/>
      <c r="AL37" s="681" t="s">
        <v>179</v>
      </c>
      <c r="AM37" s="682"/>
      <c r="AN37" s="682"/>
      <c r="AO37" s="717"/>
      <c r="AQ37" s="718" t="s">
        <v>335</v>
      </c>
      <c r="AR37" s="719"/>
      <c r="AS37" s="719"/>
      <c r="AT37" s="719"/>
      <c r="AU37" s="719"/>
      <c r="AV37" s="719"/>
      <c r="AW37" s="719"/>
      <c r="AX37" s="719"/>
      <c r="AY37" s="720"/>
      <c r="AZ37" s="678">
        <v>192000</v>
      </c>
      <c r="BA37" s="679"/>
      <c r="BB37" s="679"/>
      <c r="BC37" s="679"/>
      <c r="BD37" s="697"/>
      <c r="BE37" s="697"/>
      <c r="BF37" s="721"/>
      <c r="BG37" s="711" t="s">
        <v>336</v>
      </c>
      <c r="BH37" s="712"/>
      <c r="BI37" s="712"/>
      <c r="BJ37" s="712"/>
      <c r="BK37" s="712"/>
      <c r="BL37" s="712"/>
      <c r="BM37" s="712"/>
      <c r="BN37" s="712"/>
      <c r="BO37" s="712"/>
      <c r="BP37" s="712"/>
      <c r="BQ37" s="712"/>
      <c r="BR37" s="712"/>
      <c r="BS37" s="712"/>
      <c r="BT37" s="712"/>
      <c r="BU37" s="713"/>
      <c r="BV37" s="678">
        <v>112832</v>
      </c>
      <c r="BW37" s="679"/>
      <c r="BX37" s="679"/>
      <c r="BY37" s="679"/>
      <c r="BZ37" s="679"/>
      <c r="CA37" s="679"/>
      <c r="CB37" s="722"/>
      <c r="CD37" s="711" t="s">
        <v>337</v>
      </c>
      <c r="CE37" s="712"/>
      <c r="CF37" s="712"/>
      <c r="CG37" s="712"/>
      <c r="CH37" s="712"/>
      <c r="CI37" s="712"/>
      <c r="CJ37" s="712"/>
      <c r="CK37" s="712"/>
      <c r="CL37" s="712"/>
      <c r="CM37" s="712"/>
      <c r="CN37" s="712"/>
      <c r="CO37" s="712"/>
      <c r="CP37" s="712"/>
      <c r="CQ37" s="713"/>
      <c r="CR37" s="678">
        <v>309620</v>
      </c>
      <c r="CS37" s="697"/>
      <c r="CT37" s="697"/>
      <c r="CU37" s="697"/>
      <c r="CV37" s="697"/>
      <c r="CW37" s="697"/>
      <c r="CX37" s="697"/>
      <c r="CY37" s="698"/>
      <c r="CZ37" s="681">
        <v>5.3</v>
      </c>
      <c r="DA37" s="699"/>
      <c r="DB37" s="699"/>
      <c r="DC37" s="700"/>
      <c r="DD37" s="684">
        <v>309620</v>
      </c>
      <c r="DE37" s="697"/>
      <c r="DF37" s="697"/>
      <c r="DG37" s="697"/>
      <c r="DH37" s="697"/>
      <c r="DI37" s="697"/>
      <c r="DJ37" s="697"/>
      <c r="DK37" s="698"/>
      <c r="DL37" s="684">
        <v>252460</v>
      </c>
      <c r="DM37" s="697"/>
      <c r="DN37" s="697"/>
      <c r="DO37" s="697"/>
      <c r="DP37" s="697"/>
      <c r="DQ37" s="697"/>
      <c r="DR37" s="697"/>
      <c r="DS37" s="697"/>
      <c r="DT37" s="697"/>
      <c r="DU37" s="697"/>
      <c r="DV37" s="698"/>
      <c r="DW37" s="681">
        <v>7.9</v>
      </c>
      <c r="DX37" s="699"/>
      <c r="DY37" s="699"/>
      <c r="DZ37" s="699"/>
      <c r="EA37" s="699"/>
      <c r="EB37" s="699"/>
      <c r="EC37" s="714"/>
    </row>
    <row r="38" spans="2:133" ht="11.25" customHeight="1" x14ac:dyDescent="0.15">
      <c r="B38" s="675" t="s">
        <v>338</v>
      </c>
      <c r="C38" s="676"/>
      <c r="D38" s="676"/>
      <c r="E38" s="676"/>
      <c r="F38" s="676"/>
      <c r="G38" s="676"/>
      <c r="H38" s="676"/>
      <c r="I38" s="676"/>
      <c r="J38" s="676"/>
      <c r="K38" s="676"/>
      <c r="L38" s="676"/>
      <c r="M38" s="676"/>
      <c r="N38" s="676"/>
      <c r="O38" s="676"/>
      <c r="P38" s="676"/>
      <c r="Q38" s="677"/>
      <c r="R38" s="678">
        <v>82002</v>
      </c>
      <c r="S38" s="679"/>
      <c r="T38" s="679"/>
      <c r="U38" s="679"/>
      <c r="V38" s="679"/>
      <c r="W38" s="679"/>
      <c r="X38" s="679"/>
      <c r="Y38" s="680"/>
      <c r="Z38" s="715">
        <v>1.3</v>
      </c>
      <c r="AA38" s="715"/>
      <c r="AB38" s="715"/>
      <c r="AC38" s="715"/>
      <c r="AD38" s="716">
        <v>5008</v>
      </c>
      <c r="AE38" s="716"/>
      <c r="AF38" s="716"/>
      <c r="AG38" s="716"/>
      <c r="AH38" s="716"/>
      <c r="AI38" s="716"/>
      <c r="AJ38" s="716"/>
      <c r="AK38" s="716"/>
      <c r="AL38" s="681">
        <v>0.2</v>
      </c>
      <c r="AM38" s="682"/>
      <c r="AN38" s="682"/>
      <c r="AO38" s="717"/>
      <c r="AQ38" s="718" t="s">
        <v>339</v>
      </c>
      <c r="AR38" s="719"/>
      <c r="AS38" s="719"/>
      <c r="AT38" s="719"/>
      <c r="AU38" s="719"/>
      <c r="AV38" s="719"/>
      <c r="AW38" s="719"/>
      <c r="AX38" s="719"/>
      <c r="AY38" s="720"/>
      <c r="AZ38" s="678">
        <v>33000</v>
      </c>
      <c r="BA38" s="679"/>
      <c r="BB38" s="679"/>
      <c r="BC38" s="679"/>
      <c r="BD38" s="697"/>
      <c r="BE38" s="697"/>
      <c r="BF38" s="721"/>
      <c r="BG38" s="711" t="s">
        <v>340</v>
      </c>
      <c r="BH38" s="712"/>
      <c r="BI38" s="712"/>
      <c r="BJ38" s="712"/>
      <c r="BK38" s="712"/>
      <c r="BL38" s="712"/>
      <c r="BM38" s="712"/>
      <c r="BN38" s="712"/>
      <c r="BO38" s="712"/>
      <c r="BP38" s="712"/>
      <c r="BQ38" s="712"/>
      <c r="BR38" s="712"/>
      <c r="BS38" s="712"/>
      <c r="BT38" s="712"/>
      <c r="BU38" s="713"/>
      <c r="BV38" s="678">
        <v>1590</v>
      </c>
      <c r="BW38" s="679"/>
      <c r="BX38" s="679"/>
      <c r="BY38" s="679"/>
      <c r="BZ38" s="679"/>
      <c r="CA38" s="679"/>
      <c r="CB38" s="722"/>
      <c r="CD38" s="711" t="s">
        <v>341</v>
      </c>
      <c r="CE38" s="712"/>
      <c r="CF38" s="712"/>
      <c r="CG38" s="712"/>
      <c r="CH38" s="712"/>
      <c r="CI38" s="712"/>
      <c r="CJ38" s="712"/>
      <c r="CK38" s="712"/>
      <c r="CL38" s="712"/>
      <c r="CM38" s="712"/>
      <c r="CN38" s="712"/>
      <c r="CO38" s="712"/>
      <c r="CP38" s="712"/>
      <c r="CQ38" s="713"/>
      <c r="CR38" s="678">
        <v>524200</v>
      </c>
      <c r="CS38" s="679"/>
      <c r="CT38" s="679"/>
      <c r="CU38" s="679"/>
      <c r="CV38" s="679"/>
      <c r="CW38" s="679"/>
      <c r="CX38" s="679"/>
      <c r="CY38" s="680"/>
      <c r="CZ38" s="681">
        <v>8.9</v>
      </c>
      <c r="DA38" s="699"/>
      <c r="DB38" s="699"/>
      <c r="DC38" s="700"/>
      <c r="DD38" s="684">
        <v>421453</v>
      </c>
      <c r="DE38" s="679"/>
      <c r="DF38" s="679"/>
      <c r="DG38" s="679"/>
      <c r="DH38" s="679"/>
      <c r="DI38" s="679"/>
      <c r="DJ38" s="679"/>
      <c r="DK38" s="680"/>
      <c r="DL38" s="684">
        <v>400224</v>
      </c>
      <c r="DM38" s="679"/>
      <c r="DN38" s="679"/>
      <c r="DO38" s="679"/>
      <c r="DP38" s="679"/>
      <c r="DQ38" s="679"/>
      <c r="DR38" s="679"/>
      <c r="DS38" s="679"/>
      <c r="DT38" s="679"/>
      <c r="DU38" s="679"/>
      <c r="DV38" s="680"/>
      <c r="DW38" s="681">
        <v>12.5</v>
      </c>
      <c r="DX38" s="699"/>
      <c r="DY38" s="699"/>
      <c r="DZ38" s="699"/>
      <c r="EA38" s="699"/>
      <c r="EB38" s="699"/>
      <c r="EC38" s="714"/>
    </row>
    <row r="39" spans="2:133" ht="11.25" customHeight="1" x14ac:dyDescent="0.15">
      <c r="B39" s="675" t="s">
        <v>342</v>
      </c>
      <c r="C39" s="676"/>
      <c r="D39" s="676"/>
      <c r="E39" s="676"/>
      <c r="F39" s="676"/>
      <c r="G39" s="676"/>
      <c r="H39" s="676"/>
      <c r="I39" s="676"/>
      <c r="J39" s="676"/>
      <c r="K39" s="676"/>
      <c r="L39" s="676"/>
      <c r="M39" s="676"/>
      <c r="N39" s="676"/>
      <c r="O39" s="676"/>
      <c r="P39" s="676"/>
      <c r="Q39" s="677"/>
      <c r="R39" s="678">
        <v>355000</v>
      </c>
      <c r="S39" s="679"/>
      <c r="T39" s="679"/>
      <c r="U39" s="679"/>
      <c r="V39" s="679"/>
      <c r="W39" s="679"/>
      <c r="X39" s="679"/>
      <c r="Y39" s="680"/>
      <c r="Z39" s="715">
        <v>5.7</v>
      </c>
      <c r="AA39" s="715"/>
      <c r="AB39" s="715"/>
      <c r="AC39" s="715"/>
      <c r="AD39" s="716" t="s">
        <v>179</v>
      </c>
      <c r="AE39" s="716"/>
      <c r="AF39" s="716"/>
      <c r="AG39" s="716"/>
      <c r="AH39" s="716"/>
      <c r="AI39" s="716"/>
      <c r="AJ39" s="716"/>
      <c r="AK39" s="716"/>
      <c r="AL39" s="681" t="s">
        <v>179</v>
      </c>
      <c r="AM39" s="682"/>
      <c r="AN39" s="682"/>
      <c r="AO39" s="717"/>
      <c r="AQ39" s="718" t="s">
        <v>343</v>
      </c>
      <c r="AR39" s="719"/>
      <c r="AS39" s="719"/>
      <c r="AT39" s="719"/>
      <c r="AU39" s="719"/>
      <c r="AV39" s="719"/>
      <c r="AW39" s="719"/>
      <c r="AX39" s="719"/>
      <c r="AY39" s="720"/>
      <c r="AZ39" s="678">
        <v>20103</v>
      </c>
      <c r="BA39" s="679"/>
      <c r="BB39" s="679"/>
      <c r="BC39" s="679"/>
      <c r="BD39" s="697"/>
      <c r="BE39" s="697"/>
      <c r="BF39" s="721"/>
      <c r="BG39" s="711" t="s">
        <v>344</v>
      </c>
      <c r="BH39" s="712"/>
      <c r="BI39" s="712"/>
      <c r="BJ39" s="712"/>
      <c r="BK39" s="712"/>
      <c r="BL39" s="712"/>
      <c r="BM39" s="712"/>
      <c r="BN39" s="712"/>
      <c r="BO39" s="712"/>
      <c r="BP39" s="712"/>
      <c r="BQ39" s="712"/>
      <c r="BR39" s="712"/>
      <c r="BS39" s="712"/>
      <c r="BT39" s="712"/>
      <c r="BU39" s="713"/>
      <c r="BV39" s="678">
        <v>2698</v>
      </c>
      <c r="BW39" s="679"/>
      <c r="BX39" s="679"/>
      <c r="BY39" s="679"/>
      <c r="BZ39" s="679"/>
      <c r="CA39" s="679"/>
      <c r="CB39" s="722"/>
      <c r="CD39" s="711" t="s">
        <v>345</v>
      </c>
      <c r="CE39" s="712"/>
      <c r="CF39" s="712"/>
      <c r="CG39" s="712"/>
      <c r="CH39" s="712"/>
      <c r="CI39" s="712"/>
      <c r="CJ39" s="712"/>
      <c r="CK39" s="712"/>
      <c r="CL39" s="712"/>
      <c r="CM39" s="712"/>
      <c r="CN39" s="712"/>
      <c r="CO39" s="712"/>
      <c r="CP39" s="712"/>
      <c r="CQ39" s="713"/>
      <c r="CR39" s="678">
        <v>708358</v>
      </c>
      <c r="CS39" s="697"/>
      <c r="CT39" s="697"/>
      <c r="CU39" s="697"/>
      <c r="CV39" s="697"/>
      <c r="CW39" s="697"/>
      <c r="CX39" s="697"/>
      <c r="CY39" s="698"/>
      <c r="CZ39" s="681">
        <v>12</v>
      </c>
      <c r="DA39" s="699"/>
      <c r="DB39" s="699"/>
      <c r="DC39" s="700"/>
      <c r="DD39" s="684">
        <v>604138</v>
      </c>
      <c r="DE39" s="697"/>
      <c r="DF39" s="697"/>
      <c r="DG39" s="697"/>
      <c r="DH39" s="697"/>
      <c r="DI39" s="697"/>
      <c r="DJ39" s="697"/>
      <c r="DK39" s="698"/>
      <c r="DL39" s="684" t="s">
        <v>179</v>
      </c>
      <c r="DM39" s="697"/>
      <c r="DN39" s="697"/>
      <c r="DO39" s="697"/>
      <c r="DP39" s="697"/>
      <c r="DQ39" s="697"/>
      <c r="DR39" s="697"/>
      <c r="DS39" s="697"/>
      <c r="DT39" s="697"/>
      <c r="DU39" s="697"/>
      <c r="DV39" s="698"/>
      <c r="DW39" s="681" t="s">
        <v>179</v>
      </c>
      <c r="DX39" s="699"/>
      <c r="DY39" s="699"/>
      <c r="DZ39" s="699"/>
      <c r="EA39" s="699"/>
      <c r="EB39" s="699"/>
      <c r="EC39" s="714"/>
    </row>
    <row r="40" spans="2:133" ht="11.25" customHeight="1" x14ac:dyDescent="0.15">
      <c r="B40" s="675" t="s">
        <v>346</v>
      </c>
      <c r="C40" s="676"/>
      <c r="D40" s="676"/>
      <c r="E40" s="676"/>
      <c r="F40" s="676"/>
      <c r="G40" s="676"/>
      <c r="H40" s="676"/>
      <c r="I40" s="676"/>
      <c r="J40" s="676"/>
      <c r="K40" s="676"/>
      <c r="L40" s="676"/>
      <c r="M40" s="676"/>
      <c r="N40" s="676"/>
      <c r="O40" s="676"/>
      <c r="P40" s="676"/>
      <c r="Q40" s="677"/>
      <c r="R40" s="678" t="s">
        <v>231</v>
      </c>
      <c r="S40" s="679"/>
      <c r="T40" s="679"/>
      <c r="U40" s="679"/>
      <c r="V40" s="679"/>
      <c r="W40" s="679"/>
      <c r="X40" s="679"/>
      <c r="Y40" s="680"/>
      <c r="Z40" s="715" t="s">
        <v>179</v>
      </c>
      <c r="AA40" s="715"/>
      <c r="AB40" s="715"/>
      <c r="AC40" s="715"/>
      <c r="AD40" s="716" t="s">
        <v>231</v>
      </c>
      <c r="AE40" s="716"/>
      <c r="AF40" s="716"/>
      <c r="AG40" s="716"/>
      <c r="AH40" s="716"/>
      <c r="AI40" s="716"/>
      <c r="AJ40" s="716"/>
      <c r="AK40" s="716"/>
      <c r="AL40" s="681" t="s">
        <v>179</v>
      </c>
      <c r="AM40" s="682"/>
      <c r="AN40" s="682"/>
      <c r="AO40" s="717"/>
      <c r="AQ40" s="718" t="s">
        <v>347</v>
      </c>
      <c r="AR40" s="719"/>
      <c r="AS40" s="719"/>
      <c r="AT40" s="719"/>
      <c r="AU40" s="719"/>
      <c r="AV40" s="719"/>
      <c r="AW40" s="719"/>
      <c r="AX40" s="719"/>
      <c r="AY40" s="720"/>
      <c r="AZ40" s="678" t="s">
        <v>231</v>
      </c>
      <c r="BA40" s="679"/>
      <c r="BB40" s="679"/>
      <c r="BC40" s="679"/>
      <c r="BD40" s="697"/>
      <c r="BE40" s="697"/>
      <c r="BF40" s="721"/>
      <c r="BG40" s="723" t="s">
        <v>348</v>
      </c>
      <c r="BH40" s="724"/>
      <c r="BI40" s="724"/>
      <c r="BJ40" s="724"/>
      <c r="BK40" s="724"/>
      <c r="BL40" s="236"/>
      <c r="BM40" s="712" t="s">
        <v>349</v>
      </c>
      <c r="BN40" s="712"/>
      <c r="BO40" s="712"/>
      <c r="BP40" s="712"/>
      <c r="BQ40" s="712"/>
      <c r="BR40" s="712"/>
      <c r="BS40" s="712"/>
      <c r="BT40" s="712"/>
      <c r="BU40" s="713"/>
      <c r="BV40" s="678">
        <v>80</v>
      </c>
      <c r="BW40" s="679"/>
      <c r="BX40" s="679"/>
      <c r="BY40" s="679"/>
      <c r="BZ40" s="679"/>
      <c r="CA40" s="679"/>
      <c r="CB40" s="722"/>
      <c r="CD40" s="711" t="s">
        <v>350</v>
      </c>
      <c r="CE40" s="712"/>
      <c r="CF40" s="712"/>
      <c r="CG40" s="712"/>
      <c r="CH40" s="712"/>
      <c r="CI40" s="712"/>
      <c r="CJ40" s="712"/>
      <c r="CK40" s="712"/>
      <c r="CL40" s="712"/>
      <c r="CM40" s="712"/>
      <c r="CN40" s="712"/>
      <c r="CO40" s="712"/>
      <c r="CP40" s="712"/>
      <c r="CQ40" s="713"/>
      <c r="CR40" s="678">
        <v>74811</v>
      </c>
      <c r="CS40" s="679"/>
      <c r="CT40" s="679"/>
      <c r="CU40" s="679"/>
      <c r="CV40" s="679"/>
      <c r="CW40" s="679"/>
      <c r="CX40" s="679"/>
      <c r="CY40" s="680"/>
      <c r="CZ40" s="681">
        <v>1.3</v>
      </c>
      <c r="DA40" s="699"/>
      <c r="DB40" s="699"/>
      <c r="DC40" s="700"/>
      <c r="DD40" s="684">
        <v>35811</v>
      </c>
      <c r="DE40" s="679"/>
      <c r="DF40" s="679"/>
      <c r="DG40" s="679"/>
      <c r="DH40" s="679"/>
      <c r="DI40" s="679"/>
      <c r="DJ40" s="679"/>
      <c r="DK40" s="680"/>
      <c r="DL40" s="684">
        <v>5811</v>
      </c>
      <c r="DM40" s="679"/>
      <c r="DN40" s="679"/>
      <c r="DO40" s="679"/>
      <c r="DP40" s="679"/>
      <c r="DQ40" s="679"/>
      <c r="DR40" s="679"/>
      <c r="DS40" s="679"/>
      <c r="DT40" s="679"/>
      <c r="DU40" s="679"/>
      <c r="DV40" s="680"/>
      <c r="DW40" s="681">
        <v>0.2</v>
      </c>
      <c r="DX40" s="699"/>
      <c r="DY40" s="699"/>
      <c r="DZ40" s="699"/>
      <c r="EA40" s="699"/>
      <c r="EB40" s="699"/>
      <c r="EC40" s="714"/>
    </row>
    <row r="41" spans="2:133" ht="11.25" customHeight="1" x14ac:dyDescent="0.15">
      <c r="B41" s="675" t="s">
        <v>351</v>
      </c>
      <c r="C41" s="676"/>
      <c r="D41" s="676"/>
      <c r="E41" s="676"/>
      <c r="F41" s="676"/>
      <c r="G41" s="676"/>
      <c r="H41" s="676"/>
      <c r="I41" s="676"/>
      <c r="J41" s="676"/>
      <c r="K41" s="676"/>
      <c r="L41" s="676"/>
      <c r="M41" s="676"/>
      <c r="N41" s="676"/>
      <c r="O41" s="676"/>
      <c r="P41" s="676"/>
      <c r="Q41" s="677"/>
      <c r="R41" s="678">
        <v>155400</v>
      </c>
      <c r="S41" s="679"/>
      <c r="T41" s="679"/>
      <c r="U41" s="679"/>
      <c r="V41" s="679"/>
      <c r="W41" s="679"/>
      <c r="X41" s="679"/>
      <c r="Y41" s="680"/>
      <c r="Z41" s="715">
        <v>2.5</v>
      </c>
      <c r="AA41" s="715"/>
      <c r="AB41" s="715"/>
      <c r="AC41" s="715"/>
      <c r="AD41" s="716" t="s">
        <v>231</v>
      </c>
      <c r="AE41" s="716"/>
      <c r="AF41" s="716"/>
      <c r="AG41" s="716"/>
      <c r="AH41" s="716"/>
      <c r="AI41" s="716"/>
      <c r="AJ41" s="716"/>
      <c r="AK41" s="716"/>
      <c r="AL41" s="681" t="s">
        <v>179</v>
      </c>
      <c r="AM41" s="682"/>
      <c r="AN41" s="682"/>
      <c r="AO41" s="717"/>
      <c r="AQ41" s="718" t="s">
        <v>352</v>
      </c>
      <c r="AR41" s="719"/>
      <c r="AS41" s="719"/>
      <c r="AT41" s="719"/>
      <c r="AU41" s="719"/>
      <c r="AV41" s="719"/>
      <c r="AW41" s="719"/>
      <c r="AX41" s="719"/>
      <c r="AY41" s="720"/>
      <c r="AZ41" s="678">
        <v>93743</v>
      </c>
      <c r="BA41" s="679"/>
      <c r="BB41" s="679"/>
      <c r="BC41" s="679"/>
      <c r="BD41" s="697"/>
      <c r="BE41" s="697"/>
      <c r="BF41" s="721"/>
      <c r="BG41" s="723"/>
      <c r="BH41" s="724"/>
      <c r="BI41" s="724"/>
      <c r="BJ41" s="724"/>
      <c r="BK41" s="724"/>
      <c r="BL41" s="236"/>
      <c r="BM41" s="712" t="s">
        <v>353</v>
      </c>
      <c r="BN41" s="712"/>
      <c r="BO41" s="712"/>
      <c r="BP41" s="712"/>
      <c r="BQ41" s="712"/>
      <c r="BR41" s="712"/>
      <c r="BS41" s="712"/>
      <c r="BT41" s="712"/>
      <c r="BU41" s="713"/>
      <c r="BV41" s="678" t="s">
        <v>231</v>
      </c>
      <c r="BW41" s="679"/>
      <c r="BX41" s="679"/>
      <c r="BY41" s="679"/>
      <c r="BZ41" s="679"/>
      <c r="CA41" s="679"/>
      <c r="CB41" s="722"/>
      <c r="CD41" s="711" t="s">
        <v>354</v>
      </c>
      <c r="CE41" s="712"/>
      <c r="CF41" s="712"/>
      <c r="CG41" s="712"/>
      <c r="CH41" s="712"/>
      <c r="CI41" s="712"/>
      <c r="CJ41" s="712"/>
      <c r="CK41" s="712"/>
      <c r="CL41" s="712"/>
      <c r="CM41" s="712"/>
      <c r="CN41" s="712"/>
      <c r="CO41" s="712"/>
      <c r="CP41" s="712"/>
      <c r="CQ41" s="713"/>
      <c r="CR41" s="678" t="s">
        <v>231</v>
      </c>
      <c r="CS41" s="697"/>
      <c r="CT41" s="697"/>
      <c r="CU41" s="697"/>
      <c r="CV41" s="697"/>
      <c r="CW41" s="697"/>
      <c r="CX41" s="697"/>
      <c r="CY41" s="698"/>
      <c r="CZ41" s="681" t="s">
        <v>179</v>
      </c>
      <c r="DA41" s="699"/>
      <c r="DB41" s="699"/>
      <c r="DC41" s="700"/>
      <c r="DD41" s="684" t="s">
        <v>179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355</v>
      </c>
      <c r="C42" s="660"/>
      <c r="D42" s="660"/>
      <c r="E42" s="660"/>
      <c r="F42" s="660"/>
      <c r="G42" s="660"/>
      <c r="H42" s="660"/>
      <c r="I42" s="660"/>
      <c r="J42" s="660"/>
      <c r="K42" s="660"/>
      <c r="L42" s="660"/>
      <c r="M42" s="660"/>
      <c r="N42" s="660"/>
      <c r="O42" s="660"/>
      <c r="P42" s="660"/>
      <c r="Q42" s="661"/>
      <c r="R42" s="662">
        <v>6255584</v>
      </c>
      <c r="S42" s="701"/>
      <c r="T42" s="701"/>
      <c r="U42" s="701"/>
      <c r="V42" s="701"/>
      <c r="W42" s="701"/>
      <c r="X42" s="701"/>
      <c r="Y42" s="703"/>
      <c r="Z42" s="704">
        <v>100</v>
      </c>
      <c r="AA42" s="704"/>
      <c r="AB42" s="704"/>
      <c r="AC42" s="704"/>
      <c r="AD42" s="705">
        <v>3036580</v>
      </c>
      <c r="AE42" s="705"/>
      <c r="AF42" s="705"/>
      <c r="AG42" s="705"/>
      <c r="AH42" s="705"/>
      <c r="AI42" s="705"/>
      <c r="AJ42" s="705"/>
      <c r="AK42" s="705"/>
      <c r="AL42" s="665">
        <v>100</v>
      </c>
      <c r="AM42" s="706"/>
      <c r="AN42" s="706"/>
      <c r="AO42" s="707"/>
      <c r="AQ42" s="708" t="s">
        <v>356</v>
      </c>
      <c r="AR42" s="709"/>
      <c r="AS42" s="709"/>
      <c r="AT42" s="709"/>
      <c r="AU42" s="709"/>
      <c r="AV42" s="709"/>
      <c r="AW42" s="709"/>
      <c r="AX42" s="709"/>
      <c r="AY42" s="710"/>
      <c r="AZ42" s="662">
        <v>238457</v>
      </c>
      <c r="BA42" s="701"/>
      <c r="BB42" s="701"/>
      <c r="BC42" s="701"/>
      <c r="BD42" s="663"/>
      <c r="BE42" s="663"/>
      <c r="BF42" s="727"/>
      <c r="BG42" s="725"/>
      <c r="BH42" s="726"/>
      <c r="BI42" s="726"/>
      <c r="BJ42" s="726"/>
      <c r="BK42" s="726"/>
      <c r="BL42" s="237"/>
      <c r="BM42" s="728" t="s">
        <v>357</v>
      </c>
      <c r="BN42" s="728"/>
      <c r="BO42" s="728"/>
      <c r="BP42" s="728"/>
      <c r="BQ42" s="728"/>
      <c r="BR42" s="728"/>
      <c r="BS42" s="728"/>
      <c r="BT42" s="728"/>
      <c r="BU42" s="729"/>
      <c r="BV42" s="662">
        <v>350</v>
      </c>
      <c r="BW42" s="701"/>
      <c r="BX42" s="701"/>
      <c r="BY42" s="701"/>
      <c r="BZ42" s="701"/>
      <c r="CA42" s="701"/>
      <c r="CB42" s="702"/>
      <c r="CD42" s="675" t="s">
        <v>358</v>
      </c>
      <c r="CE42" s="676"/>
      <c r="CF42" s="676"/>
      <c r="CG42" s="676"/>
      <c r="CH42" s="676"/>
      <c r="CI42" s="676"/>
      <c r="CJ42" s="676"/>
      <c r="CK42" s="676"/>
      <c r="CL42" s="676"/>
      <c r="CM42" s="676"/>
      <c r="CN42" s="676"/>
      <c r="CO42" s="676"/>
      <c r="CP42" s="676"/>
      <c r="CQ42" s="677"/>
      <c r="CR42" s="678">
        <v>498259</v>
      </c>
      <c r="CS42" s="679"/>
      <c r="CT42" s="679"/>
      <c r="CU42" s="679"/>
      <c r="CV42" s="679"/>
      <c r="CW42" s="679"/>
      <c r="CX42" s="679"/>
      <c r="CY42" s="680"/>
      <c r="CZ42" s="681">
        <v>8.5</v>
      </c>
      <c r="DA42" s="682"/>
      <c r="DB42" s="682"/>
      <c r="DC42" s="683"/>
      <c r="DD42" s="684">
        <v>159365</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359</v>
      </c>
      <c r="CE43" s="676"/>
      <c r="CF43" s="676"/>
      <c r="CG43" s="676"/>
      <c r="CH43" s="676"/>
      <c r="CI43" s="676"/>
      <c r="CJ43" s="676"/>
      <c r="CK43" s="676"/>
      <c r="CL43" s="676"/>
      <c r="CM43" s="676"/>
      <c r="CN43" s="676"/>
      <c r="CO43" s="676"/>
      <c r="CP43" s="676"/>
      <c r="CQ43" s="677"/>
      <c r="CR43" s="678" t="s">
        <v>231</v>
      </c>
      <c r="CS43" s="697"/>
      <c r="CT43" s="697"/>
      <c r="CU43" s="697"/>
      <c r="CV43" s="697"/>
      <c r="CW43" s="697"/>
      <c r="CX43" s="697"/>
      <c r="CY43" s="698"/>
      <c r="CZ43" s="681" t="s">
        <v>231</v>
      </c>
      <c r="DA43" s="699"/>
      <c r="DB43" s="699"/>
      <c r="DC43" s="700"/>
      <c r="DD43" s="684" t="s">
        <v>231</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307</v>
      </c>
      <c r="CE44" s="692"/>
      <c r="CF44" s="675" t="s">
        <v>360</v>
      </c>
      <c r="CG44" s="676"/>
      <c r="CH44" s="676"/>
      <c r="CI44" s="676"/>
      <c r="CJ44" s="676"/>
      <c r="CK44" s="676"/>
      <c r="CL44" s="676"/>
      <c r="CM44" s="676"/>
      <c r="CN44" s="676"/>
      <c r="CO44" s="676"/>
      <c r="CP44" s="676"/>
      <c r="CQ44" s="677"/>
      <c r="CR44" s="678">
        <v>445829</v>
      </c>
      <c r="CS44" s="679"/>
      <c r="CT44" s="679"/>
      <c r="CU44" s="679"/>
      <c r="CV44" s="679"/>
      <c r="CW44" s="679"/>
      <c r="CX44" s="679"/>
      <c r="CY44" s="680"/>
      <c r="CZ44" s="681">
        <v>7.6</v>
      </c>
      <c r="DA44" s="682"/>
      <c r="DB44" s="682"/>
      <c r="DC44" s="683"/>
      <c r="DD44" s="684">
        <v>150151</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361</v>
      </c>
      <c r="CG45" s="676"/>
      <c r="CH45" s="676"/>
      <c r="CI45" s="676"/>
      <c r="CJ45" s="676"/>
      <c r="CK45" s="676"/>
      <c r="CL45" s="676"/>
      <c r="CM45" s="676"/>
      <c r="CN45" s="676"/>
      <c r="CO45" s="676"/>
      <c r="CP45" s="676"/>
      <c r="CQ45" s="677"/>
      <c r="CR45" s="678">
        <v>143795</v>
      </c>
      <c r="CS45" s="697"/>
      <c r="CT45" s="697"/>
      <c r="CU45" s="697"/>
      <c r="CV45" s="697"/>
      <c r="CW45" s="697"/>
      <c r="CX45" s="697"/>
      <c r="CY45" s="698"/>
      <c r="CZ45" s="681">
        <v>2.4</v>
      </c>
      <c r="DA45" s="699"/>
      <c r="DB45" s="699"/>
      <c r="DC45" s="700"/>
      <c r="DD45" s="684">
        <v>17833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363</v>
      </c>
      <c r="CG46" s="676"/>
      <c r="CH46" s="676"/>
      <c r="CI46" s="676"/>
      <c r="CJ46" s="676"/>
      <c r="CK46" s="676"/>
      <c r="CL46" s="676"/>
      <c r="CM46" s="676"/>
      <c r="CN46" s="676"/>
      <c r="CO46" s="676"/>
      <c r="CP46" s="676"/>
      <c r="CQ46" s="677"/>
      <c r="CR46" s="678">
        <v>269212</v>
      </c>
      <c r="CS46" s="679"/>
      <c r="CT46" s="679"/>
      <c r="CU46" s="679"/>
      <c r="CV46" s="679"/>
      <c r="CW46" s="679"/>
      <c r="CX46" s="679"/>
      <c r="CY46" s="680"/>
      <c r="CZ46" s="681">
        <v>4.5999999999999996</v>
      </c>
      <c r="DA46" s="682"/>
      <c r="DB46" s="682"/>
      <c r="DC46" s="683"/>
      <c r="DD46" s="684">
        <v>100496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365</v>
      </c>
      <c r="CG47" s="676"/>
      <c r="CH47" s="676"/>
      <c r="CI47" s="676"/>
      <c r="CJ47" s="676"/>
      <c r="CK47" s="676"/>
      <c r="CL47" s="676"/>
      <c r="CM47" s="676"/>
      <c r="CN47" s="676"/>
      <c r="CO47" s="676"/>
      <c r="CP47" s="676"/>
      <c r="CQ47" s="677"/>
      <c r="CR47" s="678">
        <v>52430</v>
      </c>
      <c r="CS47" s="697"/>
      <c r="CT47" s="697"/>
      <c r="CU47" s="697"/>
      <c r="CV47" s="697"/>
      <c r="CW47" s="697"/>
      <c r="CX47" s="697"/>
      <c r="CY47" s="698"/>
      <c r="CZ47" s="681">
        <v>0.9</v>
      </c>
      <c r="DA47" s="699"/>
      <c r="DB47" s="699"/>
      <c r="DC47" s="700"/>
      <c r="DD47" s="684">
        <v>9214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366</v>
      </c>
      <c r="CD48" s="695"/>
      <c r="CE48" s="696"/>
      <c r="CF48" s="675" t="s">
        <v>367</v>
      </c>
      <c r="CG48" s="676"/>
      <c r="CH48" s="676"/>
      <c r="CI48" s="676"/>
      <c r="CJ48" s="676"/>
      <c r="CK48" s="676"/>
      <c r="CL48" s="676"/>
      <c r="CM48" s="676"/>
      <c r="CN48" s="676"/>
      <c r="CO48" s="676"/>
      <c r="CP48" s="676"/>
      <c r="CQ48" s="677"/>
      <c r="CR48" s="678" t="s">
        <v>231</v>
      </c>
      <c r="CS48" s="679"/>
      <c r="CT48" s="679"/>
      <c r="CU48" s="679"/>
      <c r="CV48" s="679"/>
      <c r="CW48" s="679"/>
      <c r="CX48" s="679"/>
      <c r="CY48" s="680"/>
      <c r="CZ48" s="681" t="s">
        <v>231</v>
      </c>
      <c r="DA48" s="682"/>
      <c r="DB48" s="682"/>
      <c r="DC48" s="683"/>
      <c r="DD48" s="684" t="s">
        <v>231</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368</v>
      </c>
      <c r="CE49" s="660"/>
      <c r="CF49" s="660"/>
      <c r="CG49" s="660"/>
      <c r="CH49" s="660"/>
      <c r="CI49" s="660"/>
      <c r="CJ49" s="660"/>
      <c r="CK49" s="660"/>
      <c r="CL49" s="660"/>
      <c r="CM49" s="660"/>
      <c r="CN49" s="660"/>
      <c r="CO49" s="660"/>
      <c r="CP49" s="660"/>
      <c r="CQ49" s="661"/>
      <c r="CR49" s="662">
        <v>5894090</v>
      </c>
      <c r="CS49" s="663"/>
      <c r="CT49" s="663"/>
      <c r="CU49" s="663"/>
      <c r="CV49" s="663"/>
      <c r="CW49" s="663"/>
      <c r="CX49" s="663"/>
      <c r="CY49" s="664"/>
      <c r="CZ49" s="665">
        <v>100</v>
      </c>
      <c r="DA49" s="666"/>
      <c r="DB49" s="666"/>
      <c r="DC49" s="667"/>
      <c r="DD49" s="668">
        <v>4225615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FV12WlV96gDANdJJWhlk+9IkVyqSPEUohrr8ZtLbBajzw4C0yvn8DPyHcNkeazXqNR0nG0RfYEuP/yTK3EFNyA==" saltValue="nuopgHJZ9427clEHqz3hW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1" zoomScale="70" zoomScaleNormal="25" zoomScaleSheetLayoutView="70" workbookViewId="0">
      <selection activeCell="AF69" sqref="AF69:AJ69"/>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370</v>
      </c>
      <c r="DK2" s="1204"/>
      <c r="DL2" s="1204"/>
      <c r="DM2" s="1204"/>
      <c r="DN2" s="1204"/>
      <c r="DO2" s="1205"/>
      <c r="DP2" s="250"/>
      <c r="DQ2" s="1203" t="s">
        <v>371</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372</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374</v>
      </c>
      <c r="B5" s="1089"/>
      <c r="C5" s="1089"/>
      <c r="D5" s="1089"/>
      <c r="E5" s="1089"/>
      <c r="F5" s="1089"/>
      <c r="G5" s="1089"/>
      <c r="H5" s="1089"/>
      <c r="I5" s="1089"/>
      <c r="J5" s="1089"/>
      <c r="K5" s="1089"/>
      <c r="L5" s="1089"/>
      <c r="M5" s="1089"/>
      <c r="N5" s="1089"/>
      <c r="O5" s="1089"/>
      <c r="P5" s="1090"/>
      <c r="Q5" s="1094" t="s">
        <v>375</v>
      </c>
      <c r="R5" s="1095"/>
      <c r="S5" s="1095"/>
      <c r="T5" s="1095"/>
      <c r="U5" s="1096"/>
      <c r="V5" s="1094" t="s">
        <v>376</v>
      </c>
      <c r="W5" s="1095"/>
      <c r="X5" s="1095"/>
      <c r="Y5" s="1095"/>
      <c r="Z5" s="1096"/>
      <c r="AA5" s="1094" t="s">
        <v>377</v>
      </c>
      <c r="AB5" s="1095"/>
      <c r="AC5" s="1095"/>
      <c r="AD5" s="1095"/>
      <c r="AE5" s="1095"/>
      <c r="AF5" s="1206" t="s">
        <v>378</v>
      </c>
      <c r="AG5" s="1095"/>
      <c r="AH5" s="1095"/>
      <c r="AI5" s="1095"/>
      <c r="AJ5" s="1110"/>
      <c r="AK5" s="1095" t="s">
        <v>379</v>
      </c>
      <c r="AL5" s="1095"/>
      <c r="AM5" s="1095"/>
      <c r="AN5" s="1095"/>
      <c r="AO5" s="1096"/>
      <c r="AP5" s="1094" t="s">
        <v>380</v>
      </c>
      <c r="AQ5" s="1095"/>
      <c r="AR5" s="1095"/>
      <c r="AS5" s="1095"/>
      <c r="AT5" s="1096"/>
      <c r="AU5" s="1094" t="s">
        <v>381</v>
      </c>
      <c r="AV5" s="1095"/>
      <c r="AW5" s="1095"/>
      <c r="AX5" s="1095"/>
      <c r="AY5" s="1110"/>
      <c r="AZ5" s="257"/>
      <c r="BA5" s="257"/>
      <c r="BB5" s="257"/>
      <c r="BC5" s="257"/>
      <c r="BD5" s="257"/>
      <c r="BE5" s="258"/>
      <c r="BF5" s="258"/>
      <c r="BG5" s="258"/>
      <c r="BH5" s="258"/>
      <c r="BI5" s="258"/>
      <c r="BJ5" s="258"/>
      <c r="BK5" s="258"/>
      <c r="BL5" s="258"/>
      <c r="BM5" s="258"/>
      <c r="BN5" s="258"/>
      <c r="BO5" s="258"/>
      <c r="BP5" s="258"/>
      <c r="BQ5" s="1088" t="s">
        <v>382</v>
      </c>
      <c r="BR5" s="1089"/>
      <c r="BS5" s="1089"/>
      <c r="BT5" s="1089"/>
      <c r="BU5" s="1089"/>
      <c r="BV5" s="1089"/>
      <c r="BW5" s="1089"/>
      <c r="BX5" s="1089"/>
      <c r="BY5" s="1089"/>
      <c r="BZ5" s="1089"/>
      <c r="CA5" s="1089"/>
      <c r="CB5" s="1089"/>
      <c r="CC5" s="1089"/>
      <c r="CD5" s="1089"/>
      <c r="CE5" s="1089"/>
      <c r="CF5" s="1089"/>
      <c r="CG5" s="1090"/>
      <c r="CH5" s="1094" t="s">
        <v>383</v>
      </c>
      <c r="CI5" s="1095"/>
      <c r="CJ5" s="1095"/>
      <c r="CK5" s="1095"/>
      <c r="CL5" s="1096"/>
      <c r="CM5" s="1094" t="s">
        <v>384</v>
      </c>
      <c r="CN5" s="1095"/>
      <c r="CO5" s="1095"/>
      <c r="CP5" s="1095"/>
      <c r="CQ5" s="1096"/>
      <c r="CR5" s="1094" t="s">
        <v>385</v>
      </c>
      <c r="CS5" s="1095"/>
      <c r="CT5" s="1095"/>
      <c r="CU5" s="1095"/>
      <c r="CV5" s="1096"/>
      <c r="CW5" s="1094" t="s">
        <v>386</v>
      </c>
      <c r="CX5" s="1095"/>
      <c r="CY5" s="1095"/>
      <c r="CZ5" s="1095"/>
      <c r="DA5" s="1096"/>
      <c r="DB5" s="1094" t="s">
        <v>387</v>
      </c>
      <c r="DC5" s="1095"/>
      <c r="DD5" s="1095"/>
      <c r="DE5" s="1095"/>
      <c r="DF5" s="1096"/>
      <c r="DG5" s="1191" t="s">
        <v>388</v>
      </c>
      <c r="DH5" s="1192"/>
      <c r="DI5" s="1192"/>
      <c r="DJ5" s="1192"/>
      <c r="DK5" s="1193"/>
      <c r="DL5" s="1191" t="s">
        <v>389</v>
      </c>
      <c r="DM5" s="1192"/>
      <c r="DN5" s="1192"/>
      <c r="DO5" s="1192"/>
      <c r="DP5" s="1193"/>
      <c r="DQ5" s="1094" t="s">
        <v>390</v>
      </c>
      <c r="DR5" s="1095"/>
      <c r="DS5" s="1095"/>
      <c r="DT5" s="1095"/>
      <c r="DU5" s="1096"/>
      <c r="DV5" s="1094" t="s">
        <v>381</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391</v>
      </c>
      <c r="C7" s="1144"/>
      <c r="D7" s="1144"/>
      <c r="E7" s="1144"/>
      <c r="F7" s="1144"/>
      <c r="G7" s="1144"/>
      <c r="H7" s="1144"/>
      <c r="I7" s="1144"/>
      <c r="J7" s="1144"/>
      <c r="K7" s="1144"/>
      <c r="L7" s="1144"/>
      <c r="M7" s="1144"/>
      <c r="N7" s="1144"/>
      <c r="O7" s="1144"/>
      <c r="P7" s="1145"/>
      <c r="Q7" s="1197">
        <v>6139</v>
      </c>
      <c r="R7" s="1198"/>
      <c r="S7" s="1198"/>
      <c r="T7" s="1198"/>
      <c r="U7" s="1198"/>
      <c r="V7" s="1198">
        <v>5802</v>
      </c>
      <c r="W7" s="1198"/>
      <c r="X7" s="1198"/>
      <c r="Y7" s="1198"/>
      <c r="Z7" s="1198"/>
      <c r="AA7" s="1198">
        <v>336</v>
      </c>
      <c r="AB7" s="1198"/>
      <c r="AC7" s="1198"/>
      <c r="AD7" s="1198"/>
      <c r="AE7" s="1199"/>
      <c r="AF7" s="1200">
        <v>187</v>
      </c>
      <c r="AG7" s="1201"/>
      <c r="AH7" s="1201"/>
      <c r="AI7" s="1201"/>
      <c r="AJ7" s="1202"/>
      <c r="AK7" s="1184">
        <v>128</v>
      </c>
      <c r="AL7" s="1185"/>
      <c r="AM7" s="1185"/>
      <c r="AN7" s="1185"/>
      <c r="AO7" s="1185"/>
      <c r="AP7" s="1185">
        <v>5180</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t="s">
        <v>392</v>
      </c>
      <c r="C8" s="1131"/>
      <c r="D8" s="1131"/>
      <c r="E8" s="1131"/>
      <c r="F8" s="1131"/>
      <c r="G8" s="1131"/>
      <c r="H8" s="1131"/>
      <c r="I8" s="1131"/>
      <c r="J8" s="1131"/>
      <c r="K8" s="1131"/>
      <c r="L8" s="1131"/>
      <c r="M8" s="1131"/>
      <c r="N8" s="1131"/>
      <c r="O8" s="1131"/>
      <c r="P8" s="1132"/>
      <c r="Q8" s="1136">
        <v>30</v>
      </c>
      <c r="R8" s="1137"/>
      <c r="S8" s="1137"/>
      <c r="T8" s="1137"/>
      <c r="U8" s="1137"/>
      <c r="V8" s="1137">
        <v>30</v>
      </c>
      <c r="W8" s="1137"/>
      <c r="X8" s="1137"/>
      <c r="Y8" s="1137"/>
      <c r="Z8" s="1137"/>
      <c r="AA8" s="1137">
        <v>0</v>
      </c>
      <c r="AB8" s="1137"/>
      <c r="AC8" s="1137"/>
      <c r="AD8" s="1137"/>
      <c r="AE8" s="1138"/>
      <c r="AF8" s="1112">
        <v>0</v>
      </c>
      <c r="AG8" s="1113"/>
      <c r="AH8" s="1113"/>
      <c r="AI8" s="1113"/>
      <c r="AJ8" s="1114"/>
      <c r="AK8" s="1179">
        <v>30</v>
      </c>
      <c r="AL8" s="1180"/>
      <c r="AM8" s="1180"/>
      <c r="AN8" s="1180"/>
      <c r="AO8" s="1180"/>
      <c r="AP8" s="1180" t="s">
        <v>595</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t="s">
        <v>393</v>
      </c>
      <c r="C9" s="1131"/>
      <c r="D9" s="1131"/>
      <c r="E9" s="1131"/>
      <c r="F9" s="1131"/>
      <c r="G9" s="1131"/>
      <c r="H9" s="1131"/>
      <c r="I9" s="1131"/>
      <c r="J9" s="1131"/>
      <c r="K9" s="1131"/>
      <c r="L9" s="1131"/>
      <c r="M9" s="1131"/>
      <c r="N9" s="1131"/>
      <c r="O9" s="1131"/>
      <c r="P9" s="1132"/>
      <c r="Q9" s="1136">
        <v>162</v>
      </c>
      <c r="R9" s="1137"/>
      <c r="S9" s="1137"/>
      <c r="T9" s="1137"/>
      <c r="U9" s="1137"/>
      <c r="V9" s="1137">
        <v>137</v>
      </c>
      <c r="W9" s="1137"/>
      <c r="X9" s="1137"/>
      <c r="Y9" s="1137"/>
      <c r="Z9" s="1137"/>
      <c r="AA9" s="1137">
        <v>25</v>
      </c>
      <c r="AB9" s="1137"/>
      <c r="AC9" s="1137"/>
      <c r="AD9" s="1137"/>
      <c r="AE9" s="1138"/>
      <c r="AF9" s="1112">
        <v>1</v>
      </c>
      <c r="AG9" s="1113"/>
      <c r="AH9" s="1113"/>
      <c r="AI9" s="1113"/>
      <c r="AJ9" s="1114"/>
      <c r="AK9" s="1179">
        <v>89</v>
      </c>
      <c r="AL9" s="1180"/>
      <c r="AM9" s="1180"/>
      <c r="AN9" s="1180"/>
      <c r="AO9" s="1180"/>
      <c r="AP9" s="1180">
        <v>273</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t="s">
        <v>394</v>
      </c>
      <c r="C10" s="1131"/>
      <c r="D10" s="1131"/>
      <c r="E10" s="1131"/>
      <c r="F10" s="1131"/>
      <c r="G10" s="1131"/>
      <c r="H10" s="1131"/>
      <c r="I10" s="1131"/>
      <c r="J10" s="1131"/>
      <c r="K10" s="1131"/>
      <c r="L10" s="1131"/>
      <c r="M10" s="1131"/>
      <c r="N10" s="1131"/>
      <c r="O10" s="1131"/>
      <c r="P10" s="1132"/>
      <c r="Q10" s="1136">
        <v>5</v>
      </c>
      <c r="R10" s="1137"/>
      <c r="S10" s="1137"/>
      <c r="T10" s="1137"/>
      <c r="U10" s="1137"/>
      <c r="V10" s="1137">
        <v>5</v>
      </c>
      <c r="W10" s="1137"/>
      <c r="X10" s="1137"/>
      <c r="Y10" s="1137"/>
      <c r="Z10" s="1137"/>
      <c r="AA10" s="1137">
        <v>0</v>
      </c>
      <c r="AB10" s="1137"/>
      <c r="AC10" s="1137"/>
      <c r="AD10" s="1137"/>
      <c r="AE10" s="1138"/>
      <c r="AF10" s="1112">
        <v>0</v>
      </c>
      <c r="AG10" s="1113"/>
      <c r="AH10" s="1113"/>
      <c r="AI10" s="1113"/>
      <c r="AJ10" s="1114"/>
      <c r="AK10" s="1179" t="s">
        <v>595</v>
      </c>
      <c r="AL10" s="1180"/>
      <c r="AM10" s="1180"/>
      <c r="AN10" s="1180"/>
      <c r="AO10" s="1180"/>
      <c r="AP10" s="1180" t="s">
        <v>601</v>
      </c>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395</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396</v>
      </c>
      <c r="B23" s="1037" t="s">
        <v>397</v>
      </c>
      <c r="C23" s="1038"/>
      <c r="D23" s="1038"/>
      <c r="E23" s="1038"/>
      <c r="F23" s="1038"/>
      <c r="G23" s="1038"/>
      <c r="H23" s="1038"/>
      <c r="I23" s="1038"/>
      <c r="J23" s="1038"/>
      <c r="K23" s="1038"/>
      <c r="L23" s="1038"/>
      <c r="M23" s="1038"/>
      <c r="N23" s="1038"/>
      <c r="O23" s="1038"/>
      <c r="P23" s="1039"/>
      <c r="Q23" s="1161">
        <v>6258</v>
      </c>
      <c r="R23" s="1162"/>
      <c r="S23" s="1162"/>
      <c r="T23" s="1162"/>
      <c r="U23" s="1162"/>
      <c r="V23" s="1162">
        <v>5896</v>
      </c>
      <c r="W23" s="1162"/>
      <c r="X23" s="1162"/>
      <c r="Y23" s="1162"/>
      <c r="Z23" s="1162"/>
      <c r="AA23" s="1162">
        <v>361</v>
      </c>
      <c r="AB23" s="1162"/>
      <c r="AC23" s="1162"/>
      <c r="AD23" s="1162"/>
      <c r="AE23" s="1163"/>
      <c r="AF23" s="1164">
        <v>187</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179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398</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399</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374</v>
      </c>
      <c r="B26" s="1089"/>
      <c r="C26" s="1089"/>
      <c r="D26" s="1089"/>
      <c r="E26" s="1089"/>
      <c r="F26" s="1089"/>
      <c r="G26" s="1089"/>
      <c r="H26" s="1089"/>
      <c r="I26" s="1089"/>
      <c r="J26" s="1089"/>
      <c r="K26" s="1089"/>
      <c r="L26" s="1089"/>
      <c r="M26" s="1089"/>
      <c r="N26" s="1089"/>
      <c r="O26" s="1089"/>
      <c r="P26" s="1090"/>
      <c r="Q26" s="1094" t="s">
        <v>400</v>
      </c>
      <c r="R26" s="1095"/>
      <c r="S26" s="1095"/>
      <c r="T26" s="1095"/>
      <c r="U26" s="1096"/>
      <c r="V26" s="1094" t="s">
        <v>401</v>
      </c>
      <c r="W26" s="1095"/>
      <c r="X26" s="1095"/>
      <c r="Y26" s="1095"/>
      <c r="Z26" s="1096"/>
      <c r="AA26" s="1094" t="s">
        <v>402</v>
      </c>
      <c r="AB26" s="1095"/>
      <c r="AC26" s="1095"/>
      <c r="AD26" s="1095"/>
      <c r="AE26" s="1095"/>
      <c r="AF26" s="1152" t="s">
        <v>403</v>
      </c>
      <c r="AG26" s="1101"/>
      <c r="AH26" s="1101"/>
      <c r="AI26" s="1101"/>
      <c r="AJ26" s="1153"/>
      <c r="AK26" s="1095" t="s">
        <v>404</v>
      </c>
      <c r="AL26" s="1095"/>
      <c r="AM26" s="1095"/>
      <c r="AN26" s="1095"/>
      <c r="AO26" s="1096"/>
      <c r="AP26" s="1094" t="s">
        <v>405</v>
      </c>
      <c r="AQ26" s="1095"/>
      <c r="AR26" s="1095"/>
      <c r="AS26" s="1095"/>
      <c r="AT26" s="1096"/>
      <c r="AU26" s="1094" t="s">
        <v>406</v>
      </c>
      <c r="AV26" s="1095"/>
      <c r="AW26" s="1095"/>
      <c r="AX26" s="1095"/>
      <c r="AY26" s="1096"/>
      <c r="AZ26" s="1094" t="s">
        <v>407</v>
      </c>
      <c r="BA26" s="1095"/>
      <c r="BB26" s="1095"/>
      <c r="BC26" s="1095"/>
      <c r="BD26" s="1096"/>
      <c r="BE26" s="1094" t="s">
        <v>381</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408</v>
      </c>
      <c r="C28" s="1144"/>
      <c r="D28" s="1144"/>
      <c r="E28" s="1144"/>
      <c r="F28" s="1144"/>
      <c r="G28" s="1144"/>
      <c r="H28" s="1144"/>
      <c r="I28" s="1144"/>
      <c r="J28" s="1144"/>
      <c r="K28" s="1144"/>
      <c r="L28" s="1144"/>
      <c r="M28" s="1144"/>
      <c r="N28" s="1144"/>
      <c r="O28" s="1144"/>
      <c r="P28" s="1145"/>
      <c r="Q28" s="1146">
        <v>1453</v>
      </c>
      <c r="R28" s="1147"/>
      <c r="S28" s="1147"/>
      <c r="T28" s="1147"/>
      <c r="U28" s="1147"/>
      <c r="V28" s="1147">
        <v>1314</v>
      </c>
      <c r="W28" s="1147"/>
      <c r="X28" s="1147"/>
      <c r="Y28" s="1147"/>
      <c r="Z28" s="1147"/>
      <c r="AA28" s="1147">
        <v>139</v>
      </c>
      <c r="AB28" s="1147"/>
      <c r="AC28" s="1147"/>
      <c r="AD28" s="1147"/>
      <c r="AE28" s="1148"/>
      <c r="AF28" s="1149">
        <v>139</v>
      </c>
      <c r="AG28" s="1147"/>
      <c r="AH28" s="1147"/>
      <c r="AI28" s="1147"/>
      <c r="AJ28" s="1150"/>
      <c r="AK28" s="1151">
        <v>80</v>
      </c>
      <c r="AL28" s="1139"/>
      <c r="AM28" s="1139"/>
      <c r="AN28" s="1139"/>
      <c r="AO28" s="1139"/>
      <c r="AP28" s="1139" t="s">
        <v>595</v>
      </c>
      <c r="AQ28" s="1139"/>
      <c r="AR28" s="1139"/>
      <c r="AS28" s="1139"/>
      <c r="AT28" s="1139"/>
      <c r="AU28" s="1139" t="s">
        <v>595</v>
      </c>
      <c r="AV28" s="1139"/>
      <c r="AW28" s="1139"/>
      <c r="AX28" s="1139"/>
      <c r="AY28" s="1139"/>
      <c r="AZ28" s="1140" t="s">
        <v>595</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409</v>
      </c>
      <c r="C29" s="1131"/>
      <c r="D29" s="1131"/>
      <c r="E29" s="1131"/>
      <c r="F29" s="1131"/>
      <c r="G29" s="1131"/>
      <c r="H29" s="1131"/>
      <c r="I29" s="1131"/>
      <c r="J29" s="1131"/>
      <c r="K29" s="1131"/>
      <c r="L29" s="1131"/>
      <c r="M29" s="1131"/>
      <c r="N29" s="1131"/>
      <c r="O29" s="1131"/>
      <c r="P29" s="1132"/>
      <c r="Q29" s="1136">
        <v>113</v>
      </c>
      <c r="R29" s="1137"/>
      <c r="S29" s="1137"/>
      <c r="T29" s="1137"/>
      <c r="U29" s="1137"/>
      <c r="V29" s="1137">
        <v>113</v>
      </c>
      <c r="W29" s="1137"/>
      <c r="X29" s="1137"/>
      <c r="Y29" s="1137"/>
      <c r="Z29" s="1137"/>
      <c r="AA29" s="1137">
        <v>1</v>
      </c>
      <c r="AB29" s="1137"/>
      <c r="AC29" s="1137"/>
      <c r="AD29" s="1137"/>
      <c r="AE29" s="1138"/>
      <c r="AF29" s="1112">
        <v>1</v>
      </c>
      <c r="AG29" s="1113"/>
      <c r="AH29" s="1113"/>
      <c r="AI29" s="1113"/>
      <c r="AJ29" s="1114"/>
      <c r="AK29" s="1073">
        <v>28</v>
      </c>
      <c r="AL29" s="1064"/>
      <c r="AM29" s="1064"/>
      <c r="AN29" s="1064"/>
      <c r="AO29" s="1064"/>
      <c r="AP29" s="1064" t="s">
        <v>595</v>
      </c>
      <c r="AQ29" s="1064"/>
      <c r="AR29" s="1064"/>
      <c r="AS29" s="1064"/>
      <c r="AT29" s="1064"/>
      <c r="AU29" s="1064" t="s">
        <v>595</v>
      </c>
      <c r="AV29" s="1064"/>
      <c r="AW29" s="1064"/>
      <c r="AX29" s="1064"/>
      <c r="AY29" s="1064"/>
      <c r="AZ29" s="1135" t="s">
        <v>595</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410</v>
      </c>
      <c r="C30" s="1131"/>
      <c r="D30" s="1131"/>
      <c r="E30" s="1131"/>
      <c r="F30" s="1131"/>
      <c r="G30" s="1131"/>
      <c r="H30" s="1131"/>
      <c r="I30" s="1131"/>
      <c r="J30" s="1131"/>
      <c r="K30" s="1131"/>
      <c r="L30" s="1131"/>
      <c r="M30" s="1131"/>
      <c r="N30" s="1131"/>
      <c r="O30" s="1131"/>
      <c r="P30" s="1132"/>
      <c r="Q30" s="1136">
        <v>1038</v>
      </c>
      <c r="R30" s="1137"/>
      <c r="S30" s="1137"/>
      <c r="T30" s="1137"/>
      <c r="U30" s="1137"/>
      <c r="V30" s="1137">
        <v>1031</v>
      </c>
      <c r="W30" s="1137"/>
      <c r="X30" s="1137"/>
      <c r="Y30" s="1137"/>
      <c r="Z30" s="1137"/>
      <c r="AA30" s="1137">
        <v>7</v>
      </c>
      <c r="AB30" s="1137"/>
      <c r="AC30" s="1137"/>
      <c r="AD30" s="1137"/>
      <c r="AE30" s="1138"/>
      <c r="AF30" s="1112">
        <v>7</v>
      </c>
      <c r="AG30" s="1113"/>
      <c r="AH30" s="1113"/>
      <c r="AI30" s="1113"/>
      <c r="AJ30" s="1114"/>
      <c r="AK30" s="1073">
        <v>143</v>
      </c>
      <c r="AL30" s="1064"/>
      <c r="AM30" s="1064"/>
      <c r="AN30" s="1064"/>
      <c r="AO30" s="1064"/>
      <c r="AP30" s="1064">
        <v>5</v>
      </c>
      <c r="AQ30" s="1064"/>
      <c r="AR30" s="1064"/>
      <c r="AS30" s="1064"/>
      <c r="AT30" s="1064"/>
      <c r="AU30" s="1064" t="s">
        <v>595</v>
      </c>
      <c r="AV30" s="1064"/>
      <c r="AW30" s="1064"/>
      <c r="AX30" s="1064"/>
      <c r="AY30" s="1064"/>
      <c r="AZ30" s="1135" t="s">
        <v>595</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411</v>
      </c>
      <c r="C31" s="1131"/>
      <c r="D31" s="1131"/>
      <c r="E31" s="1131"/>
      <c r="F31" s="1131"/>
      <c r="G31" s="1131"/>
      <c r="H31" s="1131"/>
      <c r="I31" s="1131"/>
      <c r="J31" s="1131"/>
      <c r="K31" s="1131"/>
      <c r="L31" s="1131"/>
      <c r="M31" s="1131"/>
      <c r="N31" s="1131"/>
      <c r="O31" s="1131"/>
      <c r="P31" s="1132"/>
      <c r="Q31" s="1136">
        <v>670</v>
      </c>
      <c r="R31" s="1137"/>
      <c r="S31" s="1137"/>
      <c r="T31" s="1137"/>
      <c r="U31" s="1137"/>
      <c r="V31" s="1137">
        <v>653</v>
      </c>
      <c r="W31" s="1137"/>
      <c r="X31" s="1137"/>
      <c r="Y31" s="1137"/>
      <c r="Z31" s="1137"/>
      <c r="AA31" s="1137">
        <v>17</v>
      </c>
      <c r="AB31" s="1137"/>
      <c r="AC31" s="1137"/>
      <c r="AD31" s="1137"/>
      <c r="AE31" s="1138"/>
      <c r="AF31" s="1112">
        <v>602</v>
      </c>
      <c r="AG31" s="1113"/>
      <c r="AH31" s="1113"/>
      <c r="AI31" s="1113"/>
      <c r="AJ31" s="1114"/>
      <c r="AK31" s="1073">
        <v>33</v>
      </c>
      <c r="AL31" s="1064"/>
      <c r="AM31" s="1064"/>
      <c r="AN31" s="1064"/>
      <c r="AO31" s="1064"/>
      <c r="AP31" s="1064">
        <v>2155</v>
      </c>
      <c r="AQ31" s="1064"/>
      <c r="AR31" s="1064"/>
      <c r="AS31" s="1064"/>
      <c r="AT31" s="1064"/>
      <c r="AU31" s="1064" t="s">
        <v>600</v>
      </c>
      <c r="AV31" s="1064"/>
      <c r="AW31" s="1064"/>
      <c r="AX31" s="1064"/>
      <c r="AY31" s="1064"/>
      <c r="AZ31" s="1135" t="s">
        <v>595</v>
      </c>
      <c r="BA31" s="1135"/>
      <c r="BB31" s="1135"/>
      <c r="BC31" s="1135"/>
      <c r="BD31" s="1135"/>
      <c r="BE31" s="1125" t="s">
        <v>412</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413</v>
      </c>
      <c r="C32" s="1131"/>
      <c r="D32" s="1131"/>
      <c r="E32" s="1131"/>
      <c r="F32" s="1131"/>
      <c r="G32" s="1131"/>
      <c r="H32" s="1131"/>
      <c r="I32" s="1131"/>
      <c r="J32" s="1131"/>
      <c r="K32" s="1131"/>
      <c r="L32" s="1131"/>
      <c r="M32" s="1131"/>
      <c r="N32" s="1131"/>
      <c r="O32" s="1131"/>
      <c r="P32" s="1132"/>
      <c r="Q32" s="1136">
        <v>482</v>
      </c>
      <c r="R32" s="1137"/>
      <c r="S32" s="1137"/>
      <c r="T32" s="1137"/>
      <c r="U32" s="1137"/>
      <c r="V32" s="1137">
        <v>479</v>
      </c>
      <c r="W32" s="1137"/>
      <c r="X32" s="1137"/>
      <c r="Y32" s="1137"/>
      <c r="Z32" s="1137"/>
      <c r="AA32" s="1137">
        <v>3</v>
      </c>
      <c r="AB32" s="1137"/>
      <c r="AC32" s="1137"/>
      <c r="AD32" s="1137"/>
      <c r="AE32" s="1138"/>
      <c r="AF32" s="1112">
        <v>3</v>
      </c>
      <c r="AG32" s="1113"/>
      <c r="AH32" s="1113"/>
      <c r="AI32" s="1113"/>
      <c r="AJ32" s="1114"/>
      <c r="AK32" s="1073">
        <v>151</v>
      </c>
      <c r="AL32" s="1064"/>
      <c r="AM32" s="1064"/>
      <c r="AN32" s="1064"/>
      <c r="AO32" s="1064"/>
      <c r="AP32" s="1064">
        <v>3153</v>
      </c>
      <c r="AQ32" s="1064"/>
      <c r="AR32" s="1064"/>
      <c r="AS32" s="1064"/>
      <c r="AT32" s="1064"/>
      <c r="AU32" s="1064">
        <v>2702</v>
      </c>
      <c r="AV32" s="1064"/>
      <c r="AW32" s="1064"/>
      <c r="AX32" s="1064"/>
      <c r="AY32" s="1064"/>
      <c r="AZ32" s="1135" t="s">
        <v>599</v>
      </c>
      <c r="BA32" s="1135"/>
      <c r="BB32" s="1135"/>
      <c r="BC32" s="1135"/>
      <c r="BD32" s="1135"/>
      <c r="BE32" s="1125" t="s">
        <v>414</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415</v>
      </c>
      <c r="C33" s="1131"/>
      <c r="D33" s="1131"/>
      <c r="E33" s="1131"/>
      <c r="F33" s="1131"/>
      <c r="G33" s="1131"/>
      <c r="H33" s="1131"/>
      <c r="I33" s="1131"/>
      <c r="J33" s="1131"/>
      <c r="K33" s="1131"/>
      <c r="L33" s="1131"/>
      <c r="M33" s="1131"/>
      <c r="N33" s="1131"/>
      <c r="O33" s="1131"/>
      <c r="P33" s="1132"/>
      <c r="Q33" s="1136">
        <v>82</v>
      </c>
      <c r="R33" s="1137"/>
      <c r="S33" s="1137"/>
      <c r="T33" s="1137"/>
      <c r="U33" s="1137"/>
      <c r="V33" s="1137">
        <v>81</v>
      </c>
      <c r="W33" s="1137"/>
      <c r="X33" s="1137"/>
      <c r="Y33" s="1137"/>
      <c r="Z33" s="1137"/>
      <c r="AA33" s="1137">
        <v>1</v>
      </c>
      <c r="AB33" s="1137"/>
      <c r="AC33" s="1137"/>
      <c r="AD33" s="1137"/>
      <c r="AE33" s="1138"/>
      <c r="AF33" s="1112">
        <v>1</v>
      </c>
      <c r="AG33" s="1113"/>
      <c r="AH33" s="1113"/>
      <c r="AI33" s="1113"/>
      <c r="AJ33" s="1114"/>
      <c r="AK33" s="1073">
        <v>41</v>
      </c>
      <c r="AL33" s="1064"/>
      <c r="AM33" s="1064"/>
      <c r="AN33" s="1064"/>
      <c r="AO33" s="1064"/>
      <c r="AP33" s="1064">
        <v>360</v>
      </c>
      <c r="AQ33" s="1064"/>
      <c r="AR33" s="1064"/>
      <c r="AS33" s="1064"/>
      <c r="AT33" s="1064"/>
      <c r="AU33" s="1064">
        <v>360</v>
      </c>
      <c r="AV33" s="1064"/>
      <c r="AW33" s="1064"/>
      <c r="AX33" s="1064"/>
      <c r="AY33" s="1064"/>
      <c r="AZ33" s="1135" t="s">
        <v>595</v>
      </c>
      <c r="BA33" s="1135"/>
      <c r="BB33" s="1135"/>
      <c r="BC33" s="1135"/>
      <c r="BD33" s="1135"/>
      <c r="BE33" s="1125" t="s">
        <v>416</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417</v>
      </c>
      <c r="C34" s="1131"/>
      <c r="D34" s="1131"/>
      <c r="E34" s="1131"/>
      <c r="F34" s="1131"/>
      <c r="G34" s="1131"/>
      <c r="H34" s="1131"/>
      <c r="I34" s="1131"/>
      <c r="J34" s="1131"/>
      <c r="K34" s="1131"/>
      <c r="L34" s="1131"/>
      <c r="M34" s="1131"/>
      <c r="N34" s="1131"/>
      <c r="O34" s="1131"/>
      <c r="P34" s="1132"/>
      <c r="Q34" s="1136">
        <v>45</v>
      </c>
      <c r="R34" s="1137"/>
      <c r="S34" s="1137"/>
      <c r="T34" s="1137"/>
      <c r="U34" s="1137"/>
      <c r="V34" s="1137">
        <v>45</v>
      </c>
      <c r="W34" s="1137"/>
      <c r="X34" s="1137"/>
      <c r="Y34" s="1137"/>
      <c r="Z34" s="1137"/>
      <c r="AA34" s="1137">
        <v>0</v>
      </c>
      <c r="AB34" s="1137"/>
      <c r="AC34" s="1137"/>
      <c r="AD34" s="1137"/>
      <c r="AE34" s="1138"/>
      <c r="AF34" s="1112">
        <v>912</v>
      </c>
      <c r="AG34" s="1113"/>
      <c r="AH34" s="1113"/>
      <c r="AI34" s="1113"/>
      <c r="AJ34" s="1114"/>
      <c r="AK34" s="1073" t="s">
        <v>595</v>
      </c>
      <c r="AL34" s="1064"/>
      <c r="AM34" s="1064"/>
      <c r="AN34" s="1064"/>
      <c r="AO34" s="1064"/>
      <c r="AP34" s="1064" t="s">
        <v>595</v>
      </c>
      <c r="AQ34" s="1064"/>
      <c r="AR34" s="1064"/>
      <c r="AS34" s="1064"/>
      <c r="AT34" s="1064"/>
      <c r="AU34" s="1064" t="s">
        <v>595</v>
      </c>
      <c r="AV34" s="1064"/>
      <c r="AW34" s="1064"/>
      <c r="AX34" s="1064"/>
      <c r="AY34" s="1064"/>
      <c r="AZ34" s="1135" t="s">
        <v>595</v>
      </c>
      <c r="BA34" s="1135"/>
      <c r="BB34" s="1135"/>
      <c r="BC34" s="1135"/>
      <c r="BD34" s="1135"/>
      <c r="BE34" s="1125" t="s">
        <v>416</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418</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396</v>
      </c>
      <c r="B63" s="1037" t="s">
        <v>419</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1664</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179</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421</v>
      </c>
      <c r="B66" s="1089"/>
      <c r="C66" s="1089"/>
      <c r="D66" s="1089"/>
      <c r="E66" s="1089"/>
      <c r="F66" s="1089"/>
      <c r="G66" s="1089"/>
      <c r="H66" s="1089"/>
      <c r="I66" s="1089"/>
      <c r="J66" s="1089"/>
      <c r="K66" s="1089"/>
      <c r="L66" s="1089"/>
      <c r="M66" s="1089"/>
      <c r="N66" s="1089"/>
      <c r="O66" s="1089"/>
      <c r="P66" s="1090"/>
      <c r="Q66" s="1094" t="s">
        <v>422</v>
      </c>
      <c r="R66" s="1095"/>
      <c r="S66" s="1095"/>
      <c r="T66" s="1095"/>
      <c r="U66" s="1096"/>
      <c r="V66" s="1094" t="s">
        <v>423</v>
      </c>
      <c r="W66" s="1095"/>
      <c r="X66" s="1095"/>
      <c r="Y66" s="1095"/>
      <c r="Z66" s="1096"/>
      <c r="AA66" s="1094" t="s">
        <v>424</v>
      </c>
      <c r="AB66" s="1095"/>
      <c r="AC66" s="1095"/>
      <c r="AD66" s="1095"/>
      <c r="AE66" s="1096"/>
      <c r="AF66" s="1100" t="s">
        <v>425</v>
      </c>
      <c r="AG66" s="1101"/>
      <c r="AH66" s="1101"/>
      <c r="AI66" s="1101"/>
      <c r="AJ66" s="1102"/>
      <c r="AK66" s="1094" t="s">
        <v>404</v>
      </c>
      <c r="AL66" s="1089"/>
      <c r="AM66" s="1089"/>
      <c r="AN66" s="1089"/>
      <c r="AO66" s="1090"/>
      <c r="AP66" s="1094" t="s">
        <v>426</v>
      </c>
      <c r="AQ66" s="1095"/>
      <c r="AR66" s="1095"/>
      <c r="AS66" s="1095"/>
      <c r="AT66" s="1096"/>
      <c r="AU66" s="1094" t="s">
        <v>427</v>
      </c>
      <c r="AV66" s="1095"/>
      <c r="AW66" s="1095"/>
      <c r="AX66" s="1095"/>
      <c r="AY66" s="1096"/>
      <c r="AZ66" s="1094" t="s">
        <v>381</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585</v>
      </c>
      <c r="C68" s="1079"/>
      <c r="D68" s="1079"/>
      <c r="E68" s="1079"/>
      <c r="F68" s="1079"/>
      <c r="G68" s="1079"/>
      <c r="H68" s="1079"/>
      <c r="I68" s="1079"/>
      <c r="J68" s="1079"/>
      <c r="K68" s="1079"/>
      <c r="L68" s="1079"/>
      <c r="M68" s="1079"/>
      <c r="N68" s="1079"/>
      <c r="O68" s="1079"/>
      <c r="P68" s="1080"/>
      <c r="Q68" s="1081">
        <v>2549</v>
      </c>
      <c r="R68" s="1075"/>
      <c r="S68" s="1075"/>
      <c r="T68" s="1075"/>
      <c r="U68" s="1075"/>
      <c r="V68" s="1075">
        <v>2504</v>
      </c>
      <c r="W68" s="1075"/>
      <c r="X68" s="1075"/>
      <c r="Y68" s="1075"/>
      <c r="Z68" s="1075"/>
      <c r="AA68" s="1075">
        <v>45</v>
      </c>
      <c r="AB68" s="1075"/>
      <c r="AC68" s="1075"/>
      <c r="AD68" s="1075"/>
      <c r="AE68" s="1075"/>
      <c r="AF68" s="1075">
        <v>13</v>
      </c>
      <c r="AG68" s="1075"/>
      <c r="AH68" s="1075"/>
      <c r="AI68" s="1075"/>
      <c r="AJ68" s="1075"/>
      <c r="AK68" s="1075" t="s">
        <v>595</v>
      </c>
      <c r="AL68" s="1075"/>
      <c r="AM68" s="1075"/>
      <c r="AN68" s="1075"/>
      <c r="AO68" s="1075"/>
      <c r="AP68" s="1075">
        <v>1068</v>
      </c>
      <c r="AQ68" s="1075"/>
      <c r="AR68" s="1075"/>
      <c r="AS68" s="1075"/>
      <c r="AT68" s="1075"/>
      <c r="AU68" s="1075">
        <v>72</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586</v>
      </c>
      <c r="C69" s="1068"/>
      <c r="D69" s="1068"/>
      <c r="E69" s="1068"/>
      <c r="F69" s="1068"/>
      <c r="G69" s="1068"/>
      <c r="H69" s="1068"/>
      <c r="I69" s="1068"/>
      <c r="J69" s="1068"/>
      <c r="K69" s="1068"/>
      <c r="L69" s="1068"/>
      <c r="M69" s="1068"/>
      <c r="N69" s="1068"/>
      <c r="O69" s="1068"/>
      <c r="P69" s="1069"/>
      <c r="Q69" s="1070">
        <v>1871</v>
      </c>
      <c r="R69" s="1064"/>
      <c r="S69" s="1064"/>
      <c r="T69" s="1064"/>
      <c r="U69" s="1064"/>
      <c r="V69" s="1064">
        <v>1443</v>
      </c>
      <c r="W69" s="1064"/>
      <c r="X69" s="1064"/>
      <c r="Y69" s="1064"/>
      <c r="Z69" s="1064"/>
      <c r="AA69" s="1064">
        <v>428</v>
      </c>
      <c r="AB69" s="1064"/>
      <c r="AC69" s="1064"/>
      <c r="AD69" s="1064"/>
      <c r="AE69" s="1064"/>
      <c r="AF69" s="1064">
        <v>321</v>
      </c>
      <c r="AG69" s="1064"/>
      <c r="AH69" s="1064"/>
      <c r="AI69" s="1064"/>
      <c r="AJ69" s="1064"/>
      <c r="AK69" s="1064" t="s">
        <v>595</v>
      </c>
      <c r="AL69" s="1064"/>
      <c r="AM69" s="1064"/>
      <c r="AN69" s="1064"/>
      <c r="AO69" s="1064"/>
      <c r="AP69" s="1064">
        <v>1199</v>
      </c>
      <c r="AQ69" s="1064"/>
      <c r="AR69" s="1064"/>
      <c r="AS69" s="1064"/>
      <c r="AT69" s="1064"/>
      <c r="AU69" s="1064">
        <v>155</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587</v>
      </c>
      <c r="C70" s="1068"/>
      <c r="D70" s="1068"/>
      <c r="E70" s="1068"/>
      <c r="F70" s="1068"/>
      <c r="G70" s="1068"/>
      <c r="H70" s="1068"/>
      <c r="I70" s="1068"/>
      <c r="J70" s="1068"/>
      <c r="K70" s="1068"/>
      <c r="L70" s="1068"/>
      <c r="M70" s="1068"/>
      <c r="N70" s="1068"/>
      <c r="O70" s="1068"/>
      <c r="P70" s="1069"/>
      <c r="Q70" s="1070">
        <v>6124</v>
      </c>
      <c r="R70" s="1064"/>
      <c r="S70" s="1064"/>
      <c r="T70" s="1064"/>
      <c r="U70" s="1064"/>
      <c r="V70" s="1064">
        <v>6179</v>
      </c>
      <c r="W70" s="1064"/>
      <c r="X70" s="1064"/>
      <c r="Y70" s="1064"/>
      <c r="Z70" s="1064"/>
      <c r="AA70" s="1064">
        <v>-55</v>
      </c>
      <c r="AB70" s="1064"/>
      <c r="AC70" s="1064"/>
      <c r="AD70" s="1064"/>
      <c r="AE70" s="1064"/>
      <c r="AF70" s="1064">
        <v>473</v>
      </c>
      <c r="AG70" s="1064"/>
      <c r="AH70" s="1064"/>
      <c r="AI70" s="1064"/>
      <c r="AJ70" s="1064"/>
      <c r="AK70" s="1064">
        <v>586</v>
      </c>
      <c r="AL70" s="1064"/>
      <c r="AM70" s="1064"/>
      <c r="AN70" s="1064"/>
      <c r="AO70" s="1064"/>
      <c r="AP70" s="1064">
        <v>5207</v>
      </c>
      <c r="AQ70" s="1064"/>
      <c r="AR70" s="1064"/>
      <c r="AS70" s="1064"/>
      <c r="AT70" s="1064"/>
      <c r="AU70" s="1064">
        <v>62</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588</v>
      </c>
      <c r="C71" s="1068"/>
      <c r="D71" s="1068"/>
      <c r="E71" s="1068"/>
      <c r="F71" s="1068"/>
      <c r="G71" s="1068"/>
      <c r="H71" s="1068"/>
      <c r="I71" s="1068"/>
      <c r="J71" s="1068"/>
      <c r="K71" s="1068"/>
      <c r="L71" s="1068"/>
      <c r="M71" s="1068"/>
      <c r="N71" s="1068"/>
      <c r="O71" s="1068"/>
      <c r="P71" s="1069"/>
      <c r="Q71" s="1070">
        <v>7032</v>
      </c>
      <c r="R71" s="1064"/>
      <c r="S71" s="1064"/>
      <c r="T71" s="1064"/>
      <c r="U71" s="1064"/>
      <c r="V71" s="1064">
        <v>6827</v>
      </c>
      <c r="W71" s="1064"/>
      <c r="X71" s="1064"/>
      <c r="Y71" s="1064"/>
      <c r="Z71" s="1064"/>
      <c r="AA71" s="1064">
        <v>205</v>
      </c>
      <c r="AB71" s="1064"/>
      <c r="AC71" s="1064"/>
      <c r="AD71" s="1064"/>
      <c r="AE71" s="1064"/>
      <c r="AF71" s="1064" t="s">
        <v>595</v>
      </c>
      <c r="AG71" s="1064"/>
      <c r="AH71" s="1064"/>
      <c r="AI71" s="1064"/>
      <c r="AJ71" s="1064"/>
      <c r="AK71" s="1064">
        <v>15</v>
      </c>
      <c r="AL71" s="1064"/>
      <c r="AM71" s="1064"/>
      <c r="AN71" s="1064"/>
      <c r="AO71" s="1064"/>
      <c r="AP71" s="1064" t="s">
        <v>597</v>
      </c>
      <c r="AQ71" s="1064"/>
      <c r="AR71" s="1064"/>
      <c r="AS71" s="1064"/>
      <c r="AT71" s="1064"/>
      <c r="AU71" s="1064" t="s">
        <v>595</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589</v>
      </c>
      <c r="C72" s="1068"/>
      <c r="D72" s="1068"/>
      <c r="E72" s="1068"/>
      <c r="F72" s="1068"/>
      <c r="G72" s="1068"/>
      <c r="H72" s="1068"/>
      <c r="I72" s="1068"/>
      <c r="J72" s="1068"/>
      <c r="K72" s="1068"/>
      <c r="L72" s="1068"/>
      <c r="M72" s="1068"/>
      <c r="N72" s="1068"/>
      <c r="O72" s="1068"/>
      <c r="P72" s="1069"/>
      <c r="Q72" s="1070">
        <v>1625</v>
      </c>
      <c r="R72" s="1064"/>
      <c r="S72" s="1064"/>
      <c r="T72" s="1064"/>
      <c r="U72" s="1064"/>
      <c r="V72" s="1064">
        <v>1624</v>
      </c>
      <c r="W72" s="1064"/>
      <c r="X72" s="1064"/>
      <c r="Y72" s="1064"/>
      <c r="Z72" s="1064"/>
      <c r="AA72" s="1064">
        <v>1</v>
      </c>
      <c r="AB72" s="1064"/>
      <c r="AC72" s="1064"/>
      <c r="AD72" s="1064"/>
      <c r="AE72" s="1064"/>
      <c r="AF72" s="1064" t="s">
        <v>602</v>
      </c>
      <c r="AG72" s="1064"/>
      <c r="AH72" s="1064"/>
      <c r="AI72" s="1064"/>
      <c r="AJ72" s="1064"/>
      <c r="AK72" s="1064" t="s">
        <v>595</v>
      </c>
      <c r="AL72" s="1064"/>
      <c r="AM72" s="1064"/>
      <c r="AN72" s="1064"/>
      <c r="AO72" s="1064"/>
      <c r="AP72" s="1064" t="s">
        <v>595</v>
      </c>
      <c r="AQ72" s="1064"/>
      <c r="AR72" s="1064"/>
      <c r="AS72" s="1064"/>
      <c r="AT72" s="1064"/>
      <c r="AU72" s="1064" t="s">
        <v>595</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590</v>
      </c>
      <c r="C73" s="1068"/>
      <c r="D73" s="1068"/>
      <c r="E73" s="1068"/>
      <c r="F73" s="1068"/>
      <c r="G73" s="1068"/>
      <c r="H73" s="1068"/>
      <c r="I73" s="1068"/>
      <c r="J73" s="1068"/>
      <c r="K73" s="1068"/>
      <c r="L73" s="1068"/>
      <c r="M73" s="1068"/>
      <c r="N73" s="1068"/>
      <c r="O73" s="1068"/>
      <c r="P73" s="1069"/>
      <c r="Q73" s="1070">
        <v>1</v>
      </c>
      <c r="R73" s="1064"/>
      <c r="S73" s="1064"/>
      <c r="T73" s="1064"/>
      <c r="U73" s="1064"/>
      <c r="V73" s="1064">
        <v>0</v>
      </c>
      <c r="W73" s="1064"/>
      <c r="X73" s="1064"/>
      <c r="Y73" s="1064"/>
      <c r="Z73" s="1064"/>
      <c r="AA73" s="1064">
        <v>1</v>
      </c>
      <c r="AB73" s="1064"/>
      <c r="AC73" s="1064"/>
      <c r="AD73" s="1064"/>
      <c r="AE73" s="1064"/>
      <c r="AF73" s="1064" t="s">
        <v>595</v>
      </c>
      <c r="AG73" s="1064"/>
      <c r="AH73" s="1064"/>
      <c r="AI73" s="1064"/>
      <c r="AJ73" s="1064"/>
      <c r="AK73" s="1064" t="s">
        <v>595</v>
      </c>
      <c r="AL73" s="1064"/>
      <c r="AM73" s="1064"/>
      <c r="AN73" s="1064"/>
      <c r="AO73" s="1064"/>
      <c r="AP73" s="1064" t="s">
        <v>595</v>
      </c>
      <c r="AQ73" s="1064"/>
      <c r="AR73" s="1064"/>
      <c r="AS73" s="1064"/>
      <c r="AT73" s="1064"/>
      <c r="AU73" s="1064" t="s">
        <v>595</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591</v>
      </c>
      <c r="C74" s="1068"/>
      <c r="D74" s="1068"/>
      <c r="E74" s="1068"/>
      <c r="F74" s="1068"/>
      <c r="G74" s="1068"/>
      <c r="H74" s="1068"/>
      <c r="I74" s="1068"/>
      <c r="J74" s="1068"/>
      <c r="K74" s="1068"/>
      <c r="L74" s="1068"/>
      <c r="M74" s="1068"/>
      <c r="N74" s="1068"/>
      <c r="O74" s="1068"/>
      <c r="P74" s="1069"/>
      <c r="Q74" s="1070">
        <v>65</v>
      </c>
      <c r="R74" s="1064"/>
      <c r="S74" s="1064"/>
      <c r="T74" s="1064"/>
      <c r="U74" s="1064"/>
      <c r="V74" s="1064">
        <v>53</v>
      </c>
      <c r="W74" s="1064"/>
      <c r="X74" s="1064"/>
      <c r="Y74" s="1064"/>
      <c r="Z74" s="1064"/>
      <c r="AA74" s="1064">
        <v>12</v>
      </c>
      <c r="AB74" s="1064"/>
      <c r="AC74" s="1064"/>
      <c r="AD74" s="1064"/>
      <c r="AE74" s="1064"/>
      <c r="AF74" s="1064" t="s">
        <v>595</v>
      </c>
      <c r="AG74" s="1064"/>
      <c r="AH74" s="1064"/>
      <c r="AI74" s="1064"/>
      <c r="AJ74" s="1064"/>
      <c r="AK74" s="1064">
        <v>26</v>
      </c>
      <c r="AL74" s="1064"/>
      <c r="AM74" s="1064"/>
      <c r="AN74" s="1064"/>
      <c r="AO74" s="1064"/>
      <c r="AP74" s="1064" t="s">
        <v>595</v>
      </c>
      <c r="AQ74" s="1064"/>
      <c r="AR74" s="1064"/>
      <c r="AS74" s="1064"/>
      <c r="AT74" s="1064"/>
      <c r="AU74" s="1064" t="s">
        <v>595</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592</v>
      </c>
      <c r="C75" s="1068"/>
      <c r="D75" s="1068"/>
      <c r="E75" s="1068"/>
      <c r="F75" s="1068"/>
      <c r="G75" s="1068"/>
      <c r="H75" s="1068"/>
      <c r="I75" s="1068"/>
      <c r="J75" s="1068"/>
      <c r="K75" s="1068"/>
      <c r="L75" s="1068"/>
      <c r="M75" s="1068"/>
      <c r="N75" s="1068"/>
      <c r="O75" s="1068"/>
      <c r="P75" s="1069"/>
      <c r="Q75" s="1071">
        <v>30</v>
      </c>
      <c r="R75" s="1072"/>
      <c r="S75" s="1072"/>
      <c r="T75" s="1072"/>
      <c r="U75" s="1073"/>
      <c r="V75" s="1074">
        <v>26</v>
      </c>
      <c r="W75" s="1072"/>
      <c r="X75" s="1072"/>
      <c r="Y75" s="1072"/>
      <c r="Z75" s="1073"/>
      <c r="AA75" s="1074">
        <v>4</v>
      </c>
      <c r="AB75" s="1072"/>
      <c r="AC75" s="1072"/>
      <c r="AD75" s="1072"/>
      <c r="AE75" s="1073"/>
      <c r="AF75" s="1074" t="s">
        <v>595</v>
      </c>
      <c r="AG75" s="1072"/>
      <c r="AH75" s="1072"/>
      <c r="AI75" s="1072"/>
      <c r="AJ75" s="1073"/>
      <c r="AK75" s="1074" t="s">
        <v>595</v>
      </c>
      <c r="AL75" s="1072"/>
      <c r="AM75" s="1072"/>
      <c r="AN75" s="1072"/>
      <c r="AO75" s="1073"/>
      <c r="AP75" s="1074" t="s">
        <v>598</v>
      </c>
      <c r="AQ75" s="1072"/>
      <c r="AR75" s="1072"/>
      <c r="AS75" s="1072"/>
      <c r="AT75" s="1073"/>
      <c r="AU75" s="1074" t="s">
        <v>595</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593</v>
      </c>
      <c r="C76" s="1068"/>
      <c r="D76" s="1068"/>
      <c r="E76" s="1068"/>
      <c r="F76" s="1068"/>
      <c r="G76" s="1068"/>
      <c r="H76" s="1068"/>
      <c r="I76" s="1068"/>
      <c r="J76" s="1068"/>
      <c r="K76" s="1068"/>
      <c r="L76" s="1068"/>
      <c r="M76" s="1068"/>
      <c r="N76" s="1068"/>
      <c r="O76" s="1068"/>
      <c r="P76" s="1069"/>
      <c r="Q76" s="1071">
        <v>899</v>
      </c>
      <c r="R76" s="1072"/>
      <c r="S76" s="1072"/>
      <c r="T76" s="1072"/>
      <c r="U76" s="1073"/>
      <c r="V76" s="1074">
        <v>853</v>
      </c>
      <c r="W76" s="1072"/>
      <c r="X76" s="1072"/>
      <c r="Y76" s="1072"/>
      <c r="Z76" s="1073"/>
      <c r="AA76" s="1074">
        <v>46</v>
      </c>
      <c r="AB76" s="1072"/>
      <c r="AC76" s="1072"/>
      <c r="AD76" s="1072"/>
      <c r="AE76" s="1073"/>
      <c r="AF76" s="1074">
        <v>46</v>
      </c>
      <c r="AG76" s="1072"/>
      <c r="AH76" s="1072"/>
      <c r="AI76" s="1072"/>
      <c r="AJ76" s="1073"/>
      <c r="AK76" s="1074" t="s">
        <v>603</v>
      </c>
      <c r="AL76" s="1072"/>
      <c r="AM76" s="1072"/>
      <c r="AN76" s="1072"/>
      <c r="AO76" s="1073"/>
      <c r="AP76" s="1074" t="s">
        <v>595</v>
      </c>
      <c r="AQ76" s="1072"/>
      <c r="AR76" s="1072"/>
      <c r="AS76" s="1072"/>
      <c r="AT76" s="1073"/>
      <c r="AU76" s="1074" t="s">
        <v>595</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594</v>
      </c>
      <c r="C77" s="1068"/>
      <c r="D77" s="1068"/>
      <c r="E77" s="1068"/>
      <c r="F77" s="1068"/>
      <c r="G77" s="1068"/>
      <c r="H77" s="1068"/>
      <c r="I77" s="1068"/>
      <c r="J77" s="1068"/>
      <c r="K77" s="1068"/>
      <c r="L77" s="1068"/>
      <c r="M77" s="1068"/>
      <c r="N77" s="1068"/>
      <c r="O77" s="1068"/>
      <c r="P77" s="1069"/>
      <c r="Q77" s="1071">
        <v>255217</v>
      </c>
      <c r="R77" s="1072"/>
      <c r="S77" s="1072"/>
      <c r="T77" s="1072"/>
      <c r="U77" s="1073"/>
      <c r="V77" s="1074">
        <v>243412</v>
      </c>
      <c r="W77" s="1072"/>
      <c r="X77" s="1072"/>
      <c r="Y77" s="1072"/>
      <c r="Z77" s="1073"/>
      <c r="AA77" s="1074">
        <v>11805</v>
      </c>
      <c r="AB77" s="1072"/>
      <c r="AC77" s="1072"/>
      <c r="AD77" s="1072"/>
      <c r="AE77" s="1073"/>
      <c r="AF77" s="1074">
        <v>11805</v>
      </c>
      <c r="AG77" s="1072"/>
      <c r="AH77" s="1072"/>
      <c r="AI77" s="1072"/>
      <c r="AJ77" s="1073"/>
      <c r="AK77" s="1074">
        <v>646</v>
      </c>
      <c r="AL77" s="1072"/>
      <c r="AM77" s="1072"/>
      <c r="AN77" s="1072"/>
      <c r="AO77" s="1073"/>
      <c r="AP77" s="1074" t="s">
        <v>596</v>
      </c>
      <c r="AQ77" s="1072"/>
      <c r="AR77" s="1072"/>
      <c r="AS77" s="1072"/>
      <c r="AT77" s="1073"/>
      <c r="AU77" s="1074" t="s">
        <v>595</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396</v>
      </c>
      <c r="B88" s="1037" t="s">
        <v>428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1037" t="s">
        <v>429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437</v>
      </c>
      <c r="AB109" s="987"/>
      <c r="AC109" s="987"/>
      <c r="AD109" s="987"/>
      <c r="AE109" s="988"/>
      <c r="AF109" s="989" t="s">
        <v>311</v>
      </c>
      <c r="AG109" s="987"/>
      <c r="AH109" s="987"/>
      <c r="AI109" s="987"/>
      <c r="AJ109" s="988"/>
      <c r="AK109" s="989" t="s">
        <v>310</v>
      </c>
      <c r="AL109" s="987"/>
      <c r="AM109" s="987"/>
      <c r="AN109" s="987"/>
      <c r="AO109" s="988"/>
      <c r="AP109" s="989" t="s">
        <v>438</v>
      </c>
      <c r="AQ109" s="987"/>
      <c r="AR109" s="987"/>
      <c r="AS109" s="987"/>
      <c r="AT109" s="1018"/>
      <c r="AU109" s="986" t="s">
        <v>436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437</v>
      </c>
      <c r="BR109" s="987"/>
      <c r="BS109" s="987"/>
      <c r="BT109" s="987"/>
      <c r="BU109" s="988"/>
      <c r="BV109" s="989" t="s">
        <v>311</v>
      </c>
      <c r="BW109" s="987"/>
      <c r="BX109" s="987"/>
      <c r="BY109" s="987"/>
      <c r="BZ109" s="988"/>
      <c r="CA109" s="989" t="s">
        <v>310</v>
      </c>
      <c r="CB109" s="987"/>
      <c r="CC109" s="987"/>
      <c r="CD109" s="987"/>
      <c r="CE109" s="988"/>
      <c r="CF109" s="1025" t="s">
        <v>438</v>
      </c>
      <c r="CG109" s="1025"/>
      <c r="CH109" s="1025"/>
      <c r="CI109" s="1025"/>
      <c r="CJ109" s="1025"/>
      <c r="CK109" s="989" t="s">
        <v>439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437</v>
      </c>
      <c r="DH109" s="987"/>
      <c r="DI109" s="987"/>
      <c r="DJ109" s="987"/>
      <c r="DK109" s="988"/>
      <c r="DL109" s="989" t="s">
        <v>311</v>
      </c>
      <c r="DM109" s="987"/>
      <c r="DN109" s="987"/>
      <c r="DO109" s="987"/>
      <c r="DP109" s="988"/>
      <c r="DQ109" s="989" t="s">
        <v>310</v>
      </c>
      <c r="DR109" s="987"/>
      <c r="DS109" s="987"/>
      <c r="DT109" s="987"/>
      <c r="DU109" s="988"/>
      <c r="DV109" s="989" t="s">
        <v>438</v>
      </c>
      <c r="DW109" s="987"/>
      <c r="DX109" s="987"/>
      <c r="DY109" s="987"/>
      <c r="DZ109" s="1018"/>
    </row>
    <row r="110" spans="1:131" s="247" customFormat="1" ht="26.25" customHeight="1" x14ac:dyDescent="0.15">
      <c r="A110" s="889" t="s">
        <v>440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449898</v>
      </c>
      <c r="AB110" s="980"/>
      <c r="AC110" s="980"/>
      <c r="AD110" s="980"/>
      <c r="AE110" s="981"/>
      <c r="AF110" s="982">
        <v>405378</v>
      </c>
      <c r="AG110" s="980"/>
      <c r="AH110" s="980"/>
      <c r="AI110" s="980"/>
      <c r="AJ110" s="981"/>
      <c r="AK110" s="982">
        <v>406030</v>
      </c>
      <c r="AL110" s="980"/>
      <c r="AM110" s="980"/>
      <c r="AN110" s="980"/>
      <c r="AO110" s="981"/>
      <c r="AP110" s="983">
        <v>14.5</v>
      </c>
      <c r="AQ110" s="984"/>
      <c r="AR110" s="984"/>
      <c r="AS110" s="984"/>
      <c r="AT110" s="985"/>
      <c r="AU110" s="1019" t="s">
        <v>72</v>
      </c>
      <c r="AV110" s="1020"/>
      <c r="AW110" s="1020"/>
      <c r="AX110" s="1020"/>
      <c r="AY110" s="1020"/>
      <c r="AZ110" s="945" t="s">
        <v>441</v>
      </c>
      <c r="BA110" s="890"/>
      <c r="BB110" s="890"/>
      <c r="BC110" s="890"/>
      <c r="BD110" s="890"/>
      <c r="BE110" s="890"/>
      <c r="BF110" s="890"/>
      <c r="BG110" s="890"/>
      <c r="BH110" s="890"/>
      <c r="BI110" s="890"/>
      <c r="BJ110" s="890"/>
      <c r="BK110" s="890"/>
      <c r="BL110" s="890"/>
      <c r="BM110" s="890"/>
      <c r="BN110" s="890"/>
      <c r="BO110" s="890"/>
      <c r="BP110" s="891"/>
      <c r="BQ110" s="946">
        <v>5401418</v>
      </c>
      <c r="BR110" s="927"/>
      <c r="BS110" s="927"/>
      <c r="BT110" s="927"/>
      <c r="BU110" s="927"/>
      <c r="BV110" s="927">
        <v>5470455</v>
      </c>
      <c r="BW110" s="927"/>
      <c r="BX110" s="927"/>
      <c r="BY110" s="927"/>
      <c r="BZ110" s="927"/>
      <c r="CA110" s="927">
        <v>5453276</v>
      </c>
      <c r="CB110" s="927"/>
      <c r="CC110" s="927"/>
      <c r="CD110" s="927"/>
      <c r="CE110" s="927"/>
      <c r="CF110" s="951">
        <v>194.8</v>
      </c>
      <c r="CG110" s="952"/>
      <c r="CH110" s="952"/>
      <c r="CI110" s="952"/>
      <c r="CJ110" s="952"/>
      <c r="CK110" s="1015" t="s">
        <v>442</v>
      </c>
      <c r="CL110" s="901"/>
      <c r="CM110" s="976" t="s">
        <v>443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179</v>
      </c>
      <c r="DH110" s="927"/>
      <c r="DI110" s="927"/>
      <c r="DJ110" s="927"/>
      <c r="DK110" s="927"/>
      <c r="DL110" s="927" t="s">
        <v>179</v>
      </c>
      <c r="DM110" s="927"/>
      <c r="DN110" s="927"/>
      <c r="DO110" s="927"/>
      <c r="DP110" s="927"/>
      <c r="DQ110" s="927" t="s">
        <v>179</v>
      </c>
      <c r="DR110" s="927"/>
      <c r="DS110" s="927"/>
      <c r="DT110" s="927"/>
      <c r="DU110" s="927"/>
      <c r="DV110" s="928" t="s">
        <v>179</v>
      </c>
      <c r="DW110" s="928"/>
      <c r="DX110" s="928"/>
      <c r="DY110" s="928"/>
      <c r="DZ110" s="929"/>
    </row>
    <row r="111" spans="1:131" s="247" customFormat="1" ht="26.25" customHeight="1" x14ac:dyDescent="0.15">
      <c r="A111" s="856" t="s">
        <v>444</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445</v>
      </c>
      <c r="AB111" s="1008"/>
      <c r="AC111" s="1008"/>
      <c r="AD111" s="1008"/>
      <c r="AE111" s="1009"/>
      <c r="AF111" s="1010" t="s">
        <v>179</v>
      </c>
      <c r="AG111" s="1008"/>
      <c r="AH111" s="1008"/>
      <c r="AI111" s="1008"/>
      <c r="AJ111" s="1009"/>
      <c r="AK111" s="1010" t="s">
        <v>446</v>
      </c>
      <c r="AL111" s="1008"/>
      <c r="AM111" s="1008"/>
      <c r="AN111" s="1008"/>
      <c r="AO111" s="1009"/>
      <c r="AP111" s="1011" t="s">
        <v>445</v>
      </c>
      <c r="AQ111" s="1012"/>
      <c r="AR111" s="1012"/>
      <c r="AS111" s="1012"/>
      <c r="AT111" s="1013"/>
      <c r="AU111" s="1021"/>
      <c r="AV111" s="1022"/>
      <c r="AW111" s="1022"/>
      <c r="AX111" s="1022"/>
      <c r="AY111" s="1022"/>
      <c r="AZ111" s="897" t="s">
        <v>447</v>
      </c>
      <c r="BA111" s="832"/>
      <c r="BB111" s="832"/>
      <c r="BC111" s="832"/>
      <c r="BD111" s="832"/>
      <c r="BE111" s="832"/>
      <c r="BF111" s="832"/>
      <c r="BG111" s="832"/>
      <c r="BH111" s="832"/>
      <c r="BI111" s="832"/>
      <c r="BJ111" s="832"/>
      <c r="BK111" s="832"/>
      <c r="BL111" s="832"/>
      <c r="BM111" s="832"/>
      <c r="BN111" s="832"/>
      <c r="BO111" s="832"/>
      <c r="BP111" s="833"/>
      <c r="BQ111" s="898">
        <v>707774</v>
      </c>
      <c r="BR111" s="899"/>
      <c r="BS111" s="899"/>
      <c r="BT111" s="899"/>
      <c r="BU111" s="899"/>
      <c r="BV111" s="899">
        <v>663734</v>
      </c>
      <c r="BW111" s="899"/>
      <c r="BX111" s="899"/>
      <c r="BY111" s="899"/>
      <c r="BZ111" s="899"/>
      <c r="CA111" s="899">
        <v>579694</v>
      </c>
      <c r="CB111" s="899"/>
      <c r="CC111" s="899"/>
      <c r="CD111" s="899"/>
      <c r="CE111" s="899"/>
      <c r="CF111" s="960">
        <v>20.7</v>
      </c>
      <c r="CG111" s="961"/>
      <c r="CH111" s="961"/>
      <c r="CI111" s="961"/>
      <c r="CJ111" s="961"/>
      <c r="CK111" s="1016"/>
      <c r="CL111" s="903"/>
      <c r="CM111" s="906" t="s">
        <v>448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446</v>
      </c>
      <c r="DH111" s="899"/>
      <c r="DI111" s="899"/>
      <c r="DJ111" s="899"/>
      <c r="DK111" s="899"/>
      <c r="DL111" s="899" t="s">
        <v>446</v>
      </c>
      <c r="DM111" s="899"/>
      <c r="DN111" s="899"/>
      <c r="DO111" s="899"/>
      <c r="DP111" s="899"/>
      <c r="DQ111" s="899" t="s">
        <v>179</v>
      </c>
      <c r="DR111" s="899"/>
      <c r="DS111" s="899"/>
      <c r="DT111" s="899"/>
      <c r="DU111" s="899"/>
      <c r="DV111" s="876" t="s">
        <v>446</v>
      </c>
      <c r="DW111" s="876"/>
      <c r="DX111" s="876"/>
      <c r="DY111" s="876"/>
      <c r="DZ111" s="877"/>
    </row>
    <row r="112" spans="1:131" s="247" customFormat="1" ht="26.25" customHeight="1" x14ac:dyDescent="0.15">
      <c r="A112" s="1001" t="s">
        <v>449</v>
      </c>
      <c r="B112" s="1002"/>
      <c r="C112" s="832" t="s">
        <v>450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446</v>
      </c>
      <c r="AB112" s="862"/>
      <c r="AC112" s="862"/>
      <c r="AD112" s="862"/>
      <c r="AE112" s="863"/>
      <c r="AF112" s="864" t="s">
        <v>445</v>
      </c>
      <c r="AG112" s="862"/>
      <c r="AH112" s="862"/>
      <c r="AI112" s="862"/>
      <c r="AJ112" s="863"/>
      <c r="AK112" s="864" t="s">
        <v>446</v>
      </c>
      <c r="AL112" s="862"/>
      <c r="AM112" s="862"/>
      <c r="AN112" s="862"/>
      <c r="AO112" s="863"/>
      <c r="AP112" s="909" t="s">
        <v>179</v>
      </c>
      <c r="AQ112" s="910"/>
      <c r="AR112" s="910"/>
      <c r="AS112" s="910"/>
      <c r="AT112" s="911"/>
      <c r="AU112" s="1021"/>
      <c r="AV112" s="1022"/>
      <c r="AW112" s="1022"/>
      <c r="AX112" s="1022"/>
      <c r="AY112" s="1022"/>
      <c r="AZ112" s="897" t="s">
        <v>451</v>
      </c>
      <c r="BA112" s="832"/>
      <c r="BB112" s="832"/>
      <c r="BC112" s="832"/>
      <c r="BD112" s="832"/>
      <c r="BE112" s="832"/>
      <c r="BF112" s="832"/>
      <c r="BG112" s="832"/>
      <c r="BH112" s="832"/>
      <c r="BI112" s="832"/>
      <c r="BJ112" s="832"/>
      <c r="BK112" s="832"/>
      <c r="BL112" s="832"/>
      <c r="BM112" s="832"/>
      <c r="BN112" s="832"/>
      <c r="BO112" s="832"/>
      <c r="BP112" s="833"/>
      <c r="BQ112" s="898">
        <v>2662160</v>
      </c>
      <c r="BR112" s="899"/>
      <c r="BS112" s="899"/>
      <c r="BT112" s="899"/>
      <c r="BU112" s="899"/>
      <c r="BV112" s="899">
        <v>2862623</v>
      </c>
      <c r="BW112" s="899"/>
      <c r="BX112" s="899"/>
      <c r="BY112" s="899"/>
      <c r="BZ112" s="899"/>
      <c r="CA112" s="899">
        <v>3061838</v>
      </c>
      <c r="CB112" s="899"/>
      <c r="CC112" s="899"/>
      <c r="CD112" s="899"/>
      <c r="CE112" s="899"/>
      <c r="CF112" s="960">
        <v>109.3</v>
      </c>
      <c r="CG112" s="961"/>
      <c r="CH112" s="961"/>
      <c r="CI112" s="961"/>
      <c r="CJ112" s="961"/>
      <c r="CK112" s="1016"/>
      <c r="CL112" s="903"/>
      <c r="CM112" s="906" t="s">
        <v>452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v>657958</v>
      </c>
      <c r="DH112" s="899"/>
      <c r="DI112" s="899"/>
      <c r="DJ112" s="899"/>
      <c r="DK112" s="899"/>
      <c r="DL112" s="899">
        <v>620145</v>
      </c>
      <c r="DM112" s="899"/>
      <c r="DN112" s="899"/>
      <c r="DO112" s="899"/>
      <c r="DP112" s="899"/>
      <c r="DQ112" s="899">
        <v>542332</v>
      </c>
      <c r="DR112" s="899"/>
      <c r="DS112" s="899"/>
      <c r="DT112" s="899"/>
      <c r="DU112" s="899"/>
      <c r="DV112" s="876">
        <v>19.399999999999999</v>
      </c>
      <c r="DW112" s="876"/>
      <c r="DX112" s="876"/>
      <c r="DY112" s="876"/>
      <c r="DZ112" s="877"/>
    </row>
    <row r="113" spans="1:130" s="247" customFormat="1" ht="26.25" customHeight="1" x14ac:dyDescent="0.15">
      <c r="A113" s="1003"/>
      <c r="B113" s="1004"/>
      <c r="C113" s="832" t="s">
        <v>453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176787</v>
      </c>
      <c r="AB113" s="1008"/>
      <c r="AC113" s="1008"/>
      <c r="AD113" s="1008"/>
      <c r="AE113" s="1009"/>
      <c r="AF113" s="1010">
        <v>166187</v>
      </c>
      <c r="AG113" s="1008"/>
      <c r="AH113" s="1008"/>
      <c r="AI113" s="1008"/>
      <c r="AJ113" s="1009"/>
      <c r="AK113" s="1010">
        <v>175891</v>
      </c>
      <c r="AL113" s="1008"/>
      <c r="AM113" s="1008"/>
      <c r="AN113" s="1008"/>
      <c r="AO113" s="1009"/>
      <c r="AP113" s="1011">
        <v>6.3</v>
      </c>
      <c r="AQ113" s="1012"/>
      <c r="AR113" s="1012"/>
      <c r="AS113" s="1012"/>
      <c r="AT113" s="1013"/>
      <c r="AU113" s="1021"/>
      <c r="AV113" s="1022"/>
      <c r="AW113" s="1022"/>
      <c r="AX113" s="1022"/>
      <c r="AY113" s="1022"/>
      <c r="AZ113" s="897" t="s">
        <v>454</v>
      </c>
      <c r="BA113" s="832"/>
      <c r="BB113" s="832"/>
      <c r="BC113" s="832"/>
      <c r="BD113" s="832"/>
      <c r="BE113" s="832"/>
      <c r="BF113" s="832"/>
      <c r="BG113" s="832"/>
      <c r="BH113" s="832"/>
      <c r="BI113" s="832"/>
      <c r="BJ113" s="832"/>
      <c r="BK113" s="832"/>
      <c r="BL113" s="832"/>
      <c r="BM113" s="832"/>
      <c r="BN113" s="832"/>
      <c r="BO113" s="832"/>
      <c r="BP113" s="833"/>
      <c r="BQ113" s="898">
        <v>123613</v>
      </c>
      <c r="BR113" s="899"/>
      <c r="BS113" s="899"/>
      <c r="BT113" s="899"/>
      <c r="BU113" s="899"/>
      <c r="BV113" s="899">
        <v>288666</v>
      </c>
      <c r="BW113" s="899"/>
      <c r="BX113" s="899"/>
      <c r="BY113" s="899"/>
      <c r="BZ113" s="899"/>
      <c r="CA113" s="899">
        <v>322376</v>
      </c>
      <c r="CB113" s="899"/>
      <c r="CC113" s="899"/>
      <c r="CD113" s="899"/>
      <c r="CE113" s="899"/>
      <c r="CF113" s="960">
        <v>11.5</v>
      </c>
      <c r="CG113" s="961"/>
      <c r="CH113" s="961"/>
      <c r="CI113" s="961"/>
      <c r="CJ113" s="961"/>
      <c r="CK113" s="1016"/>
      <c r="CL113" s="903"/>
      <c r="CM113" s="906" t="s">
        <v>455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446</v>
      </c>
      <c r="DH113" s="862"/>
      <c r="DI113" s="862"/>
      <c r="DJ113" s="862"/>
      <c r="DK113" s="863"/>
      <c r="DL113" s="864" t="s">
        <v>446</v>
      </c>
      <c r="DM113" s="862"/>
      <c r="DN113" s="862"/>
      <c r="DO113" s="862"/>
      <c r="DP113" s="863"/>
      <c r="DQ113" s="864" t="s">
        <v>446</v>
      </c>
      <c r="DR113" s="862"/>
      <c r="DS113" s="862"/>
      <c r="DT113" s="862"/>
      <c r="DU113" s="863"/>
      <c r="DV113" s="909" t="s">
        <v>456</v>
      </c>
      <c r="DW113" s="910"/>
      <c r="DX113" s="910"/>
      <c r="DY113" s="910"/>
      <c r="DZ113" s="911"/>
    </row>
    <row r="114" spans="1:130" s="247" customFormat="1" ht="26.25" customHeight="1" x14ac:dyDescent="0.15">
      <c r="A114" s="1003"/>
      <c r="B114" s="1004"/>
      <c r="C114" s="832" t="s">
        <v>457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2252</v>
      </c>
      <c r="AB114" s="862"/>
      <c r="AC114" s="862"/>
      <c r="AD114" s="862"/>
      <c r="AE114" s="863"/>
      <c r="AF114" s="864">
        <v>4521</v>
      </c>
      <c r="AG114" s="862"/>
      <c r="AH114" s="862"/>
      <c r="AI114" s="862"/>
      <c r="AJ114" s="863"/>
      <c r="AK114" s="864">
        <v>8722</v>
      </c>
      <c r="AL114" s="862"/>
      <c r="AM114" s="862"/>
      <c r="AN114" s="862"/>
      <c r="AO114" s="863"/>
      <c r="AP114" s="909">
        <v>0.3</v>
      </c>
      <c r="AQ114" s="910"/>
      <c r="AR114" s="910"/>
      <c r="AS114" s="910"/>
      <c r="AT114" s="911"/>
      <c r="AU114" s="1021"/>
      <c r="AV114" s="1022"/>
      <c r="AW114" s="1022"/>
      <c r="AX114" s="1022"/>
      <c r="AY114" s="1022"/>
      <c r="AZ114" s="897" t="s">
        <v>458</v>
      </c>
      <c r="BA114" s="832"/>
      <c r="BB114" s="832"/>
      <c r="BC114" s="832"/>
      <c r="BD114" s="832"/>
      <c r="BE114" s="832"/>
      <c r="BF114" s="832"/>
      <c r="BG114" s="832"/>
      <c r="BH114" s="832"/>
      <c r="BI114" s="832"/>
      <c r="BJ114" s="832"/>
      <c r="BK114" s="832"/>
      <c r="BL114" s="832"/>
      <c r="BM114" s="832"/>
      <c r="BN114" s="832"/>
      <c r="BO114" s="832"/>
      <c r="BP114" s="833"/>
      <c r="BQ114" s="898">
        <v>428528</v>
      </c>
      <c r="BR114" s="899"/>
      <c r="BS114" s="899"/>
      <c r="BT114" s="899"/>
      <c r="BU114" s="899"/>
      <c r="BV114" s="899">
        <v>395643</v>
      </c>
      <c r="BW114" s="899"/>
      <c r="BX114" s="899"/>
      <c r="BY114" s="899"/>
      <c r="BZ114" s="899"/>
      <c r="CA114" s="899">
        <v>321966</v>
      </c>
      <c r="CB114" s="899"/>
      <c r="CC114" s="899"/>
      <c r="CD114" s="899"/>
      <c r="CE114" s="899"/>
      <c r="CF114" s="960">
        <v>11.5</v>
      </c>
      <c r="CG114" s="961"/>
      <c r="CH114" s="961"/>
      <c r="CI114" s="961"/>
      <c r="CJ114" s="961"/>
      <c r="CK114" s="1016"/>
      <c r="CL114" s="903"/>
      <c r="CM114" s="906" t="s">
        <v>459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446</v>
      </c>
      <c r="DH114" s="862"/>
      <c r="DI114" s="862"/>
      <c r="DJ114" s="862"/>
      <c r="DK114" s="863"/>
      <c r="DL114" s="864" t="s">
        <v>446</v>
      </c>
      <c r="DM114" s="862"/>
      <c r="DN114" s="862"/>
      <c r="DO114" s="862"/>
      <c r="DP114" s="863"/>
      <c r="DQ114" s="864" t="s">
        <v>179</v>
      </c>
      <c r="DR114" s="862"/>
      <c r="DS114" s="862"/>
      <c r="DT114" s="862"/>
      <c r="DU114" s="863"/>
      <c r="DV114" s="909" t="s">
        <v>179</v>
      </c>
      <c r="DW114" s="910"/>
      <c r="DX114" s="910"/>
      <c r="DY114" s="910"/>
      <c r="DZ114" s="911"/>
    </row>
    <row r="115" spans="1:130" s="247" customFormat="1" ht="26.25" customHeight="1" x14ac:dyDescent="0.15">
      <c r="A115" s="1003"/>
      <c r="B115" s="1004"/>
      <c r="C115" s="832" t="s">
        <v>460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78170</v>
      </c>
      <c r="AB115" s="1008"/>
      <c r="AC115" s="1008"/>
      <c r="AD115" s="1008"/>
      <c r="AE115" s="1009"/>
      <c r="AF115" s="1010">
        <v>72408</v>
      </c>
      <c r="AG115" s="1008"/>
      <c r="AH115" s="1008"/>
      <c r="AI115" s="1008"/>
      <c r="AJ115" s="1009"/>
      <c r="AK115" s="1010">
        <v>71474</v>
      </c>
      <c r="AL115" s="1008"/>
      <c r="AM115" s="1008"/>
      <c r="AN115" s="1008"/>
      <c r="AO115" s="1009"/>
      <c r="AP115" s="1011">
        <v>2.6</v>
      </c>
      <c r="AQ115" s="1012"/>
      <c r="AR115" s="1012"/>
      <c r="AS115" s="1012"/>
      <c r="AT115" s="1013"/>
      <c r="AU115" s="1021"/>
      <c r="AV115" s="1022"/>
      <c r="AW115" s="1022"/>
      <c r="AX115" s="1022"/>
      <c r="AY115" s="1022"/>
      <c r="AZ115" s="897" t="s">
        <v>461</v>
      </c>
      <c r="BA115" s="832"/>
      <c r="BB115" s="832"/>
      <c r="BC115" s="832"/>
      <c r="BD115" s="832"/>
      <c r="BE115" s="832"/>
      <c r="BF115" s="832"/>
      <c r="BG115" s="832"/>
      <c r="BH115" s="832"/>
      <c r="BI115" s="832"/>
      <c r="BJ115" s="832"/>
      <c r="BK115" s="832"/>
      <c r="BL115" s="832"/>
      <c r="BM115" s="832"/>
      <c r="BN115" s="832"/>
      <c r="BO115" s="832"/>
      <c r="BP115" s="833"/>
      <c r="BQ115" s="898" t="s">
        <v>179</v>
      </c>
      <c r="BR115" s="899"/>
      <c r="BS115" s="899"/>
      <c r="BT115" s="899"/>
      <c r="BU115" s="899"/>
      <c r="BV115" s="899" t="s">
        <v>456</v>
      </c>
      <c r="BW115" s="899"/>
      <c r="BX115" s="899"/>
      <c r="BY115" s="899"/>
      <c r="BZ115" s="899"/>
      <c r="CA115" s="899" t="s">
        <v>456</v>
      </c>
      <c r="CB115" s="899"/>
      <c r="CC115" s="899"/>
      <c r="CD115" s="899"/>
      <c r="CE115" s="899"/>
      <c r="CF115" s="960" t="s">
        <v>179</v>
      </c>
      <c r="CG115" s="961"/>
      <c r="CH115" s="961"/>
      <c r="CI115" s="961"/>
      <c r="CJ115" s="961"/>
      <c r="CK115" s="1016"/>
      <c r="CL115" s="903"/>
      <c r="CM115" s="897" t="s">
        <v>462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445</v>
      </c>
      <c r="DH115" s="862"/>
      <c r="DI115" s="862"/>
      <c r="DJ115" s="862"/>
      <c r="DK115" s="863"/>
      <c r="DL115" s="864" t="s">
        <v>179</v>
      </c>
      <c r="DM115" s="862"/>
      <c r="DN115" s="862"/>
      <c r="DO115" s="862"/>
      <c r="DP115" s="863"/>
      <c r="DQ115" s="864" t="s">
        <v>445</v>
      </c>
      <c r="DR115" s="862"/>
      <c r="DS115" s="862"/>
      <c r="DT115" s="862"/>
      <c r="DU115" s="863"/>
      <c r="DV115" s="909" t="s">
        <v>179</v>
      </c>
      <c r="DW115" s="910"/>
      <c r="DX115" s="910"/>
      <c r="DY115" s="910"/>
      <c r="DZ115" s="911"/>
    </row>
    <row r="116" spans="1:130" s="247" customFormat="1" ht="26.25" customHeight="1" x14ac:dyDescent="0.15">
      <c r="A116" s="1005"/>
      <c r="B116" s="1006"/>
      <c r="C116" s="965" t="s">
        <v>463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179</v>
      </c>
      <c r="AB116" s="862"/>
      <c r="AC116" s="862"/>
      <c r="AD116" s="862"/>
      <c r="AE116" s="863"/>
      <c r="AF116" s="864" t="s">
        <v>446</v>
      </c>
      <c r="AG116" s="862"/>
      <c r="AH116" s="862"/>
      <c r="AI116" s="862"/>
      <c r="AJ116" s="863"/>
      <c r="AK116" s="864" t="s">
        <v>446</v>
      </c>
      <c r="AL116" s="862"/>
      <c r="AM116" s="862"/>
      <c r="AN116" s="862"/>
      <c r="AO116" s="863"/>
      <c r="AP116" s="909" t="s">
        <v>179</v>
      </c>
      <c r="AQ116" s="910"/>
      <c r="AR116" s="910"/>
      <c r="AS116" s="910"/>
      <c r="AT116" s="911"/>
      <c r="AU116" s="1021"/>
      <c r="AV116" s="1022"/>
      <c r="AW116" s="1022"/>
      <c r="AX116" s="1022"/>
      <c r="AY116" s="1022"/>
      <c r="AZ116" s="948" t="s">
        <v>464</v>
      </c>
      <c r="BA116" s="949"/>
      <c r="BB116" s="949"/>
      <c r="BC116" s="949"/>
      <c r="BD116" s="949"/>
      <c r="BE116" s="949"/>
      <c r="BF116" s="949"/>
      <c r="BG116" s="949"/>
      <c r="BH116" s="949"/>
      <c r="BI116" s="949"/>
      <c r="BJ116" s="949"/>
      <c r="BK116" s="949"/>
      <c r="BL116" s="949"/>
      <c r="BM116" s="949"/>
      <c r="BN116" s="949"/>
      <c r="BO116" s="949"/>
      <c r="BP116" s="950"/>
      <c r="BQ116" s="898" t="s">
        <v>446</v>
      </c>
      <c r="BR116" s="899"/>
      <c r="BS116" s="899"/>
      <c r="BT116" s="899"/>
      <c r="BU116" s="899"/>
      <c r="BV116" s="899" t="s">
        <v>179</v>
      </c>
      <c r="BW116" s="899"/>
      <c r="BX116" s="899"/>
      <c r="BY116" s="899"/>
      <c r="BZ116" s="899"/>
      <c r="CA116" s="899" t="s">
        <v>179</v>
      </c>
      <c r="CB116" s="899"/>
      <c r="CC116" s="899"/>
      <c r="CD116" s="899"/>
      <c r="CE116" s="899"/>
      <c r="CF116" s="960" t="s">
        <v>445</v>
      </c>
      <c r="CG116" s="961"/>
      <c r="CH116" s="961"/>
      <c r="CI116" s="961"/>
      <c r="CJ116" s="961"/>
      <c r="CK116" s="1016"/>
      <c r="CL116" s="903"/>
      <c r="CM116" s="906" t="s">
        <v>465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49816</v>
      </c>
      <c r="DH116" s="862"/>
      <c r="DI116" s="862"/>
      <c r="DJ116" s="862"/>
      <c r="DK116" s="863"/>
      <c r="DL116" s="864">
        <v>43589</v>
      </c>
      <c r="DM116" s="862"/>
      <c r="DN116" s="862"/>
      <c r="DO116" s="862"/>
      <c r="DP116" s="863"/>
      <c r="DQ116" s="864">
        <v>37362</v>
      </c>
      <c r="DR116" s="862"/>
      <c r="DS116" s="862"/>
      <c r="DT116" s="862"/>
      <c r="DU116" s="863"/>
      <c r="DV116" s="909">
        <v>1.3</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466</v>
      </c>
      <c r="Z117" s="988"/>
      <c r="AA117" s="993">
        <v>707107</v>
      </c>
      <c r="AB117" s="994"/>
      <c r="AC117" s="994"/>
      <c r="AD117" s="994"/>
      <c r="AE117" s="995"/>
      <c r="AF117" s="996">
        <v>648494</v>
      </c>
      <c r="AG117" s="994"/>
      <c r="AH117" s="994"/>
      <c r="AI117" s="994"/>
      <c r="AJ117" s="995"/>
      <c r="AK117" s="996">
        <v>662117</v>
      </c>
      <c r="AL117" s="994"/>
      <c r="AM117" s="994"/>
      <c r="AN117" s="994"/>
      <c r="AO117" s="995"/>
      <c r="AP117" s="997"/>
      <c r="AQ117" s="998"/>
      <c r="AR117" s="998"/>
      <c r="AS117" s="998"/>
      <c r="AT117" s="999"/>
      <c r="AU117" s="1021"/>
      <c r="AV117" s="1022"/>
      <c r="AW117" s="1022"/>
      <c r="AX117" s="1022"/>
      <c r="AY117" s="1022"/>
      <c r="AZ117" s="948" t="s">
        <v>467</v>
      </c>
      <c r="BA117" s="949"/>
      <c r="BB117" s="949"/>
      <c r="BC117" s="949"/>
      <c r="BD117" s="949"/>
      <c r="BE117" s="949"/>
      <c r="BF117" s="949"/>
      <c r="BG117" s="949"/>
      <c r="BH117" s="949"/>
      <c r="BI117" s="949"/>
      <c r="BJ117" s="949"/>
      <c r="BK117" s="949"/>
      <c r="BL117" s="949"/>
      <c r="BM117" s="949"/>
      <c r="BN117" s="949"/>
      <c r="BO117" s="949"/>
      <c r="BP117" s="950"/>
      <c r="BQ117" s="898" t="s">
        <v>179</v>
      </c>
      <c r="BR117" s="899"/>
      <c r="BS117" s="899"/>
      <c r="BT117" s="899"/>
      <c r="BU117" s="899"/>
      <c r="BV117" s="899" t="s">
        <v>179</v>
      </c>
      <c r="BW117" s="899"/>
      <c r="BX117" s="899"/>
      <c r="BY117" s="899"/>
      <c r="BZ117" s="899"/>
      <c r="CA117" s="899" t="s">
        <v>179</v>
      </c>
      <c r="CB117" s="899"/>
      <c r="CC117" s="899"/>
      <c r="CD117" s="899"/>
      <c r="CE117" s="899"/>
      <c r="CF117" s="960" t="s">
        <v>179</v>
      </c>
      <c r="CG117" s="961"/>
      <c r="CH117" s="961"/>
      <c r="CI117" s="961"/>
      <c r="CJ117" s="961"/>
      <c r="CK117" s="1016"/>
      <c r="CL117" s="903"/>
      <c r="CM117" s="906" t="s">
        <v>468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446</v>
      </c>
      <c r="DH117" s="862"/>
      <c r="DI117" s="862"/>
      <c r="DJ117" s="862"/>
      <c r="DK117" s="863"/>
      <c r="DL117" s="864" t="s">
        <v>446</v>
      </c>
      <c r="DM117" s="862"/>
      <c r="DN117" s="862"/>
      <c r="DO117" s="862"/>
      <c r="DP117" s="863"/>
      <c r="DQ117" s="864" t="s">
        <v>446</v>
      </c>
      <c r="DR117" s="862"/>
      <c r="DS117" s="862"/>
      <c r="DT117" s="862"/>
      <c r="DU117" s="863"/>
      <c r="DV117" s="909" t="s">
        <v>456</v>
      </c>
      <c r="DW117" s="910"/>
      <c r="DX117" s="910"/>
      <c r="DY117" s="910"/>
      <c r="DZ117" s="911"/>
    </row>
    <row r="118" spans="1:130" s="247" customFormat="1" ht="26.25" customHeight="1" x14ac:dyDescent="0.15">
      <c r="A118" s="986" t="s">
        <v>439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437</v>
      </c>
      <c r="AB118" s="987"/>
      <c r="AC118" s="987"/>
      <c r="AD118" s="987"/>
      <c r="AE118" s="988"/>
      <c r="AF118" s="989" t="s">
        <v>311</v>
      </c>
      <c r="AG118" s="987"/>
      <c r="AH118" s="987"/>
      <c r="AI118" s="987"/>
      <c r="AJ118" s="988"/>
      <c r="AK118" s="989" t="s">
        <v>310</v>
      </c>
      <c r="AL118" s="987"/>
      <c r="AM118" s="987"/>
      <c r="AN118" s="987"/>
      <c r="AO118" s="988"/>
      <c r="AP118" s="990" t="s">
        <v>438</v>
      </c>
      <c r="AQ118" s="991"/>
      <c r="AR118" s="991"/>
      <c r="AS118" s="991"/>
      <c r="AT118" s="992"/>
      <c r="AU118" s="1021"/>
      <c r="AV118" s="1022"/>
      <c r="AW118" s="1022"/>
      <c r="AX118" s="1022"/>
      <c r="AY118" s="1022"/>
      <c r="AZ118" s="964" t="s">
        <v>469</v>
      </c>
      <c r="BA118" s="965"/>
      <c r="BB118" s="965"/>
      <c r="BC118" s="965"/>
      <c r="BD118" s="965"/>
      <c r="BE118" s="965"/>
      <c r="BF118" s="965"/>
      <c r="BG118" s="965"/>
      <c r="BH118" s="965"/>
      <c r="BI118" s="965"/>
      <c r="BJ118" s="965"/>
      <c r="BK118" s="965"/>
      <c r="BL118" s="965"/>
      <c r="BM118" s="965"/>
      <c r="BN118" s="965"/>
      <c r="BO118" s="965"/>
      <c r="BP118" s="966"/>
      <c r="BQ118" s="967" t="s">
        <v>456</v>
      </c>
      <c r="BR118" s="930"/>
      <c r="BS118" s="930"/>
      <c r="BT118" s="930"/>
      <c r="BU118" s="930"/>
      <c r="BV118" s="930" t="s">
        <v>446</v>
      </c>
      <c r="BW118" s="930"/>
      <c r="BX118" s="930"/>
      <c r="BY118" s="930"/>
      <c r="BZ118" s="930"/>
      <c r="CA118" s="930" t="s">
        <v>179</v>
      </c>
      <c r="CB118" s="930"/>
      <c r="CC118" s="930"/>
      <c r="CD118" s="930"/>
      <c r="CE118" s="930"/>
      <c r="CF118" s="960" t="s">
        <v>446</v>
      </c>
      <c r="CG118" s="961"/>
      <c r="CH118" s="961"/>
      <c r="CI118" s="961"/>
      <c r="CJ118" s="961"/>
      <c r="CK118" s="1016"/>
      <c r="CL118" s="903"/>
      <c r="CM118" s="906" t="s">
        <v>470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446</v>
      </c>
      <c r="DH118" s="862"/>
      <c r="DI118" s="862"/>
      <c r="DJ118" s="862"/>
      <c r="DK118" s="863"/>
      <c r="DL118" s="864" t="s">
        <v>179</v>
      </c>
      <c r="DM118" s="862"/>
      <c r="DN118" s="862"/>
      <c r="DO118" s="862"/>
      <c r="DP118" s="863"/>
      <c r="DQ118" s="864" t="s">
        <v>446</v>
      </c>
      <c r="DR118" s="862"/>
      <c r="DS118" s="862"/>
      <c r="DT118" s="862"/>
      <c r="DU118" s="863"/>
      <c r="DV118" s="909" t="s">
        <v>446</v>
      </c>
      <c r="DW118" s="910"/>
      <c r="DX118" s="910"/>
      <c r="DY118" s="910"/>
      <c r="DZ118" s="911"/>
    </row>
    <row r="119" spans="1:130" s="247" customFormat="1" ht="26.25" customHeight="1" x14ac:dyDescent="0.15">
      <c r="A119" s="900" t="s">
        <v>442</v>
      </c>
      <c r="B119" s="901"/>
      <c r="C119" s="976" t="s">
        <v>443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446</v>
      </c>
      <c r="AB119" s="980"/>
      <c r="AC119" s="980"/>
      <c r="AD119" s="980"/>
      <c r="AE119" s="981"/>
      <c r="AF119" s="982" t="s">
        <v>179</v>
      </c>
      <c r="AG119" s="980"/>
      <c r="AH119" s="980"/>
      <c r="AI119" s="980"/>
      <c r="AJ119" s="981"/>
      <c r="AK119" s="982" t="s">
        <v>446</v>
      </c>
      <c r="AL119" s="980"/>
      <c r="AM119" s="980"/>
      <c r="AN119" s="980"/>
      <c r="AO119" s="981"/>
      <c r="AP119" s="983" t="s">
        <v>179</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471</v>
      </c>
      <c r="BP119" s="963"/>
      <c r="BQ119" s="967">
        <v>9323493</v>
      </c>
      <c r="BR119" s="930"/>
      <c r="BS119" s="930"/>
      <c r="BT119" s="930"/>
      <c r="BU119" s="930"/>
      <c r="BV119" s="930">
        <v>9681121</v>
      </c>
      <c r="BW119" s="930"/>
      <c r="BX119" s="930"/>
      <c r="BY119" s="930"/>
      <c r="BZ119" s="930"/>
      <c r="CA119" s="930">
        <v>9739150</v>
      </c>
      <c r="CB119" s="930"/>
      <c r="CC119" s="930"/>
      <c r="CD119" s="930"/>
      <c r="CE119" s="930"/>
      <c r="CF119" s="828"/>
      <c r="CG119" s="829"/>
      <c r="CH119" s="829"/>
      <c r="CI119" s="829"/>
      <c r="CJ119" s="919"/>
      <c r="CK119" s="1017"/>
      <c r="CL119" s="905"/>
      <c r="CM119" s="923" t="s">
        <v>472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179</v>
      </c>
      <c r="DH119" s="845"/>
      <c r="DI119" s="845"/>
      <c r="DJ119" s="845"/>
      <c r="DK119" s="846"/>
      <c r="DL119" s="847" t="s">
        <v>179</v>
      </c>
      <c r="DM119" s="845"/>
      <c r="DN119" s="845"/>
      <c r="DO119" s="845"/>
      <c r="DP119" s="846"/>
      <c r="DQ119" s="847" t="s">
        <v>446</v>
      </c>
      <c r="DR119" s="845"/>
      <c r="DS119" s="845"/>
      <c r="DT119" s="845"/>
      <c r="DU119" s="846"/>
      <c r="DV119" s="933" t="s">
        <v>179</v>
      </c>
      <c r="DW119" s="934"/>
      <c r="DX119" s="934"/>
      <c r="DY119" s="934"/>
      <c r="DZ119" s="935"/>
    </row>
    <row r="120" spans="1:130" s="247" customFormat="1" ht="26.25" customHeight="1" x14ac:dyDescent="0.15">
      <c r="A120" s="902"/>
      <c r="B120" s="903"/>
      <c r="C120" s="906" t="s">
        <v>448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446</v>
      </c>
      <c r="AB120" s="862"/>
      <c r="AC120" s="862"/>
      <c r="AD120" s="862"/>
      <c r="AE120" s="863"/>
      <c r="AF120" s="864" t="s">
        <v>179</v>
      </c>
      <c r="AG120" s="862"/>
      <c r="AH120" s="862"/>
      <c r="AI120" s="862"/>
      <c r="AJ120" s="863"/>
      <c r="AK120" s="864" t="s">
        <v>446</v>
      </c>
      <c r="AL120" s="862"/>
      <c r="AM120" s="862"/>
      <c r="AN120" s="862"/>
      <c r="AO120" s="863"/>
      <c r="AP120" s="909" t="s">
        <v>179</v>
      </c>
      <c r="AQ120" s="910"/>
      <c r="AR120" s="910"/>
      <c r="AS120" s="910"/>
      <c r="AT120" s="911"/>
      <c r="AU120" s="968" t="s">
        <v>473</v>
      </c>
      <c r="AV120" s="969"/>
      <c r="AW120" s="969"/>
      <c r="AX120" s="969"/>
      <c r="AY120" s="970"/>
      <c r="AZ120" s="945" t="s">
        <v>474</v>
      </c>
      <c r="BA120" s="890"/>
      <c r="BB120" s="890"/>
      <c r="BC120" s="890"/>
      <c r="BD120" s="890"/>
      <c r="BE120" s="890"/>
      <c r="BF120" s="890"/>
      <c r="BG120" s="890"/>
      <c r="BH120" s="890"/>
      <c r="BI120" s="890"/>
      <c r="BJ120" s="890"/>
      <c r="BK120" s="890"/>
      <c r="BL120" s="890"/>
      <c r="BM120" s="890"/>
      <c r="BN120" s="890"/>
      <c r="BO120" s="890"/>
      <c r="BP120" s="891"/>
      <c r="BQ120" s="946">
        <v>2471462</v>
      </c>
      <c r="BR120" s="927"/>
      <c r="BS120" s="927"/>
      <c r="BT120" s="927"/>
      <c r="BU120" s="927"/>
      <c r="BV120" s="927">
        <v>2697071</v>
      </c>
      <c r="BW120" s="927"/>
      <c r="BX120" s="927"/>
      <c r="BY120" s="927"/>
      <c r="BZ120" s="927"/>
      <c r="CA120" s="927">
        <v>3366153</v>
      </c>
      <c r="CB120" s="927"/>
      <c r="CC120" s="927"/>
      <c r="CD120" s="927"/>
      <c r="CE120" s="927"/>
      <c r="CF120" s="951">
        <v>120.2</v>
      </c>
      <c r="CG120" s="952"/>
      <c r="CH120" s="952"/>
      <c r="CI120" s="952"/>
      <c r="CJ120" s="952"/>
      <c r="CK120" s="953" t="s">
        <v>475</v>
      </c>
      <c r="CL120" s="937"/>
      <c r="CM120" s="937"/>
      <c r="CN120" s="937"/>
      <c r="CO120" s="938"/>
      <c r="CP120" s="957" t="s">
        <v>476</v>
      </c>
      <c r="CQ120" s="958"/>
      <c r="CR120" s="958"/>
      <c r="CS120" s="958"/>
      <c r="CT120" s="958"/>
      <c r="CU120" s="958"/>
      <c r="CV120" s="958"/>
      <c r="CW120" s="958"/>
      <c r="CX120" s="958"/>
      <c r="CY120" s="958"/>
      <c r="CZ120" s="958"/>
      <c r="DA120" s="958"/>
      <c r="DB120" s="958"/>
      <c r="DC120" s="958"/>
      <c r="DD120" s="958"/>
      <c r="DE120" s="958"/>
      <c r="DF120" s="959"/>
      <c r="DG120" s="946">
        <v>2304827</v>
      </c>
      <c r="DH120" s="927"/>
      <c r="DI120" s="927"/>
      <c r="DJ120" s="927"/>
      <c r="DK120" s="927"/>
      <c r="DL120" s="927">
        <v>2488870</v>
      </c>
      <c r="DM120" s="927"/>
      <c r="DN120" s="927"/>
      <c r="DO120" s="927"/>
      <c r="DP120" s="927"/>
      <c r="DQ120" s="927">
        <v>2701720</v>
      </c>
      <c r="DR120" s="927"/>
      <c r="DS120" s="927"/>
      <c r="DT120" s="927"/>
      <c r="DU120" s="927"/>
      <c r="DV120" s="928">
        <v>96.5</v>
      </c>
      <c r="DW120" s="928"/>
      <c r="DX120" s="928"/>
      <c r="DY120" s="928"/>
      <c r="DZ120" s="929"/>
    </row>
    <row r="121" spans="1:130" s="247" customFormat="1" ht="26.25" customHeight="1" x14ac:dyDescent="0.15">
      <c r="A121" s="902"/>
      <c r="B121" s="903"/>
      <c r="C121" s="948" t="s">
        <v>477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66337</v>
      </c>
      <c r="AB121" s="862"/>
      <c r="AC121" s="862"/>
      <c r="AD121" s="862"/>
      <c r="AE121" s="863"/>
      <c r="AF121" s="864">
        <v>65497</v>
      </c>
      <c r="AG121" s="862"/>
      <c r="AH121" s="862"/>
      <c r="AI121" s="862"/>
      <c r="AJ121" s="863"/>
      <c r="AK121" s="864">
        <v>64657</v>
      </c>
      <c r="AL121" s="862"/>
      <c r="AM121" s="862"/>
      <c r="AN121" s="862"/>
      <c r="AO121" s="863"/>
      <c r="AP121" s="909">
        <v>2.2999999999999998</v>
      </c>
      <c r="AQ121" s="910"/>
      <c r="AR121" s="910"/>
      <c r="AS121" s="910"/>
      <c r="AT121" s="911"/>
      <c r="AU121" s="971"/>
      <c r="AV121" s="972"/>
      <c r="AW121" s="972"/>
      <c r="AX121" s="972"/>
      <c r="AY121" s="973"/>
      <c r="AZ121" s="897" t="s">
        <v>478</v>
      </c>
      <c r="BA121" s="832"/>
      <c r="BB121" s="832"/>
      <c r="BC121" s="832"/>
      <c r="BD121" s="832"/>
      <c r="BE121" s="832"/>
      <c r="BF121" s="832"/>
      <c r="BG121" s="832"/>
      <c r="BH121" s="832"/>
      <c r="BI121" s="832"/>
      <c r="BJ121" s="832"/>
      <c r="BK121" s="832"/>
      <c r="BL121" s="832"/>
      <c r="BM121" s="832"/>
      <c r="BN121" s="832"/>
      <c r="BO121" s="832"/>
      <c r="BP121" s="833"/>
      <c r="BQ121" s="898">
        <v>169073</v>
      </c>
      <c r="BR121" s="899"/>
      <c r="BS121" s="899"/>
      <c r="BT121" s="899"/>
      <c r="BU121" s="899"/>
      <c r="BV121" s="899">
        <v>189195</v>
      </c>
      <c r="BW121" s="899"/>
      <c r="BX121" s="899"/>
      <c r="BY121" s="899"/>
      <c r="BZ121" s="899"/>
      <c r="CA121" s="899">
        <v>235663</v>
      </c>
      <c r="CB121" s="899"/>
      <c r="CC121" s="899"/>
      <c r="CD121" s="899"/>
      <c r="CE121" s="899"/>
      <c r="CF121" s="960">
        <v>8.4</v>
      </c>
      <c r="CG121" s="961"/>
      <c r="CH121" s="961"/>
      <c r="CI121" s="961"/>
      <c r="CJ121" s="961"/>
      <c r="CK121" s="954"/>
      <c r="CL121" s="940"/>
      <c r="CM121" s="940"/>
      <c r="CN121" s="940"/>
      <c r="CO121" s="941"/>
      <c r="CP121" s="920" t="s">
        <v>479</v>
      </c>
      <c r="CQ121" s="921"/>
      <c r="CR121" s="921"/>
      <c r="CS121" s="921"/>
      <c r="CT121" s="921"/>
      <c r="CU121" s="921"/>
      <c r="CV121" s="921"/>
      <c r="CW121" s="921"/>
      <c r="CX121" s="921"/>
      <c r="CY121" s="921"/>
      <c r="CZ121" s="921"/>
      <c r="DA121" s="921"/>
      <c r="DB121" s="921"/>
      <c r="DC121" s="921"/>
      <c r="DD121" s="921"/>
      <c r="DE121" s="921"/>
      <c r="DF121" s="922"/>
      <c r="DG121" s="898">
        <v>357333</v>
      </c>
      <c r="DH121" s="899"/>
      <c r="DI121" s="899"/>
      <c r="DJ121" s="899"/>
      <c r="DK121" s="899"/>
      <c r="DL121" s="899">
        <v>373753</v>
      </c>
      <c r="DM121" s="899"/>
      <c r="DN121" s="899"/>
      <c r="DO121" s="899"/>
      <c r="DP121" s="899"/>
      <c r="DQ121" s="899">
        <v>360118</v>
      </c>
      <c r="DR121" s="899"/>
      <c r="DS121" s="899"/>
      <c r="DT121" s="899"/>
      <c r="DU121" s="899"/>
      <c r="DV121" s="876">
        <v>12.9</v>
      </c>
      <c r="DW121" s="876"/>
      <c r="DX121" s="876"/>
      <c r="DY121" s="876"/>
      <c r="DZ121" s="877"/>
    </row>
    <row r="122" spans="1:130" s="247" customFormat="1" ht="26.25" customHeight="1" x14ac:dyDescent="0.15">
      <c r="A122" s="902"/>
      <c r="B122" s="903"/>
      <c r="C122" s="906" t="s">
        <v>459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179</v>
      </c>
      <c r="AB122" s="862"/>
      <c r="AC122" s="862"/>
      <c r="AD122" s="862"/>
      <c r="AE122" s="863"/>
      <c r="AF122" s="864" t="s">
        <v>446</v>
      </c>
      <c r="AG122" s="862"/>
      <c r="AH122" s="862"/>
      <c r="AI122" s="862"/>
      <c r="AJ122" s="863"/>
      <c r="AK122" s="864" t="s">
        <v>179</v>
      </c>
      <c r="AL122" s="862"/>
      <c r="AM122" s="862"/>
      <c r="AN122" s="862"/>
      <c r="AO122" s="863"/>
      <c r="AP122" s="909" t="s">
        <v>179</v>
      </c>
      <c r="AQ122" s="910"/>
      <c r="AR122" s="910"/>
      <c r="AS122" s="910"/>
      <c r="AT122" s="911"/>
      <c r="AU122" s="971"/>
      <c r="AV122" s="972"/>
      <c r="AW122" s="972"/>
      <c r="AX122" s="972"/>
      <c r="AY122" s="973"/>
      <c r="AZ122" s="964" t="s">
        <v>480</v>
      </c>
      <c r="BA122" s="965"/>
      <c r="BB122" s="965"/>
      <c r="BC122" s="965"/>
      <c r="BD122" s="965"/>
      <c r="BE122" s="965"/>
      <c r="BF122" s="965"/>
      <c r="BG122" s="965"/>
      <c r="BH122" s="965"/>
      <c r="BI122" s="965"/>
      <c r="BJ122" s="965"/>
      <c r="BK122" s="965"/>
      <c r="BL122" s="965"/>
      <c r="BM122" s="965"/>
      <c r="BN122" s="965"/>
      <c r="BO122" s="965"/>
      <c r="BP122" s="966"/>
      <c r="BQ122" s="967">
        <v>5551937</v>
      </c>
      <c r="BR122" s="930"/>
      <c r="BS122" s="930"/>
      <c r="BT122" s="930"/>
      <c r="BU122" s="930"/>
      <c r="BV122" s="930">
        <v>5550496</v>
      </c>
      <c r="BW122" s="930"/>
      <c r="BX122" s="930"/>
      <c r="BY122" s="930"/>
      <c r="BZ122" s="930"/>
      <c r="CA122" s="930">
        <v>5574395</v>
      </c>
      <c r="CB122" s="930"/>
      <c r="CC122" s="930"/>
      <c r="CD122" s="930"/>
      <c r="CE122" s="930"/>
      <c r="CF122" s="931">
        <v>199.1</v>
      </c>
      <c r="CG122" s="932"/>
      <c r="CH122" s="932"/>
      <c r="CI122" s="932"/>
      <c r="CJ122" s="932"/>
      <c r="CK122" s="954"/>
      <c r="CL122" s="940"/>
      <c r="CM122" s="940"/>
      <c r="CN122" s="940"/>
      <c r="CO122" s="941"/>
      <c r="CP122" s="920" t="s">
        <v>410</v>
      </c>
      <c r="CQ122" s="921"/>
      <c r="CR122" s="921"/>
      <c r="CS122" s="921"/>
      <c r="CT122" s="921"/>
      <c r="CU122" s="921"/>
      <c r="CV122" s="921"/>
      <c r="CW122" s="921"/>
      <c r="CX122" s="921"/>
      <c r="CY122" s="921"/>
      <c r="CZ122" s="921"/>
      <c r="DA122" s="921"/>
      <c r="DB122" s="921"/>
      <c r="DC122" s="921"/>
      <c r="DD122" s="921"/>
      <c r="DE122" s="921"/>
      <c r="DF122" s="922"/>
      <c r="DG122" s="898" t="s">
        <v>446</v>
      </c>
      <c r="DH122" s="899"/>
      <c r="DI122" s="899"/>
      <c r="DJ122" s="899"/>
      <c r="DK122" s="899"/>
      <c r="DL122" s="899" t="s">
        <v>179</v>
      </c>
      <c r="DM122" s="899"/>
      <c r="DN122" s="899"/>
      <c r="DO122" s="899"/>
      <c r="DP122" s="899"/>
      <c r="DQ122" s="899" t="s">
        <v>446</v>
      </c>
      <c r="DR122" s="899"/>
      <c r="DS122" s="899"/>
      <c r="DT122" s="899"/>
      <c r="DU122" s="899"/>
      <c r="DV122" s="876" t="s">
        <v>179</v>
      </c>
      <c r="DW122" s="876"/>
      <c r="DX122" s="876"/>
      <c r="DY122" s="876"/>
      <c r="DZ122" s="877"/>
    </row>
    <row r="123" spans="1:130" s="247" customFormat="1" ht="26.25" customHeight="1" x14ac:dyDescent="0.15">
      <c r="A123" s="902"/>
      <c r="B123" s="903"/>
      <c r="C123" s="906" t="s">
        <v>465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11797</v>
      </c>
      <c r="AB123" s="862"/>
      <c r="AC123" s="862"/>
      <c r="AD123" s="862"/>
      <c r="AE123" s="863"/>
      <c r="AF123" s="864">
        <v>6881</v>
      </c>
      <c r="AG123" s="862"/>
      <c r="AH123" s="862"/>
      <c r="AI123" s="862"/>
      <c r="AJ123" s="863"/>
      <c r="AK123" s="864">
        <v>6794</v>
      </c>
      <c r="AL123" s="862"/>
      <c r="AM123" s="862"/>
      <c r="AN123" s="862"/>
      <c r="AO123" s="863"/>
      <c r="AP123" s="909">
        <v>0.2</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481</v>
      </c>
      <c r="BP123" s="963"/>
      <c r="BQ123" s="917">
        <v>8192472</v>
      </c>
      <c r="BR123" s="918"/>
      <c r="BS123" s="918"/>
      <c r="BT123" s="918"/>
      <c r="BU123" s="918"/>
      <c r="BV123" s="918">
        <v>8436762</v>
      </c>
      <c r="BW123" s="918"/>
      <c r="BX123" s="918"/>
      <c r="BY123" s="918"/>
      <c r="BZ123" s="918"/>
      <c r="CA123" s="918">
        <v>9176211</v>
      </c>
      <c r="CB123" s="918"/>
      <c r="CC123" s="918"/>
      <c r="CD123" s="918"/>
      <c r="CE123" s="918"/>
      <c r="CF123" s="828"/>
      <c r="CG123" s="829"/>
      <c r="CH123" s="829"/>
      <c r="CI123" s="829"/>
      <c r="CJ123" s="919"/>
      <c r="CK123" s="954"/>
      <c r="CL123" s="940"/>
      <c r="CM123" s="940"/>
      <c r="CN123" s="940"/>
      <c r="CO123" s="941"/>
      <c r="CP123" s="920" t="s">
        <v>482</v>
      </c>
      <c r="CQ123" s="921"/>
      <c r="CR123" s="921"/>
      <c r="CS123" s="921"/>
      <c r="CT123" s="921"/>
      <c r="CU123" s="921"/>
      <c r="CV123" s="921"/>
      <c r="CW123" s="921"/>
      <c r="CX123" s="921"/>
      <c r="CY123" s="921"/>
      <c r="CZ123" s="921"/>
      <c r="DA123" s="921"/>
      <c r="DB123" s="921"/>
      <c r="DC123" s="921"/>
      <c r="DD123" s="921"/>
      <c r="DE123" s="921"/>
      <c r="DF123" s="922"/>
      <c r="DG123" s="861" t="s">
        <v>179</v>
      </c>
      <c r="DH123" s="862"/>
      <c r="DI123" s="862"/>
      <c r="DJ123" s="862"/>
      <c r="DK123" s="863"/>
      <c r="DL123" s="864" t="s">
        <v>179</v>
      </c>
      <c r="DM123" s="862"/>
      <c r="DN123" s="862"/>
      <c r="DO123" s="862"/>
      <c r="DP123" s="863"/>
      <c r="DQ123" s="864" t="s">
        <v>179</v>
      </c>
      <c r="DR123" s="862"/>
      <c r="DS123" s="862"/>
      <c r="DT123" s="862"/>
      <c r="DU123" s="863"/>
      <c r="DV123" s="909" t="s">
        <v>446</v>
      </c>
      <c r="DW123" s="910"/>
      <c r="DX123" s="910"/>
      <c r="DY123" s="910"/>
      <c r="DZ123" s="911"/>
    </row>
    <row r="124" spans="1:130" s="247" customFormat="1" ht="26.25" customHeight="1" thickBot="1" x14ac:dyDescent="0.2">
      <c r="A124" s="902"/>
      <c r="B124" s="903"/>
      <c r="C124" s="906" t="s">
        <v>468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179</v>
      </c>
      <c r="AB124" s="862"/>
      <c r="AC124" s="862"/>
      <c r="AD124" s="862"/>
      <c r="AE124" s="863"/>
      <c r="AF124" s="864" t="s">
        <v>446</v>
      </c>
      <c r="AG124" s="862"/>
      <c r="AH124" s="862"/>
      <c r="AI124" s="862"/>
      <c r="AJ124" s="863"/>
      <c r="AK124" s="864" t="s">
        <v>446</v>
      </c>
      <c r="AL124" s="862"/>
      <c r="AM124" s="862"/>
      <c r="AN124" s="862"/>
      <c r="AO124" s="863"/>
      <c r="AP124" s="909" t="s">
        <v>446</v>
      </c>
      <c r="AQ124" s="910"/>
      <c r="AR124" s="910"/>
      <c r="AS124" s="910"/>
      <c r="AT124" s="911"/>
      <c r="AU124" s="912" t="s">
        <v>483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39.4</v>
      </c>
      <c r="BR124" s="916"/>
      <c r="BS124" s="916"/>
      <c r="BT124" s="916"/>
      <c r="BU124" s="916"/>
      <c r="BV124" s="916">
        <v>43.7</v>
      </c>
      <c r="BW124" s="916"/>
      <c r="BX124" s="916"/>
      <c r="BY124" s="916"/>
      <c r="BZ124" s="916"/>
      <c r="CA124" s="916">
        <v>20.100000000000001</v>
      </c>
      <c r="CB124" s="916"/>
      <c r="CC124" s="916"/>
      <c r="CD124" s="916"/>
      <c r="CE124" s="916"/>
      <c r="CF124" s="806"/>
      <c r="CG124" s="807"/>
      <c r="CH124" s="807"/>
      <c r="CI124" s="807"/>
      <c r="CJ124" s="947"/>
      <c r="CK124" s="955"/>
      <c r="CL124" s="955"/>
      <c r="CM124" s="955"/>
      <c r="CN124" s="955"/>
      <c r="CO124" s="956"/>
      <c r="CP124" s="920" t="s">
        <v>484</v>
      </c>
      <c r="CQ124" s="921"/>
      <c r="CR124" s="921"/>
      <c r="CS124" s="921"/>
      <c r="CT124" s="921"/>
      <c r="CU124" s="921"/>
      <c r="CV124" s="921"/>
      <c r="CW124" s="921"/>
      <c r="CX124" s="921"/>
      <c r="CY124" s="921"/>
      <c r="CZ124" s="921"/>
      <c r="DA124" s="921"/>
      <c r="DB124" s="921"/>
      <c r="DC124" s="921"/>
      <c r="DD124" s="921"/>
      <c r="DE124" s="921"/>
      <c r="DF124" s="922"/>
      <c r="DG124" s="844" t="s">
        <v>445</v>
      </c>
      <c r="DH124" s="845"/>
      <c r="DI124" s="845"/>
      <c r="DJ124" s="845"/>
      <c r="DK124" s="846"/>
      <c r="DL124" s="847" t="s">
        <v>179</v>
      </c>
      <c r="DM124" s="845"/>
      <c r="DN124" s="845"/>
      <c r="DO124" s="845"/>
      <c r="DP124" s="846"/>
      <c r="DQ124" s="847" t="s">
        <v>179</v>
      </c>
      <c r="DR124" s="845"/>
      <c r="DS124" s="845"/>
      <c r="DT124" s="845"/>
      <c r="DU124" s="846"/>
      <c r="DV124" s="933" t="s">
        <v>179</v>
      </c>
      <c r="DW124" s="934"/>
      <c r="DX124" s="934"/>
      <c r="DY124" s="934"/>
      <c r="DZ124" s="935"/>
    </row>
    <row r="125" spans="1:130" s="247" customFormat="1" ht="26.25" customHeight="1" x14ac:dyDescent="0.15">
      <c r="A125" s="902"/>
      <c r="B125" s="903"/>
      <c r="C125" s="906" t="s">
        <v>470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445</v>
      </c>
      <c r="AB125" s="862"/>
      <c r="AC125" s="862"/>
      <c r="AD125" s="862"/>
      <c r="AE125" s="863"/>
      <c r="AF125" s="864" t="s">
        <v>179</v>
      </c>
      <c r="AG125" s="862"/>
      <c r="AH125" s="862"/>
      <c r="AI125" s="862"/>
      <c r="AJ125" s="863"/>
      <c r="AK125" s="864" t="s">
        <v>179</v>
      </c>
      <c r="AL125" s="862"/>
      <c r="AM125" s="862"/>
      <c r="AN125" s="862"/>
      <c r="AO125" s="863"/>
      <c r="AP125" s="909" t="s">
        <v>179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485</v>
      </c>
      <c r="CL125" s="937"/>
      <c r="CM125" s="937"/>
      <c r="CN125" s="937"/>
      <c r="CO125" s="938"/>
      <c r="CP125" s="945" t="s">
        <v>486</v>
      </c>
      <c r="CQ125" s="890"/>
      <c r="CR125" s="890"/>
      <c r="CS125" s="890"/>
      <c r="CT125" s="890"/>
      <c r="CU125" s="890"/>
      <c r="CV125" s="890"/>
      <c r="CW125" s="890"/>
      <c r="CX125" s="890"/>
      <c r="CY125" s="890"/>
      <c r="CZ125" s="890"/>
      <c r="DA125" s="890"/>
      <c r="DB125" s="890"/>
      <c r="DC125" s="890"/>
      <c r="DD125" s="890"/>
      <c r="DE125" s="890"/>
      <c r="DF125" s="891"/>
      <c r="DG125" s="946" t="s">
        <v>179</v>
      </c>
      <c r="DH125" s="927"/>
      <c r="DI125" s="927"/>
      <c r="DJ125" s="927"/>
      <c r="DK125" s="927"/>
      <c r="DL125" s="927" t="s">
        <v>179</v>
      </c>
      <c r="DM125" s="927"/>
      <c r="DN125" s="927"/>
      <c r="DO125" s="927"/>
      <c r="DP125" s="927"/>
      <c r="DQ125" s="927" t="s">
        <v>179</v>
      </c>
      <c r="DR125" s="927"/>
      <c r="DS125" s="927"/>
      <c r="DT125" s="927"/>
      <c r="DU125" s="927"/>
      <c r="DV125" s="928" t="s">
        <v>179</v>
      </c>
      <c r="DW125" s="928"/>
      <c r="DX125" s="928"/>
      <c r="DY125" s="928"/>
      <c r="DZ125" s="929"/>
    </row>
    <row r="126" spans="1:130" s="247" customFormat="1" ht="26.25" customHeight="1" thickBot="1" x14ac:dyDescent="0.2">
      <c r="A126" s="902"/>
      <c r="B126" s="903"/>
      <c r="C126" s="906" t="s">
        <v>472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179</v>
      </c>
      <c r="AB126" s="862"/>
      <c r="AC126" s="862"/>
      <c r="AD126" s="862"/>
      <c r="AE126" s="863"/>
      <c r="AF126" s="864" t="s">
        <v>179</v>
      </c>
      <c r="AG126" s="862"/>
      <c r="AH126" s="862"/>
      <c r="AI126" s="862"/>
      <c r="AJ126" s="863"/>
      <c r="AK126" s="864" t="s">
        <v>179</v>
      </c>
      <c r="AL126" s="862"/>
      <c r="AM126" s="862"/>
      <c r="AN126" s="862"/>
      <c r="AO126" s="863"/>
      <c r="AP126" s="909" t="s">
        <v>179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487</v>
      </c>
      <c r="CQ126" s="832"/>
      <c r="CR126" s="832"/>
      <c r="CS126" s="832"/>
      <c r="CT126" s="832"/>
      <c r="CU126" s="832"/>
      <c r="CV126" s="832"/>
      <c r="CW126" s="832"/>
      <c r="CX126" s="832"/>
      <c r="CY126" s="832"/>
      <c r="CZ126" s="832"/>
      <c r="DA126" s="832"/>
      <c r="DB126" s="832"/>
      <c r="DC126" s="832"/>
      <c r="DD126" s="832"/>
      <c r="DE126" s="832"/>
      <c r="DF126" s="833"/>
      <c r="DG126" s="898" t="s">
        <v>179</v>
      </c>
      <c r="DH126" s="899"/>
      <c r="DI126" s="899"/>
      <c r="DJ126" s="899"/>
      <c r="DK126" s="899"/>
      <c r="DL126" s="899" t="s">
        <v>179</v>
      </c>
      <c r="DM126" s="899"/>
      <c r="DN126" s="899"/>
      <c r="DO126" s="899"/>
      <c r="DP126" s="899"/>
      <c r="DQ126" s="899" t="s">
        <v>179</v>
      </c>
      <c r="DR126" s="899"/>
      <c r="DS126" s="899"/>
      <c r="DT126" s="899"/>
      <c r="DU126" s="899"/>
      <c r="DV126" s="876" t="s">
        <v>179</v>
      </c>
      <c r="DW126" s="876"/>
      <c r="DX126" s="876"/>
      <c r="DY126" s="876"/>
      <c r="DZ126" s="877"/>
    </row>
    <row r="127" spans="1:130" s="247" customFormat="1" ht="26.25" customHeight="1" x14ac:dyDescent="0.15">
      <c r="A127" s="904"/>
      <c r="B127" s="905"/>
      <c r="C127" s="923" t="s">
        <v>488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36</v>
      </c>
      <c r="AB127" s="862"/>
      <c r="AC127" s="862"/>
      <c r="AD127" s="862"/>
      <c r="AE127" s="863"/>
      <c r="AF127" s="864">
        <v>30</v>
      </c>
      <c r="AG127" s="862"/>
      <c r="AH127" s="862"/>
      <c r="AI127" s="862"/>
      <c r="AJ127" s="863"/>
      <c r="AK127" s="864">
        <v>23</v>
      </c>
      <c r="AL127" s="862"/>
      <c r="AM127" s="862"/>
      <c r="AN127" s="862"/>
      <c r="AO127" s="863"/>
      <c r="AP127" s="909">
        <v>0</v>
      </c>
      <c r="AQ127" s="910"/>
      <c r="AR127" s="910"/>
      <c r="AS127" s="910"/>
      <c r="AT127" s="911"/>
      <c r="AU127" s="283"/>
      <c r="AV127" s="283"/>
      <c r="AW127" s="283"/>
      <c r="AX127" s="926" t="s">
        <v>489</v>
      </c>
      <c r="AY127" s="894"/>
      <c r="AZ127" s="894"/>
      <c r="BA127" s="894"/>
      <c r="BB127" s="894"/>
      <c r="BC127" s="894"/>
      <c r="BD127" s="894"/>
      <c r="BE127" s="895"/>
      <c r="BF127" s="893" t="s">
        <v>490</v>
      </c>
      <c r="BG127" s="894"/>
      <c r="BH127" s="894"/>
      <c r="BI127" s="894"/>
      <c r="BJ127" s="894"/>
      <c r="BK127" s="894"/>
      <c r="BL127" s="895"/>
      <c r="BM127" s="893" t="s">
        <v>491</v>
      </c>
      <c r="BN127" s="894"/>
      <c r="BO127" s="894"/>
      <c r="BP127" s="894"/>
      <c r="BQ127" s="894"/>
      <c r="BR127" s="894"/>
      <c r="BS127" s="895"/>
      <c r="BT127" s="893" t="s">
        <v>492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493</v>
      </c>
      <c r="CQ127" s="832"/>
      <c r="CR127" s="832"/>
      <c r="CS127" s="832"/>
      <c r="CT127" s="832"/>
      <c r="CU127" s="832"/>
      <c r="CV127" s="832"/>
      <c r="CW127" s="832"/>
      <c r="CX127" s="832"/>
      <c r="CY127" s="832"/>
      <c r="CZ127" s="832"/>
      <c r="DA127" s="832"/>
      <c r="DB127" s="832"/>
      <c r="DC127" s="832"/>
      <c r="DD127" s="832"/>
      <c r="DE127" s="832"/>
      <c r="DF127" s="833"/>
      <c r="DG127" s="898" t="s">
        <v>179</v>
      </c>
      <c r="DH127" s="899"/>
      <c r="DI127" s="899"/>
      <c r="DJ127" s="899"/>
      <c r="DK127" s="899"/>
      <c r="DL127" s="899" t="s">
        <v>494</v>
      </c>
      <c r="DM127" s="899"/>
      <c r="DN127" s="899"/>
      <c r="DO127" s="899"/>
      <c r="DP127" s="899"/>
      <c r="DQ127" s="899" t="s">
        <v>179</v>
      </c>
      <c r="DR127" s="899"/>
      <c r="DS127" s="899"/>
      <c r="DT127" s="899"/>
      <c r="DU127" s="899"/>
      <c r="DV127" s="876" t="s">
        <v>445</v>
      </c>
      <c r="DW127" s="876"/>
      <c r="DX127" s="876"/>
      <c r="DY127" s="876"/>
      <c r="DZ127" s="877"/>
    </row>
    <row r="128" spans="1:130" s="247" customFormat="1" ht="26.25" customHeight="1" thickBot="1" x14ac:dyDescent="0.2">
      <c r="A128" s="878" t="s">
        <v>495</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496</v>
      </c>
      <c r="X128" s="880"/>
      <c r="Y128" s="880"/>
      <c r="Z128" s="881"/>
      <c r="AA128" s="882">
        <v>21127</v>
      </c>
      <c r="AB128" s="883"/>
      <c r="AC128" s="883"/>
      <c r="AD128" s="883"/>
      <c r="AE128" s="884"/>
      <c r="AF128" s="885">
        <v>8214</v>
      </c>
      <c r="AG128" s="883"/>
      <c r="AH128" s="883"/>
      <c r="AI128" s="883"/>
      <c r="AJ128" s="884"/>
      <c r="AK128" s="885">
        <v>10027</v>
      </c>
      <c r="AL128" s="883"/>
      <c r="AM128" s="883"/>
      <c r="AN128" s="883"/>
      <c r="AO128" s="884"/>
      <c r="AP128" s="886"/>
      <c r="AQ128" s="887"/>
      <c r="AR128" s="887"/>
      <c r="AS128" s="887"/>
      <c r="AT128" s="888"/>
      <c r="AU128" s="283"/>
      <c r="AV128" s="283"/>
      <c r="AW128" s="283"/>
      <c r="AX128" s="889" t="s">
        <v>497</v>
      </c>
      <c r="AY128" s="890"/>
      <c r="AZ128" s="890"/>
      <c r="BA128" s="890"/>
      <c r="BB128" s="890"/>
      <c r="BC128" s="890"/>
      <c r="BD128" s="890"/>
      <c r="BE128" s="891"/>
      <c r="BF128" s="868" t="s">
        <v>179</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498</v>
      </c>
      <c r="CQ128" s="810"/>
      <c r="CR128" s="810"/>
      <c r="CS128" s="810"/>
      <c r="CT128" s="810"/>
      <c r="CU128" s="810"/>
      <c r="CV128" s="810"/>
      <c r="CW128" s="810"/>
      <c r="CX128" s="810"/>
      <c r="CY128" s="810"/>
      <c r="CZ128" s="810"/>
      <c r="DA128" s="810"/>
      <c r="DB128" s="810"/>
      <c r="DC128" s="810"/>
      <c r="DD128" s="810"/>
      <c r="DE128" s="810"/>
      <c r="DF128" s="811"/>
      <c r="DG128" s="872" t="s">
        <v>494</v>
      </c>
      <c r="DH128" s="873"/>
      <c r="DI128" s="873"/>
      <c r="DJ128" s="873"/>
      <c r="DK128" s="873"/>
      <c r="DL128" s="873" t="s">
        <v>179</v>
      </c>
      <c r="DM128" s="873"/>
      <c r="DN128" s="873"/>
      <c r="DO128" s="873"/>
      <c r="DP128" s="873"/>
      <c r="DQ128" s="873" t="s">
        <v>179</v>
      </c>
      <c r="DR128" s="873"/>
      <c r="DS128" s="873"/>
      <c r="DT128" s="873"/>
      <c r="DU128" s="873"/>
      <c r="DV128" s="874" t="s">
        <v>179</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499</v>
      </c>
      <c r="X129" s="859"/>
      <c r="Y129" s="859"/>
      <c r="Z129" s="860"/>
      <c r="AA129" s="861">
        <v>3289726</v>
      </c>
      <c r="AB129" s="862"/>
      <c r="AC129" s="862"/>
      <c r="AD129" s="862"/>
      <c r="AE129" s="863"/>
      <c r="AF129" s="864">
        <v>3259956</v>
      </c>
      <c r="AG129" s="862"/>
      <c r="AH129" s="862"/>
      <c r="AI129" s="862"/>
      <c r="AJ129" s="863"/>
      <c r="AK129" s="864">
        <v>3216457</v>
      </c>
      <c r="AL129" s="862"/>
      <c r="AM129" s="862"/>
      <c r="AN129" s="862"/>
      <c r="AO129" s="863"/>
      <c r="AP129" s="865"/>
      <c r="AQ129" s="866"/>
      <c r="AR129" s="866"/>
      <c r="AS129" s="866"/>
      <c r="AT129" s="867"/>
      <c r="AU129" s="285"/>
      <c r="AV129" s="285"/>
      <c r="AW129" s="285"/>
      <c r="AX129" s="831" t="s">
        <v>500</v>
      </c>
      <c r="AY129" s="832"/>
      <c r="AZ129" s="832"/>
      <c r="BA129" s="832"/>
      <c r="BB129" s="832"/>
      <c r="BC129" s="832"/>
      <c r="BD129" s="832"/>
      <c r="BE129" s="833"/>
      <c r="BF129" s="851" t="s">
        <v>179</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501</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502</v>
      </c>
      <c r="X130" s="859"/>
      <c r="Y130" s="859"/>
      <c r="Z130" s="860"/>
      <c r="AA130" s="861">
        <v>420242</v>
      </c>
      <c r="AB130" s="862"/>
      <c r="AC130" s="862"/>
      <c r="AD130" s="862"/>
      <c r="AE130" s="863"/>
      <c r="AF130" s="864">
        <v>414703</v>
      </c>
      <c r="AG130" s="862"/>
      <c r="AH130" s="862"/>
      <c r="AI130" s="862"/>
      <c r="AJ130" s="863"/>
      <c r="AK130" s="864">
        <v>416321</v>
      </c>
      <c r="AL130" s="862"/>
      <c r="AM130" s="862"/>
      <c r="AN130" s="862"/>
      <c r="AO130" s="863"/>
      <c r="AP130" s="865"/>
      <c r="AQ130" s="866"/>
      <c r="AR130" s="866"/>
      <c r="AS130" s="866"/>
      <c r="AT130" s="867"/>
      <c r="AU130" s="285"/>
      <c r="AV130" s="285"/>
      <c r="AW130" s="285"/>
      <c r="AX130" s="831" t="s">
        <v>503</v>
      </c>
      <c r="AY130" s="832"/>
      <c r="AZ130" s="832"/>
      <c r="BA130" s="832"/>
      <c r="BB130" s="832"/>
      <c r="BC130" s="832"/>
      <c r="BD130" s="832"/>
      <c r="BE130" s="833"/>
      <c r="BF130" s="834">
        <v>8.5</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504</v>
      </c>
      <c r="X131" s="842"/>
      <c r="Y131" s="842"/>
      <c r="Z131" s="843"/>
      <c r="AA131" s="844">
        <v>2869484</v>
      </c>
      <c r="AB131" s="845"/>
      <c r="AC131" s="845"/>
      <c r="AD131" s="845"/>
      <c r="AE131" s="846"/>
      <c r="AF131" s="847">
        <v>2845253</v>
      </c>
      <c r="AG131" s="845"/>
      <c r="AH131" s="845"/>
      <c r="AI131" s="845"/>
      <c r="AJ131" s="846"/>
      <c r="AK131" s="847">
        <v>2800136</v>
      </c>
      <c r="AL131" s="845"/>
      <c r="AM131" s="845"/>
      <c r="AN131" s="845"/>
      <c r="AO131" s="846"/>
      <c r="AP131" s="848"/>
      <c r="AQ131" s="849"/>
      <c r="AR131" s="849"/>
      <c r="AS131" s="849"/>
      <c r="AT131" s="850"/>
      <c r="AU131" s="285"/>
      <c r="AV131" s="285"/>
      <c r="AW131" s="285"/>
      <c r="AX131" s="809" t="s">
        <v>505</v>
      </c>
      <c r="AY131" s="810"/>
      <c r="AZ131" s="810"/>
      <c r="BA131" s="810"/>
      <c r="BB131" s="810"/>
      <c r="BC131" s="810"/>
      <c r="BD131" s="810"/>
      <c r="BE131" s="811"/>
      <c r="BF131" s="812">
        <v>20.100000000000001</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506</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507</v>
      </c>
      <c r="W132" s="822"/>
      <c r="X132" s="822"/>
      <c r="Y132" s="822"/>
      <c r="Z132" s="823"/>
      <c r="AA132" s="824">
        <v>9.2608287760000003</v>
      </c>
      <c r="AB132" s="825"/>
      <c r="AC132" s="825"/>
      <c r="AD132" s="825"/>
      <c r="AE132" s="826"/>
      <c r="AF132" s="827">
        <v>7.9281877569999999</v>
      </c>
      <c r="AG132" s="825"/>
      <c r="AH132" s="825"/>
      <c r="AI132" s="825"/>
      <c r="AJ132" s="826"/>
      <c r="AK132" s="827">
        <v>8.4199124609999991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508</v>
      </c>
      <c r="W133" s="801"/>
      <c r="X133" s="801"/>
      <c r="Y133" s="801"/>
      <c r="Z133" s="802"/>
      <c r="AA133" s="803">
        <v>9.3000000000000007</v>
      </c>
      <c r="AB133" s="804"/>
      <c r="AC133" s="804"/>
      <c r="AD133" s="804"/>
      <c r="AE133" s="805"/>
      <c r="AF133" s="803">
        <v>8.6</v>
      </c>
      <c r="AG133" s="804"/>
      <c r="AH133" s="804"/>
      <c r="AI133" s="804"/>
      <c r="AJ133" s="805"/>
      <c r="AK133" s="803">
        <v>8.5</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vNF7MvFJSikqxxvrcJPRe0fdIuQJIi6WmxxpyXq/aG4RBW/JaaUgc26JFCswFNgo6R7WQ+xYE2KCQgV64cKDXw==" saltValue="QYBKh4Gqnc8z/AhNVbJqP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L1" zoomScaleNormal="85" zoomScaleSheetLayoutView="100" workbookViewId="0">
      <selection activeCell="AX72" sqref="AX72"/>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MtRd7/LIoWxFyNGKMcojgiKYffFuJoUgWDJI2AOFA5hURZMwmv7UhgNZSAReHq3EBH8Y0VhzpbZLgU6eYwFmrA==" saltValue="VvliuJkjaIvr7s/XID+Y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V1"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ygMg7ao7N3mO3BVabbIK3SbxQBgtOZs2Km2lAUpnw+rSV0Hsdux+KnYlGVwJXvWcW2s4EizatxGEN1jxhdvtQ==" saltValue="hWWFXELI7oxN+FRKhbl/3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512</v>
      </c>
      <c r="AP7" s="304"/>
      <c r="AQ7" s="305" t="s">
        <v>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514</v>
      </c>
      <c r="AQ8" s="311" t="s">
        <v>515</v>
      </c>
      <c r="AR8" s="312" t="s">
        <v>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517</v>
      </c>
      <c r="AL9" s="1231"/>
      <c r="AM9" s="1231"/>
      <c r="AN9" s="1232"/>
      <c r="AO9" s="313">
        <v>841366</v>
      </c>
      <c r="AP9" s="313">
        <v>66648</v>
      </c>
      <c r="AQ9" s="314">
        <v>89061</v>
      </c>
      <c r="AR9" s="315">
        <v>-25.2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518</v>
      </c>
      <c r="AL10" s="1231"/>
      <c r="AM10" s="1231"/>
      <c r="AN10" s="1232"/>
      <c r="AO10" s="316">
        <v>112301</v>
      </c>
      <c r="AP10" s="316">
        <v>8896</v>
      </c>
      <c r="AQ10" s="317">
        <v>10104</v>
      </c>
      <c r="AR10" s="318">
        <v>-12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519</v>
      </c>
      <c r="AL11" s="1231"/>
      <c r="AM11" s="1231"/>
      <c r="AN11" s="1232"/>
      <c r="AO11" s="316">
        <v>139024</v>
      </c>
      <c r="AP11" s="316">
        <v>11013</v>
      </c>
      <c r="AQ11" s="317">
        <v>14957</v>
      </c>
      <c r="AR11" s="318">
        <v>-26.4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520</v>
      </c>
      <c r="AL12" s="1231"/>
      <c r="AM12" s="1231"/>
      <c r="AN12" s="1232"/>
      <c r="AO12" s="316" t="s">
        <v>521</v>
      </c>
      <c r="AP12" s="316" t="s">
        <v>521</v>
      </c>
      <c r="AQ12" s="317">
        <v>435</v>
      </c>
      <c r="AR12" s="318" t="s">
        <v>521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522</v>
      </c>
      <c r="AL13" s="1231"/>
      <c r="AM13" s="1231"/>
      <c r="AN13" s="1232"/>
      <c r="AO13" s="316" t="s">
        <v>521</v>
      </c>
      <c r="AP13" s="316" t="s">
        <v>521</v>
      </c>
      <c r="AQ13" s="317" t="s">
        <v>521</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523</v>
      </c>
      <c r="AL14" s="1231"/>
      <c r="AM14" s="1231"/>
      <c r="AN14" s="1232"/>
      <c r="AO14" s="316">
        <v>43261</v>
      </c>
      <c r="AP14" s="316">
        <v>3427</v>
      </c>
      <c r="AQ14" s="317">
        <v>4008</v>
      </c>
      <c r="AR14" s="318">
        <v>-14.5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524</v>
      </c>
      <c r="AL15" s="1231"/>
      <c r="AM15" s="1231"/>
      <c r="AN15" s="1232"/>
      <c r="AO15" s="316" t="s">
        <v>521</v>
      </c>
      <c r="AP15" s="316" t="s">
        <v>521</v>
      </c>
      <c r="AQ15" s="317">
        <v>2366</v>
      </c>
      <c r="AR15" s="318" t="s">
        <v>521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525</v>
      </c>
      <c r="AL16" s="1234"/>
      <c r="AM16" s="1234"/>
      <c r="AN16" s="1235"/>
      <c r="AO16" s="316">
        <v>-66051</v>
      </c>
      <c r="AP16" s="316">
        <v>-5232</v>
      </c>
      <c r="AQ16" s="317">
        <v>-7825</v>
      </c>
      <c r="AR16" s="318">
        <v>-33.1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1069901</v>
      </c>
      <c r="AP17" s="316">
        <v>84751</v>
      </c>
      <c r="AQ17" s="317">
        <v>113106</v>
      </c>
      <c r="AR17" s="318">
        <v>-25.1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530</v>
      </c>
      <c r="AL21" s="1228"/>
      <c r="AM21" s="1228"/>
      <c r="AN21" s="1229"/>
      <c r="AO21" s="328">
        <v>6.89</v>
      </c>
      <c r="AP21" s="329">
        <v>10.59</v>
      </c>
      <c r="AQ21" s="330">
        <v>-3.7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531</v>
      </c>
      <c r="AL22" s="1228"/>
      <c r="AM22" s="1228"/>
      <c r="AN22" s="1229"/>
      <c r="AO22" s="333">
        <v>99.5</v>
      </c>
      <c r="AP22" s="334">
        <v>96.5</v>
      </c>
      <c r="AQ22" s="335">
        <v>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512</v>
      </c>
      <c r="AP30" s="304"/>
      <c r="AQ30" s="305" t="s">
        <v>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514</v>
      </c>
      <c r="AQ31" s="311" t="s">
        <v>515</v>
      </c>
      <c r="AR31" s="312" t="s">
        <v>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535</v>
      </c>
      <c r="AL32" s="1219"/>
      <c r="AM32" s="1219"/>
      <c r="AN32" s="1220"/>
      <c r="AO32" s="343">
        <v>406030</v>
      </c>
      <c r="AP32" s="343">
        <v>32163</v>
      </c>
      <c r="AQ32" s="344">
        <v>58419</v>
      </c>
      <c r="AR32" s="345">
        <v>-44.9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536</v>
      </c>
      <c r="AL33" s="1219"/>
      <c r="AM33" s="1219"/>
      <c r="AN33" s="1220"/>
      <c r="AO33" s="343" t="s">
        <v>521</v>
      </c>
      <c r="AP33" s="343" t="s">
        <v>521</v>
      </c>
      <c r="AQ33" s="344" t="s">
        <v>521</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537</v>
      </c>
      <c r="AL34" s="1219"/>
      <c r="AM34" s="1219"/>
      <c r="AN34" s="1220"/>
      <c r="AO34" s="343" t="s">
        <v>521</v>
      </c>
      <c r="AP34" s="343" t="s">
        <v>521</v>
      </c>
      <c r="AQ34" s="344" t="s">
        <v>521</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538</v>
      </c>
      <c r="AL35" s="1219"/>
      <c r="AM35" s="1219"/>
      <c r="AN35" s="1220"/>
      <c r="AO35" s="343">
        <v>175891</v>
      </c>
      <c r="AP35" s="343">
        <v>13933</v>
      </c>
      <c r="AQ35" s="344">
        <v>22315</v>
      </c>
      <c r="AR35" s="345">
        <v>-37.6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539</v>
      </c>
      <c r="AL36" s="1219"/>
      <c r="AM36" s="1219"/>
      <c r="AN36" s="1220"/>
      <c r="AO36" s="343">
        <v>8722</v>
      </c>
      <c r="AP36" s="343">
        <v>691</v>
      </c>
      <c r="AQ36" s="344">
        <v>3809</v>
      </c>
      <c r="AR36" s="345">
        <v>-81.900000000000006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540</v>
      </c>
      <c r="AL37" s="1219"/>
      <c r="AM37" s="1219"/>
      <c r="AN37" s="1220"/>
      <c r="AO37" s="343">
        <v>71474</v>
      </c>
      <c r="AP37" s="343">
        <v>5662</v>
      </c>
      <c r="AQ37" s="344">
        <v>857</v>
      </c>
      <c r="AR37" s="345">
        <v>560.70000000000005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541</v>
      </c>
      <c r="AL38" s="1222"/>
      <c r="AM38" s="1222"/>
      <c r="AN38" s="1223"/>
      <c r="AO38" s="346" t="s">
        <v>521</v>
      </c>
      <c r="AP38" s="346" t="s">
        <v>521</v>
      </c>
      <c r="AQ38" s="347">
        <v>5</v>
      </c>
      <c r="AR38" s="335" t="s">
        <v>521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542</v>
      </c>
      <c r="AL39" s="1222"/>
      <c r="AM39" s="1222"/>
      <c r="AN39" s="1223"/>
      <c r="AO39" s="343">
        <v>-10027</v>
      </c>
      <c r="AP39" s="343">
        <v>-794</v>
      </c>
      <c r="AQ39" s="344">
        <v>-1465</v>
      </c>
      <c r="AR39" s="345">
        <v>-45.8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543</v>
      </c>
      <c r="AL40" s="1219"/>
      <c r="AM40" s="1219"/>
      <c r="AN40" s="1220"/>
      <c r="AO40" s="343">
        <v>-416321</v>
      </c>
      <c r="AP40" s="343">
        <v>-32979</v>
      </c>
      <c r="AQ40" s="344">
        <v>-56668</v>
      </c>
      <c r="AR40" s="345">
        <v>-41.8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302</v>
      </c>
      <c r="AL41" s="1225"/>
      <c r="AM41" s="1225"/>
      <c r="AN41" s="1226"/>
      <c r="AO41" s="343">
        <v>235769</v>
      </c>
      <c r="AP41" s="343">
        <v>18676</v>
      </c>
      <c r="AQ41" s="344">
        <v>27273</v>
      </c>
      <c r="AR41" s="345">
        <v>-31.5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512</v>
      </c>
      <c r="AN49" s="1213" t="s">
        <v>547</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548</v>
      </c>
      <c r="AO50" s="360" t="s">
        <v>549</v>
      </c>
      <c r="AP50" s="361" t="s">
        <v>550</v>
      </c>
      <c r="AQ50" s="362" t="s">
        <v>551</v>
      </c>
      <c r="AR50" s="363" t="s">
        <v>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889355</v>
      </c>
      <c r="AN51" s="365">
        <v>69055</v>
      </c>
      <c r="AO51" s="366">
        <v>-48.2</v>
      </c>
      <c r="AP51" s="367">
        <v>106092</v>
      </c>
      <c r="AQ51" s="368">
        <v>-33.1</v>
      </c>
      <c r="AR51" s="369">
        <v>-15.1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335148</v>
      </c>
      <c r="AN52" s="373">
        <v>26023</v>
      </c>
      <c r="AO52" s="374">
        <v>-4.5999999999999996</v>
      </c>
      <c r="AP52" s="375">
        <v>44299</v>
      </c>
      <c r="AQ52" s="376">
        <v>-8.5</v>
      </c>
      <c r="AR52" s="377">
        <v>3.9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700253</v>
      </c>
      <c r="AN53" s="365">
        <v>54699</v>
      </c>
      <c r="AO53" s="366">
        <v>-20.8</v>
      </c>
      <c r="AP53" s="367">
        <v>78903</v>
      </c>
      <c r="AQ53" s="368">
        <v>-25.6</v>
      </c>
      <c r="AR53" s="369">
        <v>4.8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375140</v>
      </c>
      <c r="AN54" s="373">
        <v>29303</v>
      </c>
      <c r="AO54" s="374">
        <v>12.6</v>
      </c>
      <c r="AP54" s="375">
        <v>49201</v>
      </c>
      <c r="AQ54" s="376">
        <v>11.1</v>
      </c>
      <c r="AR54" s="377">
        <v>1.5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992054</v>
      </c>
      <c r="AN55" s="365">
        <v>78004</v>
      </c>
      <c r="AO55" s="366">
        <v>42.6</v>
      </c>
      <c r="AP55" s="367">
        <v>82993</v>
      </c>
      <c r="AQ55" s="368">
        <v>5.2</v>
      </c>
      <c r="AR55" s="369">
        <v>37.4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340578</v>
      </c>
      <c r="AN56" s="373">
        <v>26779</v>
      </c>
      <c r="AO56" s="374">
        <v>-8.6</v>
      </c>
      <c r="AP56" s="375">
        <v>46787</v>
      </c>
      <c r="AQ56" s="376">
        <v>-4.9000000000000004</v>
      </c>
      <c r="AR56" s="377">
        <v>-3.7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596071</v>
      </c>
      <c r="AN57" s="365">
        <v>47027</v>
      </c>
      <c r="AO57" s="366">
        <v>-39.700000000000003</v>
      </c>
      <c r="AP57" s="367">
        <v>108252</v>
      </c>
      <c r="AQ57" s="368">
        <v>30.4</v>
      </c>
      <c r="AR57" s="369">
        <v>-70.099999999999994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373353</v>
      </c>
      <c r="AN58" s="373">
        <v>29456</v>
      </c>
      <c r="AO58" s="374">
        <v>10</v>
      </c>
      <c r="AP58" s="375">
        <v>50321</v>
      </c>
      <c r="AQ58" s="376">
        <v>7.6</v>
      </c>
      <c r="AR58" s="377">
        <v>2.4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445829</v>
      </c>
      <c r="AN59" s="365">
        <v>35316</v>
      </c>
      <c r="AO59" s="366">
        <v>-24.9</v>
      </c>
      <c r="AP59" s="367">
        <v>93492</v>
      </c>
      <c r="AQ59" s="368">
        <v>-13.6</v>
      </c>
      <c r="AR59" s="369">
        <v>-11.3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269212</v>
      </c>
      <c r="AN60" s="373">
        <v>21325</v>
      </c>
      <c r="AO60" s="374">
        <v>-27.6</v>
      </c>
      <c r="AP60" s="375">
        <v>53316</v>
      </c>
      <c r="AQ60" s="376">
        <v>6</v>
      </c>
      <c r="AR60" s="377">
        <v>-33.6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724712</v>
      </c>
      <c r="AN61" s="380">
        <v>56820</v>
      </c>
      <c r="AO61" s="381">
        <v>-18.2</v>
      </c>
      <c r="AP61" s="382">
        <v>93946</v>
      </c>
      <c r="AQ61" s="383">
        <v>-7.3</v>
      </c>
      <c r="AR61" s="369">
        <v>-10.9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338686</v>
      </c>
      <c r="AN62" s="373">
        <v>26577</v>
      </c>
      <c r="AO62" s="374">
        <v>-3.6</v>
      </c>
      <c r="AP62" s="375">
        <v>48785</v>
      </c>
      <c r="AQ62" s="376">
        <v>2.2999999999999998</v>
      </c>
      <c r="AR62" s="377">
        <v>-5.9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1RJXuwziy0FP/XGDHchSg426YW8uXJ+Y85o4FQvGEFzUhkO+BqJvAVpLqU9n9bc7jvmy+/cvKu5u25eYGr2IHA==" saltValue="A+9IT82hj+t5t3Mt8sNyc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41" zoomScale="55" zoomScaleNormal="55" zoomScaleSheetLayoutView="55" workbookViewId="0">
      <selection activeCell="AF25" sqref="AF25"/>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20" spans="125:125" ht="13.5" hidden="1" customHeight="1" x14ac:dyDescent="0.15"/>
    <row r="121" spans="125:125" ht="13.5" hidden="1" customHeight="1" x14ac:dyDescent="0.15">
      <c r="DU121" s="291"/>
    </row>
  </sheetData>
  <sheetProtection algorithmName="SHA-512" hashValue="XCtSu90/v6x7hhNgXeZNWWrO/NjTg4fws9iGWOJXnSaHoFFdrZlodjr2F3UFLZeOYHx1pNUZisAWH5ulDqKKKg==" saltValue="LzvEJ5fMh4EVuSWja1C32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5" zoomScale="70" zoomScaleNormal="70" zoomScaleSheetLayoutView="55" workbookViewId="0">
      <selection activeCell="BJ64" sqref="BJ64"/>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sheetData>
  <sheetProtection algorithmName="SHA-512" hashValue="HKPqx2kn/MF/qtp8vJbDeF3VPTYN0E4GUKL62qQamRvBEbD7bSuS7UU2FV52WcDTqdk/Sp2izrWK+ahfxEVhwg==" saltValue="IGI95gEZ8tmpRJi1IrzKq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6" t="s">
        <v>3</v>
      </c>
      <c r="D47" s="1236"/>
      <c r="E47" s="1237"/>
      <c r="F47" s="11">
        <v>21.36</v>
      </c>
      <c r="G47" s="12">
        <v>23.49</v>
      </c>
      <c r="H47" s="12">
        <v>24.15</v>
      </c>
      <c r="I47" s="12">
        <v>28.57</v>
      </c>
      <c r="J47" s="13">
        <v>46.99</v>
      </c>
    </row>
    <row r="48" spans="2:10" ht="57.75" customHeight="1" x14ac:dyDescent="0.15">
      <c r="B48" s="14"/>
      <c r="C48" s="1238" t="s">
        <v>4</v>
      </c>
      <c r="D48" s="1238"/>
      <c r="E48" s="1239"/>
      <c r="F48" s="15">
        <v>2.85</v>
      </c>
      <c r="G48" s="16">
        <v>3.36</v>
      </c>
      <c r="H48" s="16">
        <v>3.02</v>
      </c>
      <c r="I48" s="16">
        <v>2.57</v>
      </c>
      <c r="J48" s="17">
        <v>5.82</v>
      </c>
    </row>
    <row r="49" spans="2:10" ht="57.75" customHeight="1" thickBot="1" x14ac:dyDescent="0.2">
      <c r="B49" s="18"/>
      <c r="C49" s="1240" t="s">
        <v>5</v>
      </c>
      <c r="D49" s="1240"/>
      <c r="E49" s="1241"/>
      <c r="F49" s="19" t="s">
        <v>568</v>
      </c>
      <c r="G49" s="20">
        <v>2.38</v>
      </c>
      <c r="H49" s="20">
        <v>0.32</v>
      </c>
      <c r="I49" s="20">
        <v>3.71</v>
      </c>
      <c r="J49" s="21">
        <v>21.25</v>
      </c>
    </row>
    <row r="50" spans="2:10" ht="13.5" customHeight="1" x14ac:dyDescent="0.15"/>
  </sheetData>
  <sheetProtection algorithmName="SHA-512" hashValue="BpsMbRLoxqIM+G7kDTMQXQrbOLJLo+MStSQ+eVLwjpW1UtfzM4H6aa+wW4lLPZ61Dvw4xbBiXxO59zZ3GK87iQ==" saltValue="eW1aTCrZNG5YFV169Y2j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4" zoomScale="70" zoomScaleNormal="70" zoomScaleSheetLayoutView="100" workbookViewId="0">
      <selection activeCell="I38" sqref="I3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48" t="s">
        <v>569</v>
      </c>
      <c r="D34" s="1248"/>
      <c r="E34" s="1249"/>
      <c r="F34" s="32">
        <v>28.09</v>
      </c>
      <c r="G34" s="33">
        <v>28.22</v>
      </c>
      <c r="H34" s="33">
        <v>32.24</v>
      </c>
      <c r="I34" s="33">
        <v>25.09</v>
      </c>
      <c r="J34" s="34">
        <v>28.35</v>
      </c>
      <c r="K34" s="22"/>
      <c r="L34" s="22"/>
      <c r="M34" s="22"/>
      <c r="N34" s="22"/>
      <c r="O34" s="22"/>
      <c r="P34" s="22"/>
    </row>
    <row r="35" spans="1:16" ht="39" customHeight="1" x14ac:dyDescent="0.15">
      <c r="A35" s="22"/>
      <c r="B35" s="35"/>
      <c r="C35" s="1242" t="s">
        <v>570</v>
      </c>
      <c r="D35" s="1243"/>
      <c r="E35" s="1244"/>
      <c r="F35" s="36">
        <v>11.74</v>
      </c>
      <c r="G35" s="37">
        <v>13.46</v>
      </c>
      <c r="H35" s="37">
        <v>15.36</v>
      </c>
      <c r="I35" s="37">
        <v>17.38</v>
      </c>
      <c r="J35" s="38">
        <v>18.72</v>
      </c>
      <c r="K35" s="22"/>
      <c r="L35" s="22"/>
      <c r="M35" s="22"/>
      <c r="N35" s="22"/>
      <c r="O35" s="22"/>
      <c r="P35" s="22"/>
    </row>
    <row r="36" spans="1:16" ht="39" customHeight="1" x14ac:dyDescent="0.15">
      <c r="A36" s="22"/>
      <c r="B36" s="35"/>
      <c r="C36" s="1242" t="s">
        <v>571</v>
      </c>
      <c r="D36" s="1243"/>
      <c r="E36" s="1244"/>
      <c r="F36" s="36">
        <v>2.81</v>
      </c>
      <c r="G36" s="37">
        <v>3.25</v>
      </c>
      <c r="H36" s="37">
        <v>3.01</v>
      </c>
      <c r="I36" s="37">
        <v>2.5299999999999998</v>
      </c>
      <c r="J36" s="38">
        <v>5.79</v>
      </c>
      <c r="K36" s="22"/>
      <c r="L36" s="22"/>
      <c r="M36" s="22"/>
      <c r="N36" s="22"/>
      <c r="O36" s="22"/>
      <c r="P36" s="22"/>
    </row>
    <row r="37" spans="1:16" ht="39" customHeight="1" x14ac:dyDescent="0.15">
      <c r="A37" s="22"/>
      <c r="B37" s="35"/>
      <c r="C37" s="1242" t="s">
        <v>572</v>
      </c>
      <c r="D37" s="1243"/>
      <c r="E37" s="1244"/>
      <c r="F37" s="36">
        <v>3.25</v>
      </c>
      <c r="G37" s="37">
        <v>2.15</v>
      </c>
      <c r="H37" s="37">
        <v>3.12</v>
      </c>
      <c r="I37" s="37">
        <v>4.47</v>
      </c>
      <c r="J37" s="38">
        <v>4.3</v>
      </c>
      <c r="K37" s="22"/>
      <c r="L37" s="22"/>
      <c r="M37" s="22"/>
      <c r="N37" s="22"/>
      <c r="O37" s="22"/>
      <c r="P37" s="22"/>
    </row>
    <row r="38" spans="1:16" ht="39" customHeight="1" x14ac:dyDescent="0.15">
      <c r="A38" s="22"/>
      <c r="B38" s="35"/>
      <c r="C38" s="1242" t="s">
        <v>573</v>
      </c>
      <c r="D38" s="1243"/>
      <c r="E38" s="1244"/>
      <c r="F38" s="36">
        <v>0.11</v>
      </c>
      <c r="G38" s="37">
        <v>0.5</v>
      </c>
      <c r="H38" s="37">
        <v>0.44</v>
      </c>
      <c r="I38" s="37">
        <v>0.68</v>
      </c>
      <c r="J38" s="38">
        <v>0.21</v>
      </c>
      <c r="K38" s="22"/>
      <c r="L38" s="22"/>
      <c r="M38" s="22"/>
      <c r="N38" s="22"/>
      <c r="O38" s="22"/>
      <c r="P38" s="22"/>
    </row>
    <row r="39" spans="1:16" ht="39" customHeight="1" x14ac:dyDescent="0.15">
      <c r="A39" s="22"/>
      <c r="B39" s="35"/>
      <c r="C39" s="1242" t="s">
        <v>574</v>
      </c>
      <c r="D39" s="1243"/>
      <c r="E39" s="1244"/>
      <c r="F39" s="36">
        <v>0.12</v>
      </c>
      <c r="G39" s="37">
        <v>0.1</v>
      </c>
      <c r="H39" s="37">
        <v>0.08</v>
      </c>
      <c r="I39" s="37">
        <v>0.08</v>
      </c>
      <c r="J39" s="38">
        <v>0.09</v>
      </c>
      <c r="K39" s="22"/>
      <c r="L39" s="22"/>
      <c r="M39" s="22"/>
      <c r="N39" s="22"/>
      <c r="O39" s="22"/>
      <c r="P39" s="22"/>
    </row>
    <row r="40" spans="1:16" ht="39" customHeight="1" x14ac:dyDescent="0.15">
      <c r="A40" s="22"/>
      <c r="B40" s="35"/>
      <c r="C40" s="1242" t="s">
        <v>575</v>
      </c>
      <c r="D40" s="1243"/>
      <c r="E40" s="1244"/>
      <c r="F40" s="36">
        <v>0.02</v>
      </c>
      <c r="G40" s="37">
        <v>0.02</v>
      </c>
      <c r="H40" s="37">
        <v>0.02</v>
      </c>
      <c r="I40" s="37">
        <v>0.02</v>
      </c>
      <c r="J40" s="38">
        <v>0.02</v>
      </c>
      <c r="K40" s="22"/>
      <c r="L40" s="22"/>
      <c r="M40" s="22"/>
      <c r="N40" s="22"/>
      <c r="O40" s="22"/>
      <c r="P40" s="22"/>
    </row>
    <row r="41" spans="1:16" ht="39" customHeight="1" x14ac:dyDescent="0.15">
      <c r="A41" s="22"/>
      <c r="B41" s="35"/>
      <c r="C41" s="1242" t="s">
        <v>576</v>
      </c>
      <c r="D41" s="1243"/>
      <c r="E41" s="1244"/>
      <c r="F41" s="36">
        <v>0.05</v>
      </c>
      <c r="G41" s="37">
        <v>0</v>
      </c>
      <c r="H41" s="37">
        <v>0.01</v>
      </c>
      <c r="I41" s="37">
        <v>0.01</v>
      </c>
      <c r="J41" s="38">
        <v>0.02</v>
      </c>
      <c r="K41" s="22"/>
      <c r="L41" s="22"/>
      <c r="M41" s="22"/>
      <c r="N41" s="22"/>
      <c r="O41" s="22"/>
      <c r="P41" s="22"/>
    </row>
    <row r="42" spans="1:16" ht="39" customHeight="1" x14ac:dyDescent="0.15">
      <c r="A42" s="22"/>
      <c r="B42" s="39"/>
      <c r="C42" s="1242" t="s">
        <v>577</v>
      </c>
      <c r="D42" s="1243"/>
      <c r="E42" s="1244"/>
      <c r="F42" s="36" t="s">
        <v>521</v>
      </c>
      <c r="G42" s="37" t="s">
        <v>521</v>
      </c>
      <c r="H42" s="37" t="s">
        <v>521</v>
      </c>
      <c r="I42" s="37" t="s">
        <v>521</v>
      </c>
      <c r="J42" s="38" t="s">
        <v>521</v>
      </c>
      <c r="K42" s="22"/>
      <c r="L42" s="22"/>
      <c r="M42" s="22"/>
      <c r="N42" s="22"/>
      <c r="O42" s="22"/>
      <c r="P42" s="22"/>
    </row>
    <row r="43" spans="1:16" ht="39" customHeight="1" thickBot="1" x14ac:dyDescent="0.2">
      <c r="A43" s="22"/>
      <c r="B43" s="40"/>
      <c r="C43" s="1245" t="s">
        <v>578</v>
      </c>
      <c r="D43" s="1246"/>
      <c r="E43" s="1247"/>
      <c r="F43" s="41">
        <v>0.03</v>
      </c>
      <c r="G43" s="42">
        <v>0.02</v>
      </c>
      <c r="H43" s="42">
        <v>0.01</v>
      </c>
      <c r="I43" s="42">
        <v>0.02</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9EmsZo/gGiMrnb/mb4wWHM7XNX84Jjtl47nSB37uPRNtJ6Ug6Gath0DNZWyXyF+qtnBMvXzvCEcz1aX6M3q+A==" saltValue="P8g9gLyucrQITKREjO63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1" zoomScale="55" zoomScaleNormal="55" zoomScaleSheetLayoutView="55" workbookViewId="0">
      <selection activeCell="J4" sqref="J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503</v>
      </c>
      <c r="L45" s="60">
        <v>485</v>
      </c>
      <c r="M45" s="60">
        <v>450</v>
      </c>
      <c r="N45" s="60">
        <v>405</v>
      </c>
      <c r="O45" s="61">
        <v>406</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521</v>
      </c>
      <c r="L46" s="64" t="s">
        <v>521</v>
      </c>
      <c r="M46" s="64" t="s">
        <v>521</v>
      </c>
      <c r="N46" s="64" t="s">
        <v>521</v>
      </c>
      <c r="O46" s="65" t="s">
        <v>521</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521</v>
      </c>
      <c r="L47" s="64" t="s">
        <v>521</v>
      </c>
      <c r="M47" s="64" t="s">
        <v>521</v>
      </c>
      <c r="N47" s="64" t="s">
        <v>521</v>
      </c>
      <c r="O47" s="65" t="s">
        <v>521</v>
      </c>
      <c r="P47" s="48"/>
      <c r="Q47" s="48"/>
      <c r="R47" s="48"/>
      <c r="S47" s="48"/>
      <c r="T47" s="48"/>
      <c r="U47" s="48"/>
    </row>
    <row r="48" spans="1:21" ht="30.75" customHeight="1" x14ac:dyDescent="0.15">
      <c r="A48" s="48"/>
      <c r="B48" s="1270"/>
      <c r="C48" s="1271"/>
      <c r="D48" s="62"/>
      <c r="E48" s="1252" t="s">
        <v>15</v>
      </c>
      <c r="F48" s="1252"/>
      <c r="G48" s="1252"/>
      <c r="H48" s="1252"/>
      <c r="I48" s="1252"/>
      <c r="J48" s="1253"/>
      <c r="K48" s="63">
        <v>122</v>
      </c>
      <c r="L48" s="64">
        <v>124</v>
      </c>
      <c r="M48" s="64">
        <v>177</v>
      </c>
      <c r="N48" s="64">
        <v>166</v>
      </c>
      <c r="O48" s="65">
        <v>176</v>
      </c>
      <c r="P48" s="48"/>
      <c r="Q48" s="48"/>
      <c r="R48" s="48"/>
      <c r="S48" s="48"/>
      <c r="T48" s="48"/>
      <c r="U48" s="48"/>
    </row>
    <row r="49" spans="1:21" ht="30.75" customHeight="1" x14ac:dyDescent="0.15">
      <c r="A49" s="48"/>
      <c r="B49" s="1270"/>
      <c r="C49" s="1271"/>
      <c r="D49" s="62"/>
      <c r="E49" s="1252" t="s">
        <v>16</v>
      </c>
      <c r="F49" s="1252"/>
      <c r="G49" s="1252"/>
      <c r="H49" s="1252"/>
      <c r="I49" s="1252"/>
      <c r="J49" s="1253"/>
      <c r="K49" s="63">
        <v>3</v>
      </c>
      <c r="L49" s="64">
        <v>4</v>
      </c>
      <c r="M49" s="64">
        <v>2</v>
      </c>
      <c r="N49" s="64">
        <v>5</v>
      </c>
      <c r="O49" s="65">
        <v>9</v>
      </c>
      <c r="P49" s="48"/>
      <c r="Q49" s="48"/>
      <c r="R49" s="48"/>
      <c r="S49" s="48"/>
      <c r="T49" s="48"/>
      <c r="U49" s="48"/>
    </row>
    <row r="50" spans="1:21" ht="30.75" customHeight="1" x14ac:dyDescent="0.15">
      <c r="A50" s="48"/>
      <c r="B50" s="1270"/>
      <c r="C50" s="1271"/>
      <c r="D50" s="62"/>
      <c r="E50" s="1252" t="s">
        <v>17</v>
      </c>
      <c r="F50" s="1252"/>
      <c r="G50" s="1252"/>
      <c r="H50" s="1252"/>
      <c r="I50" s="1252"/>
      <c r="J50" s="1253"/>
      <c r="K50" s="63">
        <v>105</v>
      </c>
      <c r="L50" s="64">
        <v>88</v>
      </c>
      <c r="M50" s="64">
        <v>78</v>
      </c>
      <c r="N50" s="64">
        <v>72</v>
      </c>
      <c r="O50" s="65">
        <v>71</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521</v>
      </c>
      <c r="L51" s="64" t="s">
        <v>521</v>
      </c>
      <c r="M51" s="64" t="s">
        <v>521</v>
      </c>
      <c r="N51" s="64" t="s">
        <v>521</v>
      </c>
      <c r="O51" s="65" t="s">
        <v>521</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428</v>
      </c>
      <c r="L52" s="64">
        <v>452</v>
      </c>
      <c r="M52" s="64">
        <v>441</v>
      </c>
      <c r="N52" s="64">
        <v>423</v>
      </c>
      <c r="O52" s="65">
        <v>426</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305</v>
      </c>
      <c r="L53" s="69">
        <v>249</v>
      </c>
      <c r="M53" s="69">
        <v>266</v>
      </c>
      <c r="N53" s="69">
        <v>225</v>
      </c>
      <c r="O53" s="70">
        <v>236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qv8XDfeGyek+92Wo/VhdZBmm/Cg2NUNmaqs0iP3PplhhOY5t8UE10qN/T5YuhQFSgOp4WGMVJowDj6Lw55hBg==" saltValue="py/WDFjg8HDilzOegZLTg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7" zoomScale="85" zoomScaleNormal="85" zoomScaleSheetLayoutView="100" workbookViewId="0">
      <selection activeCell="L41" sqref="L41:L4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88" t="s">
        <v>30</v>
      </c>
      <c r="C41" s="1289"/>
      <c r="D41" s="102"/>
      <c r="E41" s="1290" t="s">
        <v>31</v>
      </c>
      <c r="F41" s="1290"/>
      <c r="G41" s="1290"/>
      <c r="H41" s="1291"/>
      <c r="I41" s="103">
        <v>5168</v>
      </c>
      <c r="J41" s="104">
        <v>5265</v>
      </c>
      <c r="K41" s="104">
        <v>5401</v>
      </c>
      <c r="L41" s="104">
        <v>5470</v>
      </c>
      <c r="M41" s="105">
        <v>5453</v>
      </c>
    </row>
    <row r="42" spans="2:13" ht="27.75" customHeight="1" x14ac:dyDescent="0.15">
      <c r="B42" s="1278"/>
      <c r="C42" s="1279"/>
      <c r="D42" s="106"/>
      <c r="E42" s="1282" t="s">
        <v>32</v>
      </c>
      <c r="F42" s="1282"/>
      <c r="G42" s="1282"/>
      <c r="H42" s="1283"/>
      <c r="I42" s="107">
        <v>944</v>
      </c>
      <c r="J42" s="108">
        <v>757</v>
      </c>
      <c r="K42" s="108">
        <v>708</v>
      </c>
      <c r="L42" s="108">
        <v>664</v>
      </c>
      <c r="M42" s="109">
        <v>580</v>
      </c>
    </row>
    <row r="43" spans="2:13" ht="27.75" customHeight="1" x14ac:dyDescent="0.15">
      <c r="B43" s="1278"/>
      <c r="C43" s="1279"/>
      <c r="D43" s="106"/>
      <c r="E43" s="1282" t="s">
        <v>33</v>
      </c>
      <c r="F43" s="1282"/>
      <c r="G43" s="1282"/>
      <c r="H43" s="1283"/>
      <c r="I43" s="107">
        <v>2318</v>
      </c>
      <c r="J43" s="108">
        <v>2392</v>
      </c>
      <c r="K43" s="108">
        <v>2662</v>
      </c>
      <c r="L43" s="108">
        <v>2863</v>
      </c>
      <c r="M43" s="109">
        <v>3062</v>
      </c>
    </row>
    <row r="44" spans="2:13" ht="27.75" customHeight="1" x14ac:dyDescent="0.15">
      <c r="B44" s="1278"/>
      <c r="C44" s="1279"/>
      <c r="D44" s="106"/>
      <c r="E44" s="1282" t="s">
        <v>34</v>
      </c>
      <c r="F44" s="1282"/>
      <c r="G44" s="1282"/>
      <c r="H44" s="1283"/>
      <c r="I44" s="107">
        <v>69</v>
      </c>
      <c r="J44" s="108">
        <v>102</v>
      </c>
      <c r="K44" s="108">
        <v>124</v>
      </c>
      <c r="L44" s="108">
        <v>289</v>
      </c>
      <c r="M44" s="109">
        <v>322</v>
      </c>
    </row>
    <row r="45" spans="2:13" ht="27.75" customHeight="1" x14ac:dyDescent="0.15">
      <c r="B45" s="1278"/>
      <c r="C45" s="1279"/>
      <c r="D45" s="106"/>
      <c r="E45" s="1282" t="s">
        <v>35</v>
      </c>
      <c r="F45" s="1282"/>
      <c r="G45" s="1282"/>
      <c r="H45" s="1283"/>
      <c r="I45" s="107">
        <v>458</v>
      </c>
      <c r="J45" s="108">
        <v>467</v>
      </c>
      <c r="K45" s="108">
        <v>429</v>
      </c>
      <c r="L45" s="108">
        <v>396</v>
      </c>
      <c r="M45" s="109">
        <v>322</v>
      </c>
    </row>
    <row r="46" spans="2:13" ht="27.75" customHeight="1" x14ac:dyDescent="0.15">
      <c r="B46" s="1278"/>
      <c r="C46" s="1279"/>
      <c r="D46" s="110"/>
      <c r="E46" s="1282" t="s">
        <v>36</v>
      </c>
      <c r="F46" s="1282"/>
      <c r="G46" s="1282"/>
      <c r="H46" s="1283"/>
      <c r="I46" s="107" t="s">
        <v>521</v>
      </c>
      <c r="J46" s="108" t="s">
        <v>521</v>
      </c>
      <c r="K46" s="108" t="s">
        <v>521</v>
      </c>
      <c r="L46" s="108" t="s">
        <v>521</v>
      </c>
      <c r="M46" s="109" t="s">
        <v>521</v>
      </c>
    </row>
    <row r="47" spans="2:13" ht="27.75" customHeight="1" x14ac:dyDescent="0.15">
      <c r="B47" s="1278"/>
      <c r="C47" s="1279"/>
      <c r="D47" s="111"/>
      <c r="E47" s="1292" t="s">
        <v>37</v>
      </c>
      <c r="F47" s="1293"/>
      <c r="G47" s="1293"/>
      <c r="H47" s="1294"/>
      <c r="I47" s="107" t="s">
        <v>521</v>
      </c>
      <c r="J47" s="108" t="s">
        <v>521</v>
      </c>
      <c r="K47" s="108" t="s">
        <v>521</v>
      </c>
      <c r="L47" s="108" t="s">
        <v>521</v>
      </c>
      <c r="M47" s="109" t="s">
        <v>521</v>
      </c>
    </row>
    <row r="48" spans="2:13" ht="27.75" customHeight="1" x14ac:dyDescent="0.15">
      <c r="B48" s="1278"/>
      <c r="C48" s="1279"/>
      <c r="D48" s="106"/>
      <c r="E48" s="1282" t="s">
        <v>38</v>
      </c>
      <c r="F48" s="1282"/>
      <c r="G48" s="1282"/>
      <c r="H48" s="1283"/>
      <c r="I48" s="107" t="s">
        <v>521</v>
      </c>
      <c r="J48" s="108" t="s">
        <v>521</v>
      </c>
      <c r="K48" s="108" t="s">
        <v>521</v>
      </c>
      <c r="L48" s="108" t="s">
        <v>521</v>
      </c>
      <c r="M48" s="109" t="s">
        <v>521</v>
      </c>
    </row>
    <row r="49" spans="2:13" ht="27.75" customHeight="1" x14ac:dyDescent="0.15">
      <c r="B49" s="1280"/>
      <c r="C49" s="1281"/>
      <c r="D49" s="106"/>
      <c r="E49" s="1282" t="s">
        <v>39</v>
      </c>
      <c r="F49" s="1282"/>
      <c r="G49" s="1282"/>
      <c r="H49" s="1283"/>
      <c r="I49" s="107" t="s">
        <v>521</v>
      </c>
      <c r="J49" s="108" t="s">
        <v>521</v>
      </c>
      <c r="K49" s="108" t="s">
        <v>521</v>
      </c>
      <c r="L49" s="108" t="s">
        <v>521</v>
      </c>
      <c r="M49" s="109" t="s">
        <v>521</v>
      </c>
    </row>
    <row r="50" spans="2:13" ht="27.75" customHeight="1" x14ac:dyDescent="0.15">
      <c r="B50" s="1276" t="s">
        <v>40</v>
      </c>
      <c r="C50" s="1277"/>
      <c r="D50" s="112"/>
      <c r="E50" s="1282" t="s">
        <v>41</v>
      </c>
      <c r="F50" s="1282"/>
      <c r="G50" s="1282"/>
      <c r="H50" s="1283"/>
      <c r="I50" s="107">
        <v>2321</v>
      </c>
      <c r="J50" s="108">
        <v>2431</v>
      </c>
      <c r="K50" s="108">
        <v>2471</v>
      </c>
      <c r="L50" s="108">
        <v>2697</v>
      </c>
      <c r="M50" s="109">
        <v>3366</v>
      </c>
    </row>
    <row r="51" spans="2:13" ht="27.75" customHeight="1" x14ac:dyDescent="0.15">
      <c r="B51" s="1278"/>
      <c r="C51" s="1279"/>
      <c r="D51" s="106"/>
      <c r="E51" s="1282" t="s">
        <v>42</v>
      </c>
      <c r="F51" s="1282"/>
      <c r="G51" s="1282"/>
      <c r="H51" s="1283"/>
      <c r="I51" s="107">
        <v>148</v>
      </c>
      <c r="J51" s="108">
        <v>139</v>
      </c>
      <c r="K51" s="108">
        <v>169</v>
      </c>
      <c r="L51" s="108">
        <v>189</v>
      </c>
      <c r="M51" s="109">
        <v>236</v>
      </c>
    </row>
    <row r="52" spans="2:13" ht="27.75" customHeight="1" x14ac:dyDescent="0.15">
      <c r="B52" s="1280"/>
      <c r="C52" s="1281"/>
      <c r="D52" s="106"/>
      <c r="E52" s="1282" t="s">
        <v>43</v>
      </c>
      <c r="F52" s="1282"/>
      <c r="G52" s="1282"/>
      <c r="H52" s="1283"/>
      <c r="I52" s="107">
        <v>5693</v>
      </c>
      <c r="J52" s="108">
        <v>5631</v>
      </c>
      <c r="K52" s="108">
        <v>5552</v>
      </c>
      <c r="L52" s="108">
        <v>5550</v>
      </c>
      <c r="M52" s="109">
        <v>5574</v>
      </c>
    </row>
    <row r="53" spans="2:13" ht="27.75" customHeight="1" thickBot="1" x14ac:dyDescent="0.2">
      <c r="B53" s="1284" t="s">
        <v>44</v>
      </c>
      <c r="C53" s="1285"/>
      <c r="D53" s="113"/>
      <c r="E53" s="1286" t="s">
        <v>45</v>
      </c>
      <c r="F53" s="1286"/>
      <c r="G53" s="1286"/>
      <c r="H53" s="1287"/>
      <c r="I53" s="114">
        <v>795</v>
      </c>
      <c r="J53" s="115">
        <v>781</v>
      </c>
      <c r="K53" s="115">
        <v>1131</v>
      </c>
      <c r="L53" s="115">
        <v>1244</v>
      </c>
      <c r="M53" s="116">
        <v>563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yAYkV5dgV0ObGPsnADs8URlUUyIL+HvZNs87fiBB4H7YGW3bgQN3bk5o5VRzwpJik68PqzZ1ILVZYtwcK+hOg==" saltValue="ucjkG+mY0qDsbzu/JpB0w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3" t="s">
        <v>48</v>
      </c>
      <c r="D55" s="1303"/>
      <c r="E55" s="1304"/>
      <c r="F55" s="128">
        <v>794</v>
      </c>
      <c r="G55" s="128">
        <v>931</v>
      </c>
      <c r="H55" s="129">
        <v>1511</v>
      </c>
    </row>
    <row r="56" spans="2:8" ht="52.5" customHeight="1" x14ac:dyDescent="0.15">
      <c r="B56" s="130"/>
      <c r="C56" s="1305" t="s">
        <v>49</v>
      </c>
      <c r="D56" s="1305"/>
      <c r="E56" s="1306"/>
      <c r="F56" s="131">
        <v>41</v>
      </c>
      <c r="G56" s="131">
        <v>41</v>
      </c>
      <c r="H56" s="132">
        <v>1</v>
      </c>
    </row>
    <row r="57" spans="2:8" ht="53.25" customHeight="1" x14ac:dyDescent="0.15">
      <c r="B57" s="130"/>
      <c r="C57" s="1307" t="s">
        <v>50</v>
      </c>
      <c r="D57" s="1307"/>
      <c r="E57" s="1308"/>
      <c r="F57" s="133">
        <v>1435</v>
      </c>
      <c r="G57" s="133">
        <v>1471</v>
      </c>
      <c r="H57" s="134">
        <v>1514</v>
      </c>
    </row>
    <row r="58" spans="2:8" ht="45.75" customHeight="1" x14ac:dyDescent="0.15">
      <c r="B58" s="135"/>
      <c r="C58" s="1295" t="s">
        <v>604</v>
      </c>
      <c r="D58" s="1296"/>
      <c r="E58" s="1297"/>
      <c r="F58" s="136">
        <v>810</v>
      </c>
      <c r="G58" s="136">
        <v>826</v>
      </c>
      <c r="H58" s="137">
        <v>825</v>
      </c>
    </row>
    <row r="59" spans="2:8" ht="45.75" customHeight="1" x14ac:dyDescent="0.15">
      <c r="B59" s="135"/>
      <c r="C59" s="1295" t="s">
        <v>605</v>
      </c>
      <c r="D59" s="1296"/>
      <c r="E59" s="1297"/>
      <c r="F59" s="136">
        <v>173</v>
      </c>
      <c r="G59" s="136">
        <v>173</v>
      </c>
      <c r="H59" s="137">
        <v>173</v>
      </c>
    </row>
    <row r="60" spans="2:8" ht="45.75" customHeight="1" x14ac:dyDescent="0.15">
      <c r="B60" s="135"/>
      <c r="C60" s="1295" t="s">
        <v>606</v>
      </c>
      <c r="D60" s="1296"/>
      <c r="E60" s="1297"/>
      <c r="F60" s="136">
        <v>125</v>
      </c>
      <c r="G60" s="136">
        <v>113</v>
      </c>
      <c r="H60" s="137">
        <v>110</v>
      </c>
    </row>
    <row r="61" spans="2:8" ht="45.75" customHeight="1" x14ac:dyDescent="0.15">
      <c r="B61" s="135"/>
      <c r="C61" s="1295" t="s">
        <v>607</v>
      </c>
      <c r="D61" s="1296"/>
      <c r="E61" s="1297"/>
      <c r="F61" s="136">
        <v>97</v>
      </c>
      <c r="G61" s="136">
        <v>106</v>
      </c>
      <c r="H61" s="137">
        <v>98</v>
      </c>
    </row>
    <row r="62" spans="2:8" ht="45.75" customHeight="1" thickBot="1" x14ac:dyDescent="0.2">
      <c r="B62" s="138"/>
      <c r="C62" s="1298" t="s">
        <v>608</v>
      </c>
      <c r="D62" s="1299"/>
      <c r="E62" s="1300"/>
      <c r="F62" s="139">
        <v>48</v>
      </c>
      <c r="G62" s="139">
        <v>55</v>
      </c>
      <c r="H62" s="140">
        <v>60</v>
      </c>
    </row>
    <row r="63" spans="2:8" ht="52.5" customHeight="1" thickBot="1" x14ac:dyDescent="0.2">
      <c r="B63" s="141"/>
      <c r="C63" s="1301" t="s">
        <v>51</v>
      </c>
      <c r="D63" s="1301"/>
      <c r="E63" s="1302"/>
      <c r="F63" s="142">
        <v>2270</v>
      </c>
      <c r="G63" s="142">
        <v>2443</v>
      </c>
      <c r="H63" s="143">
        <v>3026</v>
      </c>
    </row>
    <row r="64" spans="2:8" ht="15" customHeight="1" x14ac:dyDescent="0.15"/>
  </sheetData>
  <sheetProtection algorithmName="SHA-512" hashValue="0raNwLsaaiJiinjs7g3LkCumKJVlyzDxuCOMi0S6hJdQbXXRHHrPjwGl9jhsbS4siXW8brxtWj/UJSZQqdAQYw==" saltValue="aFOpJ298Or+Ec1FtWI9g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80" zoomScaleNormal="8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31" t="s">
        <v>621</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612</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563</v>
      </c>
      <c r="BQ50" s="1315"/>
      <c r="BR50" s="1315"/>
      <c r="BS50" s="1315"/>
      <c r="BT50" s="1315"/>
      <c r="BU50" s="1315"/>
      <c r="BV50" s="1315"/>
      <c r="BW50" s="1315"/>
      <c r="BX50" s="1315" t="s">
        <v>564</v>
      </c>
      <c r="BY50" s="1315"/>
      <c r="BZ50" s="1315"/>
      <c r="CA50" s="1315"/>
      <c r="CB50" s="1315"/>
      <c r="CC50" s="1315"/>
      <c r="CD50" s="1315"/>
      <c r="CE50" s="1315"/>
      <c r="CF50" s="1315" t="s">
        <v>565</v>
      </c>
      <c r="CG50" s="1315"/>
      <c r="CH50" s="1315"/>
      <c r="CI50" s="1315"/>
      <c r="CJ50" s="1315"/>
      <c r="CK50" s="1315"/>
      <c r="CL50" s="1315"/>
      <c r="CM50" s="1315"/>
      <c r="CN50" s="1315" t="s">
        <v>566</v>
      </c>
      <c r="CO50" s="1315"/>
      <c r="CP50" s="1315"/>
      <c r="CQ50" s="1315"/>
      <c r="CR50" s="1315"/>
      <c r="CS50" s="1315"/>
      <c r="CT50" s="1315"/>
      <c r="CU50" s="1315"/>
      <c r="CV50" s="1315" t="s">
        <v>567</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613</v>
      </c>
      <c r="AO51" s="1314"/>
      <c r="AP51" s="1314"/>
      <c r="AQ51" s="1314"/>
      <c r="AR51" s="1314"/>
      <c r="AS51" s="1314"/>
      <c r="AT51" s="1314"/>
      <c r="AU51" s="1314"/>
      <c r="AV51" s="1314"/>
      <c r="AW51" s="1314"/>
      <c r="AX51" s="1314"/>
      <c r="AY51" s="1314"/>
      <c r="AZ51" s="1314"/>
      <c r="BA51" s="1314"/>
      <c r="BB51" s="1314" t="s">
        <v>614</v>
      </c>
      <c r="BC51" s="1314"/>
      <c r="BD51" s="1314"/>
      <c r="BE51" s="1314"/>
      <c r="BF51" s="1314"/>
      <c r="BG51" s="1314"/>
      <c r="BH51" s="1314"/>
      <c r="BI51" s="1314"/>
      <c r="BJ51" s="1314"/>
      <c r="BK51" s="1314"/>
      <c r="BL51" s="1314"/>
      <c r="BM51" s="1314"/>
      <c r="BN51" s="1314"/>
      <c r="BO51" s="1314"/>
      <c r="BP51" s="1311">
        <v>27.2</v>
      </c>
      <c r="BQ51" s="1311"/>
      <c r="BR51" s="1311"/>
      <c r="BS51" s="1311"/>
      <c r="BT51" s="1311"/>
      <c r="BU51" s="1311"/>
      <c r="BV51" s="1311"/>
      <c r="BW51" s="1311"/>
      <c r="BX51" s="1311">
        <v>27.3</v>
      </c>
      <c r="BY51" s="1311"/>
      <c r="BZ51" s="1311"/>
      <c r="CA51" s="1311"/>
      <c r="CB51" s="1311"/>
      <c r="CC51" s="1311"/>
      <c r="CD51" s="1311"/>
      <c r="CE51" s="1311"/>
      <c r="CF51" s="1311">
        <v>39.4</v>
      </c>
      <c r="CG51" s="1311"/>
      <c r="CH51" s="1311"/>
      <c r="CI51" s="1311"/>
      <c r="CJ51" s="1311"/>
      <c r="CK51" s="1311"/>
      <c r="CL51" s="1311"/>
      <c r="CM51" s="1311"/>
      <c r="CN51" s="1311">
        <v>43.7</v>
      </c>
      <c r="CO51" s="1311"/>
      <c r="CP51" s="1311"/>
      <c r="CQ51" s="1311"/>
      <c r="CR51" s="1311"/>
      <c r="CS51" s="1311"/>
      <c r="CT51" s="1311"/>
      <c r="CU51" s="1311"/>
      <c r="CV51" s="1311">
        <v>20.100000000000001</v>
      </c>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615</v>
      </c>
      <c r="BC53" s="1314"/>
      <c r="BD53" s="1314"/>
      <c r="BE53" s="1314"/>
      <c r="BF53" s="1314"/>
      <c r="BG53" s="1314"/>
      <c r="BH53" s="1314"/>
      <c r="BI53" s="1314"/>
      <c r="BJ53" s="1314"/>
      <c r="BK53" s="1314"/>
      <c r="BL53" s="1314"/>
      <c r="BM53" s="1314"/>
      <c r="BN53" s="1314"/>
      <c r="BO53" s="1314"/>
      <c r="BP53" s="1311">
        <v>63.5</v>
      </c>
      <c r="BQ53" s="1311"/>
      <c r="BR53" s="1311"/>
      <c r="BS53" s="1311"/>
      <c r="BT53" s="1311"/>
      <c r="BU53" s="1311"/>
      <c r="BV53" s="1311"/>
      <c r="BW53" s="1311"/>
      <c r="BX53" s="1311">
        <v>61.8</v>
      </c>
      <c r="BY53" s="1311"/>
      <c r="BZ53" s="1311"/>
      <c r="CA53" s="1311"/>
      <c r="CB53" s="1311"/>
      <c r="CC53" s="1311"/>
      <c r="CD53" s="1311"/>
      <c r="CE53" s="1311"/>
      <c r="CF53" s="1311">
        <v>63.3</v>
      </c>
      <c r="CG53" s="1311"/>
      <c r="CH53" s="1311"/>
      <c r="CI53" s="1311"/>
      <c r="CJ53" s="1311"/>
      <c r="CK53" s="1311"/>
      <c r="CL53" s="1311"/>
      <c r="CM53" s="1311"/>
      <c r="CN53" s="1311">
        <v>65</v>
      </c>
      <c r="CO53" s="1311"/>
      <c r="CP53" s="1311"/>
      <c r="CQ53" s="1311"/>
      <c r="CR53" s="1311"/>
      <c r="CS53" s="1311"/>
      <c r="CT53" s="1311"/>
      <c r="CU53" s="1311"/>
      <c r="CV53" s="1311">
        <v>67</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616</v>
      </c>
      <c r="AO55" s="1315"/>
      <c r="AP55" s="1315"/>
      <c r="AQ55" s="1315"/>
      <c r="AR55" s="1315"/>
      <c r="AS55" s="1315"/>
      <c r="AT55" s="1315"/>
      <c r="AU55" s="1315"/>
      <c r="AV55" s="1315"/>
      <c r="AW55" s="1315"/>
      <c r="AX55" s="1315"/>
      <c r="AY55" s="1315"/>
      <c r="AZ55" s="1315"/>
      <c r="BA55" s="1315"/>
      <c r="BB55" s="1314" t="s">
        <v>614</v>
      </c>
      <c r="BC55" s="1314"/>
      <c r="BD55" s="1314"/>
      <c r="BE55" s="1314"/>
      <c r="BF55" s="1314"/>
      <c r="BG55" s="1314"/>
      <c r="BH55" s="1314"/>
      <c r="BI55" s="1314"/>
      <c r="BJ55" s="1314"/>
      <c r="BK55" s="1314"/>
      <c r="BL55" s="1314"/>
      <c r="BM55" s="1314"/>
      <c r="BN55" s="1314"/>
      <c r="BO55" s="1314"/>
      <c r="BP55" s="1311">
        <v>20.2</v>
      </c>
      <c r="BQ55" s="1311"/>
      <c r="BR55" s="1311"/>
      <c r="BS55" s="1311"/>
      <c r="BT55" s="1311"/>
      <c r="BU55" s="1311"/>
      <c r="BV55" s="1311"/>
      <c r="BW55" s="1311"/>
      <c r="BX55" s="1311">
        <v>38.5</v>
      </c>
      <c r="BY55" s="1311"/>
      <c r="BZ55" s="1311"/>
      <c r="CA55" s="1311"/>
      <c r="CB55" s="1311"/>
      <c r="CC55" s="1311"/>
      <c r="CD55" s="1311"/>
      <c r="CE55" s="1311"/>
      <c r="CF55" s="1311">
        <v>32.799999999999997</v>
      </c>
      <c r="CG55" s="1311"/>
      <c r="CH55" s="1311"/>
      <c r="CI55" s="1311"/>
      <c r="CJ55" s="1311"/>
      <c r="CK55" s="1311"/>
      <c r="CL55" s="1311"/>
      <c r="CM55" s="1311"/>
      <c r="CN55" s="1311">
        <v>20.9</v>
      </c>
      <c r="CO55" s="1311"/>
      <c r="CP55" s="1311"/>
      <c r="CQ55" s="1311"/>
      <c r="CR55" s="1311"/>
      <c r="CS55" s="1311"/>
      <c r="CT55" s="1311"/>
      <c r="CU55" s="1311"/>
      <c r="CV55" s="1311">
        <v>21</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615</v>
      </c>
      <c r="BC57" s="1314"/>
      <c r="BD57" s="1314"/>
      <c r="BE57" s="1314"/>
      <c r="BF57" s="1314"/>
      <c r="BG57" s="1314"/>
      <c r="BH57" s="1314"/>
      <c r="BI57" s="1314"/>
      <c r="BJ57" s="1314"/>
      <c r="BK57" s="1314"/>
      <c r="BL57" s="1314"/>
      <c r="BM57" s="1314"/>
      <c r="BN57" s="1314"/>
      <c r="BO57" s="1314"/>
      <c r="BP57" s="1311">
        <v>55.8</v>
      </c>
      <c r="BQ57" s="1311"/>
      <c r="BR57" s="1311"/>
      <c r="BS57" s="1311"/>
      <c r="BT57" s="1311"/>
      <c r="BU57" s="1311"/>
      <c r="BV57" s="1311"/>
      <c r="BW57" s="1311"/>
      <c r="BX57" s="1311">
        <v>57.6</v>
      </c>
      <c r="BY57" s="1311"/>
      <c r="BZ57" s="1311"/>
      <c r="CA57" s="1311"/>
      <c r="CB57" s="1311"/>
      <c r="CC57" s="1311"/>
      <c r="CD57" s="1311"/>
      <c r="CE57" s="1311"/>
      <c r="CF57" s="1311">
        <v>58.9</v>
      </c>
      <c r="CG57" s="1311"/>
      <c r="CH57" s="1311"/>
      <c r="CI57" s="1311"/>
      <c r="CJ57" s="1311"/>
      <c r="CK57" s="1311"/>
      <c r="CL57" s="1311"/>
      <c r="CM57" s="1311"/>
      <c r="CN57" s="1311">
        <v>60.5</v>
      </c>
      <c r="CO57" s="1311"/>
      <c r="CP57" s="1311"/>
      <c r="CQ57" s="1311"/>
      <c r="CR57" s="1311"/>
      <c r="CS57" s="1311"/>
      <c r="CT57" s="1311"/>
      <c r="CU57" s="1311"/>
      <c r="CV57" s="1311">
        <v>61.2</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617</v>
      </c>
    </row>
    <row r="64" spans="1:109" x14ac:dyDescent="0.15">
      <c r="B64" s="395"/>
      <c r="G64" s="402"/>
      <c r="I64" s="415"/>
      <c r="J64" s="415"/>
      <c r="K64" s="415"/>
      <c r="L64" s="415"/>
      <c r="M64" s="415"/>
      <c r="N64" s="416"/>
      <c r="AM64" s="402"/>
      <c r="AN64" s="402" t="s">
        <v>611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620</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612</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563</v>
      </c>
      <c r="BQ72" s="1315"/>
      <c r="BR72" s="1315"/>
      <c r="BS72" s="1315"/>
      <c r="BT72" s="1315"/>
      <c r="BU72" s="1315"/>
      <c r="BV72" s="1315"/>
      <c r="BW72" s="1315"/>
      <c r="BX72" s="1315" t="s">
        <v>564</v>
      </c>
      <c r="BY72" s="1315"/>
      <c r="BZ72" s="1315"/>
      <c r="CA72" s="1315"/>
      <c r="CB72" s="1315"/>
      <c r="CC72" s="1315"/>
      <c r="CD72" s="1315"/>
      <c r="CE72" s="1315"/>
      <c r="CF72" s="1315" t="s">
        <v>565</v>
      </c>
      <c r="CG72" s="1315"/>
      <c r="CH72" s="1315"/>
      <c r="CI72" s="1315"/>
      <c r="CJ72" s="1315"/>
      <c r="CK72" s="1315"/>
      <c r="CL72" s="1315"/>
      <c r="CM72" s="1315"/>
      <c r="CN72" s="1315" t="s">
        <v>566</v>
      </c>
      <c r="CO72" s="1315"/>
      <c r="CP72" s="1315"/>
      <c r="CQ72" s="1315"/>
      <c r="CR72" s="1315"/>
      <c r="CS72" s="1315"/>
      <c r="CT72" s="1315"/>
      <c r="CU72" s="1315"/>
      <c r="CV72" s="1315" t="s">
        <v>567</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613</v>
      </c>
      <c r="AO73" s="1314"/>
      <c r="AP73" s="1314"/>
      <c r="AQ73" s="1314"/>
      <c r="AR73" s="1314"/>
      <c r="AS73" s="1314"/>
      <c r="AT73" s="1314"/>
      <c r="AU73" s="1314"/>
      <c r="AV73" s="1314"/>
      <c r="AW73" s="1314"/>
      <c r="AX73" s="1314"/>
      <c r="AY73" s="1314"/>
      <c r="AZ73" s="1314"/>
      <c r="BA73" s="1314"/>
      <c r="BB73" s="1314" t="s">
        <v>614</v>
      </c>
      <c r="BC73" s="1314"/>
      <c r="BD73" s="1314"/>
      <c r="BE73" s="1314"/>
      <c r="BF73" s="1314"/>
      <c r="BG73" s="1314"/>
      <c r="BH73" s="1314"/>
      <c r="BI73" s="1314"/>
      <c r="BJ73" s="1314"/>
      <c r="BK73" s="1314"/>
      <c r="BL73" s="1314"/>
      <c r="BM73" s="1314"/>
      <c r="BN73" s="1314"/>
      <c r="BO73" s="1314"/>
      <c r="BP73" s="1311">
        <v>27.2</v>
      </c>
      <c r="BQ73" s="1311"/>
      <c r="BR73" s="1311"/>
      <c r="BS73" s="1311"/>
      <c r="BT73" s="1311"/>
      <c r="BU73" s="1311"/>
      <c r="BV73" s="1311"/>
      <c r="BW73" s="1311"/>
      <c r="BX73" s="1311">
        <v>27.3</v>
      </c>
      <c r="BY73" s="1311"/>
      <c r="BZ73" s="1311"/>
      <c r="CA73" s="1311"/>
      <c r="CB73" s="1311"/>
      <c r="CC73" s="1311"/>
      <c r="CD73" s="1311"/>
      <c r="CE73" s="1311"/>
      <c r="CF73" s="1311">
        <v>39.4</v>
      </c>
      <c r="CG73" s="1311"/>
      <c r="CH73" s="1311"/>
      <c r="CI73" s="1311"/>
      <c r="CJ73" s="1311"/>
      <c r="CK73" s="1311"/>
      <c r="CL73" s="1311"/>
      <c r="CM73" s="1311"/>
      <c r="CN73" s="1311">
        <v>43.7</v>
      </c>
      <c r="CO73" s="1311"/>
      <c r="CP73" s="1311"/>
      <c r="CQ73" s="1311"/>
      <c r="CR73" s="1311"/>
      <c r="CS73" s="1311"/>
      <c r="CT73" s="1311"/>
      <c r="CU73" s="1311"/>
      <c r="CV73" s="1311">
        <v>20.100000000000001</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618</v>
      </c>
      <c r="BC75" s="1314"/>
      <c r="BD75" s="1314"/>
      <c r="BE75" s="1314"/>
      <c r="BF75" s="1314"/>
      <c r="BG75" s="1314"/>
      <c r="BH75" s="1314"/>
      <c r="BI75" s="1314"/>
      <c r="BJ75" s="1314"/>
      <c r="BK75" s="1314"/>
      <c r="BL75" s="1314"/>
      <c r="BM75" s="1314"/>
      <c r="BN75" s="1314"/>
      <c r="BO75" s="1314"/>
      <c r="BP75" s="1311">
        <v>12.2</v>
      </c>
      <c r="BQ75" s="1311"/>
      <c r="BR75" s="1311"/>
      <c r="BS75" s="1311"/>
      <c r="BT75" s="1311"/>
      <c r="BU75" s="1311"/>
      <c r="BV75" s="1311"/>
      <c r="BW75" s="1311"/>
      <c r="BX75" s="1311">
        <v>10</v>
      </c>
      <c r="BY75" s="1311"/>
      <c r="BZ75" s="1311"/>
      <c r="CA75" s="1311"/>
      <c r="CB75" s="1311"/>
      <c r="CC75" s="1311"/>
      <c r="CD75" s="1311"/>
      <c r="CE75" s="1311"/>
      <c r="CF75" s="1311">
        <v>9.3000000000000007</v>
      </c>
      <c r="CG75" s="1311"/>
      <c r="CH75" s="1311"/>
      <c r="CI75" s="1311"/>
      <c r="CJ75" s="1311"/>
      <c r="CK75" s="1311"/>
      <c r="CL75" s="1311"/>
      <c r="CM75" s="1311"/>
      <c r="CN75" s="1311">
        <v>8.6</v>
      </c>
      <c r="CO75" s="1311"/>
      <c r="CP75" s="1311"/>
      <c r="CQ75" s="1311"/>
      <c r="CR75" s="1311"/>
      <c r="CS75" s="1311"/>
      <c r="CT75" s="1311"/>
      <c r="CU75" s="1311"/>
      <c r="CV75" s="1311">
        <v>8.5</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616</v>
      </c>
      <c r="AO77" s="1315"/>
      <c r="AP77" s="1315"/>
      <c r="AQ77" s="1315"/>
      <c r="AR77" s="1315"/>
      <c r="AS77" s="1315"/>
      <c r="AT77" s="1315"/>
      <c r="AU77" s="1315"/>
      <c r="AV77" s="1315"/>
      <c r="AW77" s="1315"/>
      <c r="AX77" s="1315"/>
      <c r="AY77" s="1315"/>
      <c r="AZ77" s="1315"/>
      <c r="BA77" s="1315"/>
      <c r="BB77" s="1314" t="s">
        <v>614</v>
      </c>
      <c r="BC77" s="1314"/>
      <c r="BD77" s="1314"/>
      <c r="BE77" s="1314"/>
      <c r="BF77" s="1314"/>
      <c r="BG77" s="1314"/>
      <c r="BH77" s="1314"/>
      <c r="BI77" s="1314"/>
      <c r="BJ77" s="1314"/>
      <c r="BK77" s="1314"/>
      <c r="BL77" s="1314"/>
      <c r="BM77" s="1314"/>
      <c r="BN77" s="1314"/>
      <c r="BO77" s="1314"/>
      <c r="BP77" s="1311">
        <v>20.2</v>
      </c>
      <c r="BQ77" s="1311"/>
      <c r="BR77" s="1311"/>
      <c r="BS77" s="1311"/>
      <c r="BT77" s="1311"/>
      <c r="BU77" s="1311"/>
      <c r="BV77" s="1311"/>
      <c r="BW77" s="1311"/>
      <c r="BX77" s="1311">
        <v>38.5</v>
      </c>
      <c r="BY77" s="1311"/>
      <c r="BZ77" s="1311"/>
      <c r="CA77" s="1311"/>
      <c r="CB77" s="1311"/>
      <c r="CC77" s="1311"/>
      <c r="CD77" s="1311"/>
      <c r="CE77" s="1311"/>
      <c r="CF77" s="1311">
        <v>32.799999999999997</v>
      </c>
      <c r="CG77" s="1311"/>
      <c r="CH77" s="1311"/>
      <c r="CI77" s="1311"/>
      <c r="CJ77" s="1311"/>
      <c r="CK77" s="1311"/>
      <c r="CL77" s="1311"/>
      <c r="CM77" s="1311"/>
      <c r="CN77" s="1311">
        <v>20.9</v>
      </c>
      <c r="CO77" s="1311"/>
      <c r="CP77" s="1311"/>
      <c r="CQ77" s="1311"/>
      <c r="CR77" s="1311"/>
      <c r="CS77" s="1311"/>
      <c r="CT77" s="1311"/>
      <c r="CU77" s="1311"/>
      <c r="CV77" s="1311">
        <v>21</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619</v>
      </c>
      <c r="BC79" s="1314"/>
      <c r="BD79" s="1314"/>
      <c r="BE79" s="1314"/>
      <c r="BF79" s="1314"/>
      <c r="BG79" s="1314"/>
      <c r="BH79" s="1314"/>
      <c r="BI79" s="1314"/>
      <c r="BJ79" s="1314"/>
      <c r="BK79" s="1314"/>
      <c r="BL79" s="1314"/>
      <c r="BM79" s="1314"/>
      <c r="BN79" s="1314"/>
      <c r="BO79" s="1314"/>
      <c r="BP79" s="1311">
        <v>9.3000000000000007</v>
      </c>
      <c r="BQ79" s="1311"/>
      <c r="BR79" s="1311"/>
      <c r="BS79" s="1311"/>
      <c r="BT79" s="1311"/>
      <c r="BU79" s="1311"/>
      <c r="BV79" s="1311"/>
      <c r="BW79" s="1311"/>
      <c r="BX79" s="1311">
        <v>9.1999999999999993</v>
      </c>
      <c r="BY79" s="1311"/>
      <c r="BZ79" s="1311"/>
      <c r="CA79" s="1311"/>
      <c r="CB79" s="1311"/>
      <c r="CC79" s="1311"/>
      <c r="CD79" s="1311"/>
      <c r="CE79" s="1311"/>
      <c r="CF79" s="1311">
        <v>9.1</v>
      </c>
      <c r="CG79" s="1311"/>
      <c r="CH79" s="1311"/>
      <c r="CI79" s="1311"/>
      <c r="CJ79" s="1311"/>
      <c r="CK79" s="1311"/>
      <c r="CL79" s="1311"/>
      <c r="CM79" s="1311"/>
      <c r="CN79" s="1311">
        <v>9.1</v>
      </c>
      <c r="CO79" s="1311"/>
      <c r="CP79" s="1311"/>
      <c r="CQ79" s="1311"/>
      <c r="CR79" s="1311"/>
      <c r="CS79" s="1311"/>
      <c r="CT79" s="1311"/>
      <c r="CU79" s="1311"/>
      <c r="CV79" s="1311">
        <v>9.1999999999999993</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vIJroTz9D1zdIUyRqnL+MwzQkAYXFDPdojFOs83v6wWdjYwVR3Ozcbny5w3jRgtlSpCzpsyyaT/q52p3avZqNw==" saltValue="Vm9FPU5imS1WaA4Fd96ic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6" zoomScale="75" zoomScaleNormal="7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rXIxBON9mxd4AoLmaaPYiPhCYywaqEf06fHGxfNvUvAo8XWGQVBMv/Cwr5hut3rws4v3fL+5tPvbhMJoiCH9aQ==" saltValue="1yxsghDgXdnjXtgh1MJUP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8wZU2wDeiQmGTe9QeHhUjEx1eRBgSxoej3A+2xSMvDAy6W4xdHtJVZnAcYH//OvZ4IPP68y+Y0ypGuMlS7aLMQ==" saltValue="COpdgJZWS8++gAprgXJB6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69055</v>
      </c>
      <c r="E3" s="162"/>
      <c r="F3" s="163">
        <v>106092</v>
      </c>
      <c r="G3" s="164"/>
      <c r="H3" s="165"/>
    </row>
    <row r="4" spans="1:8" x14ac:dyDescent="0.15">
      <c r="A4" s="166"/>
      <c r="B4" s="167"/>
      <c r="C4" s="168"/>
      <c r="D4" s="169">
        <v>26023</v>
      </c>
      <c r="E4" s="170"/>
      <c r="F4" s="171">
        <v>44299</v>
      </c>
      <c r="G4" s="172"/>
      <c r="H4" s="173"/>
    </row>
    <row r="5" spans="1:8" x14ac:dyDescent="0.15">
      <c r="A5" s="154" t="s">
        <v>555</v>
      </c>
      <c r="B5" s="159"/>
      <c r="C5" s="160"/>
      <c r="D5" s="161">
        <v>54699</v>
      </c>
      <c r="E5" s="162"/>
      <c r="F5" s="163">
        <v>78903</v>
      </c>
      <c r="G5" s="164"/>
      <c r="H5" s="165"/>
    </row>
    <row r="6" spans="1:8" x14ac:dyDescent="0.15">
      <c r="A6" s="166"/>
      <c r="B6" s="167"/>
      <c r="C6" s="168"/>
      <c r="D6" s="169">
        <v>29303</v>
      </c>
      <c r="E6" s="170"/>
      <c r="F6" s="171">
        <v>49201</v>
      </c>
      <c r="G6" s="172"/>
      <c r="H6" s="173"/>
    </row>
    <row r="7" spans="1:8" x14ac:dyDescent="0.15">
      <c r="A7" s="154" t="s">
        <v>556</v>
      </c>
      <c r="B7" s="159"/>
      <c r="C7" s="160"/>
      <c r="D7" s="161">
        <v>78004</v>
      </c>
      <c r="E7" s="162"/>
      <c r="F7" s="163">
        <v>82993</v>
      </c>
      <c r="G7" s="164"/>
      <c r="H7" s="165"/>
    </row>
    <row r="8" spans="1:8" x14ac:dyDescent="0.15">
      <c r="A8" s="166"/>
      <c r="B8" s="167"/>
      <c r="C8" s="168"/>
      <c r="D8" s="169">
        <v>26779</v>
      </c>
      <c r="E8" s="170"/>
      <c r="F8" s="171">
        <v>46787</v>
      </c>
      <c r="G8" s="172"/>
      <c r="H8" s="173"/>
    </row>
    <row r="9" spans="1:8" x14ac:dyDescent="0.15">
      <c r="A9" s="154" t="s">
        <v>557</v>
      </c>
      <c r="B9" s="159"/>
      <c r="C9" s="160"/>
      <c r="D9" s="161">
        <v>47027</v>
      </c>
      <c r="E9" s="162"/>
      <c r="F9" s="163">
        <v>108252</v>
      </c>
      <c r="G9" s="164"/>
      <c r="H9" s="165"/>
    </row>
    <row r="10" spans="1:8" x14ac:dyDescent="0.15">
      <c r="A10" s="166"/>
      <c r="B10" s="167"/>
      <c r="C10" s="168"/>
      <c r="D10" s="169">
        <v>29456</v>
      </c>
      <c r="E10" s="170"/>
      <c r="F10" s="171">
        <v>50321</v>
      </c>
      <c r="G10" s="172"/>
      <c r="H10" s="173"/>
    </row>
    <row r="11" spans="1:8" x14ac:dyDescent="0.15">
      <c r="A11" s="154" t="s">
        <v>558</v>
      </c>
      <c r="B11" s="159"/>
      <c r="C11" s="160"/>
      <c r="D11" s="161">
        <v>35316</v>
      </c>
      <c r="E11" s="162"/>
      <c r="F11" s="163">
        <v>93492</v>
      </c>
      <c r="G11" s="164"/>
      <c r="H11" s="165"/>
    </row>
    <row r="12" spans="1:8" x14ac:dyDescent="0.15">
      <c r="A12" s="166"/>
      <c r="B12" s="167"/>
      <c r="C12" s="174"/>
      <c r="D12" s="169">
        <v>21325</v>
      </c>
      <c r="E12" s="170"/>
      <c r="F12" s="171">
        <v>53316</v>
      </c>
      <c r="G12" s="172"/>
      <c r="H12" s="173"/>
    </row>
    <row r="13" spans="1:8" x14ac:dyDescent="0.15">
      <c r="A13" s="154"/>
      <c r="B13" s="159"/>
      <c r="C13" s="175"/>
      <c r="D13" s="176">
        <v>56820</v>
      </c>
      <c r="E13" s="177"/>
      <c r="F13" s="178">
        <v>93946</v>
      </c>
      <c r="G13" s="179"/>
      <c r="H13" s="165"/>
    </row>
    <row r="14" spans="1:8" x14ac:dyDescent="0.15">
      <c r="A14" s="166"/>
      <c r="B14" s="167"/>
      <c r="C14" s="168"/>
      <c r="D14" s="169">
        <v>26577</v>
      </c>
      <c r="E14" s="170"/>
      <c r="F14" s="171">
        <v>48785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2.85</v>
      </c>
      <c r="C19" s="180">
        <f>ROUND(VALUE(SUBSTITUTE(実質収支比率等に係る経年分析!G$48,"▲","-")),2)</f>
        <v>3.36</v>
      </c>
      <c r="D19" s="180">
        <f>ROUND(VALUE(SUBSTITUTE(実質収支比率等に係る経年分析!H$48,"▲","-")),2)</f>
        <v>3.02</v>
      </c>
      <c r="E19" s="180">
        <f>ROUND(VALUE(SUBSTITUTE(実質収支比率等に係る経年分析!I$48,"▲","-")),2)</f>
        <v>2.57</v>
      </c>
      <c r="F19" s="180">
        <f>ROUND(VALUE(SUBSTITUTE(実質収支比率等に係る経年分析!J$48,"▲","-")),2)</f>
        <v>5.82</v>
      </c>
    </row>
    <row r="20" spans="1:11" x14ac:dyDescent="0.15">
      <c r="A20" s="180" t="s">
        <v>55</v>
      </c>
      <c r="B20" s="180">
        <f>ROUND(VALUE(SUBSTITUTE(実質収支比率等に係る経年分析!F$47,"▲","-")),2)</f>
        <v>21.36</v>
      </c>
      <c r="C20" s="180">
        <f>ROUND(VALUE(SUBSTITUTE(実質収支比率等に係る経年分析!G$47,"▲","-")),2)</f>
        <v>23.49</v>
      </c>
      <c r="D20" s="180">
        <f>ROUND(VALUE(SUBSTITUTE(実質収支比率等に係る経年分析!H$47,"▲","-")),2)</f>
        <v>24.15</v>
      </c>
      <c r="E20" s="180">
        <f>ROUND(VALUE(SUBSTITUTE(実質収支比率等に係る経年分析!I$47,"▲","-")),2)</f>
        <v>28.57</v>
      </c>
      <c r="F20" s="180">
        <f>ROUND(VALUE(SUBSTITUTE(実質収支比率等に係る経年分析!J$47,"▲","-")),2)</f>
        <v>46.99</v>
      </c>
    </row>
    <row r="21" spans="1:11" x14ac:dyDescent="0.15">
      <c r="A21" s="180" t="s">
        <v>56</v>
      </c>
      <c r="B21" s="180">
        <f>IF(ISNUMBER(VALUE(SUBSTITUTE(実質収支比率等に係る経年分析!F$49,"▲","-"))),ROUND(VALUE(SUBSTITUTE(実質収支比率等に係る経年分析!F$49,"▲","-")),2),NA())</f>
        <v>-3.34</v>
      </c>
      <c r="C21" s="180">
        <f>IF(ISNUMBER(VALUE(SUBSTITUTE(実質収支比率等に係る経年分析!G$49,"▲","-"))),ROUND(VALUE(SUBSTITUTE(実質収支比率等に係る経年分析!G$49,"▲","-")),2),NA())</f>
        <v>2.38</v>
      </c>
      <c r="D21" s="180">
        <f>IF(ISNUMBER(VALUE(SUBSTITUTE(実質収支比率等に係る経年分析!H$49,"▲","-"))),ROUND(VALUE(SUBSTITUTE(実質収支比率等に係る経年分析!H$49,"▲","-")),2),NA())</f>
        <v>0.32</v>
      </c>
      <c r="E21" s="180">
        <f>IF(ISNUMBER(VALUE(SUBSTITUTE(実質収支比率等に係る経年分析!I$49,"▲","-"))),ROUND(VALUE(SUBSTITUTE(実質収支比率等に係る経年分析!I$49,"▲","-")),2),NA())</f>
        <v>3.71</v>
      </c>
      <c r="F21" s="180">
        <f>IF(ISNUMBER(VALUE(SUBSTITUTE(実質収支比率等に係る経年分析!J$49,"▲","-"))),ROUND(VALUE(SUBSTITUTE(実質収支比率等に係る経年分析!J$49,"▲","-")),2),NA())</f>
        <v>21.25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0.21</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3.25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2.15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4.47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4.3</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2.81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3.25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2.5299999999999998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5.79</v>
      </c>
    </row>
    <row r="35" spans="1:16" x14ac:dyDescent="0.15">
      <c r="A35" s="181" t="str">
        <f>IF(連結実質赤字比率に係る赤字・黒字の構成分析!C$35="",NA(),連結実質赤字比率に係る赤字・黒字の構成分析!C$35)</f>
        <v>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11.74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13.46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15.36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17.38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18.72</v>
      </c>
    </row>
    <row r="36" spans="1:16" x14ac:dyDescent="0.15">
      <c r="A36" s="181" t="str">
        <f>IF(連結実質赤字比率に係る赤字・黒字の構成分析!C$34="",NA(),連結実質赤字比率に係る赤字・黒字の構成分析!C$34)</f>
        <v>工業団地事業特別会計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28.09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28.22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32.24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25.09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28.35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428</v>
      </c>
      <c r="E42" s="182"/>
      <c r="F42" s="182"/>
      <c r="G42" s="182">
        <f>'実質公債費比率（分子）の構造'!L$52</f>
        <v>452</v>
      </c>
      <c r="H42" s="182"/>
      <c r="I42" s="182"/>
      <c r="J42" s="182">
        <f>'実質公債費比率（分子）の構造'!M$52</f>
        <v>441</v>
      </c>
      <c r="K42" s="182"/>
      <c r="L42" s="182"/>
      <c r="M42" s="182">
        <f>'実質公債費比率（分子）の構造'!N$52</f>
        <v>423</v>
      </c>
      <c r="N42" s="182"/>
      <c r="O42" s="182"/>
      <c r="P42" s="182">
        <f>'実質公債費比率（分子）の構造'!O$52</f>
        <v>426</v>
      </c>
    </row>
    <row r="43" spans="1:16" x14ac:dyDescent="0.15">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105</v>
      </c>
      <c r="C44" s="182"/>
      <c r="D44" s="182"/>
      <c r="E44" s="182">
        <f>'実質公債費比率（分子）の構造'!L$50</f>
        <v>88</v>
      </c>
      <c r="F44" s="182"/>
      <c r="G44" s="182"/>
      <c r="H44" s="182">
        <f>'実質公債費比率（分子）の構造'!M$50</f>
        <v>78</v>
      </c>
      <c r="I44" s="182"/>
      <c r="J44" s="182"/>
      <c r="K44" s="182">
        <f>'実質公債費比率（分子）の構造'!N$50</f>
        <v>72</v>
      </c>
      <c r="L44" s="182"/>
      <c r="M44" s="182"/>
      <c r="N44" s="182">
        <f>'実質公債費比率（分子）の構造'!O$50</f>
        <v>71</v>
      </c>
      <c r="O44" s="182"/>
      <c r="P44" s="182"/>
    </row>
    <row r="45" spans="1:16" x14ac:dyDescent="0.15">
      <c r="A45" s="182" t="s">
        <v>65</v>
      </c>
      <c r="B45" s="182">
        <f>'実質公債費比率（分子）の構造'!K$49</f>
        <v>3</v>
      </c>
      <c r="C45" s="182"/>
      <c r="D45" s="182"/>
      <c r="E45" s="182">
        <f>'実質公債費比率（分子）の構造'!L$49</f>
        <v>4</v>
      </c>
      <c r="F45" s="182"/>
      <c r="G45" s="182"/>
      <c r="H45" s="182">
        <f>'実質公債費比率（分子）の構造'!M$49</f>
        <v>2</v>
      </c>
      <c r="I45" s="182"/>
      <c r="J45" s="182"/>
      <c r="K45" s="182">
        <f>'実質公債費比率（分子）の構造'!N$49</f>
        <v>5</v>
      </c>
      <c r="L45" s="182"/>
      <c r="M45" s="182"/>
      <c r="N45" s="182">
        <f>'実質公債費比率（分子）の構造'!O$49</f>
        <v>9</v>
      </c>
      <c r="O45" s="182"/>
      <c r="P45" s="182"/>
    </row>
    <row r="46" spans="1:16" x14ac:dyDescent="0.15">
      <c r="A46" s="182" t="s">
        <v>66</v>
      </c>
      <c r="B46" s="182">
        <f>'実質公債費比率（分子）の構造'!K$48</f>
        <v>122</v>
      </c>
      <c r="C46" s="182"/>
      <c r="D46" s="182"/>
      <c r="E46" s="182">
        <f>'実質公債費比率（分子）の構造'!L$48</f>
        <v>124</v>
      </c>
      <c r="F46" s="182"/>
      <c r="G46" s="182"/>
      <c r="H46" s="182">
        <f>'実質公債費比率（分子）の構造'!M$48</f>
        <v>177</v>
      </c>
      <c r="I46" s="182"/>
      <c r="J46" s="182"/>
      <c r="K46" s="182">
        <f>'実質公債費比率（分子）の構造'!N$48</f>
        <v>166</v>
      </c>
      <c r="L46" s="182"/>
      <c r="M46" s="182"/>
      <c r="N46" s="182">
        <f>'実質公債費比率（分子）の構造'!O$48</f>
        <v>176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503</v>
      </c>
      <c r="C49" s="182"/>
      <c r="D49" s="182"/>
      <c r="E49" s="182">
        <f>'実質公債費比率（分子）の構造'!L$45</f>
        <v>485</v>
      </c>
      <c r="F49" s="182"/>
      <c r="G49" s="182"/>
      <c r="H49" s="182">
        <f>'実質公債費比率（分子）の構造'!M$45</f>
        <v>450</v>
      </c>
      <c r="I49" s="182"/>
      <c r="J49" s="182"/>
      <c r="K49" s="182">
        <f>'実質公債費比率（分子）の構造'!N$45</f>
        <v>405</v>
      </c>
      <c r="L49" s="182"/>
      <c r="M49" s="182"/>
      <c r="N49" s="182">
        <f>'実質公債費比率（分子）の構造'!O$45</f>
        <v>406</v>
      </c>
      <c r="O49" s="182"/>
      <c r="P49" s="182"/>
    </row>
    <row r="50" spans="1:16" x14ac:dyDescent="0.15">
      <c r="A50" s="182" t="s">
        <v>70</v>
      </c>
      <c r="B50" s="182" t="e">
        <f>NA()</f>
        <v>#N/A</v>
      </c>
      <c r="C50" s="182">
        <f>IF(ISNUMBER('実質公債費比率（分子）の構造'!K$53),'実質公債費比率（分子）の構造'!K$53,NA())</f>
        <v>305</v>
      </c>
      <c r="D50" s="182" t="e">
        <f>NA()</f>
        <v>#N/A</v>
      </c>
      <c r="E50" s="182" t="e">
        <f>NA()</f>
        <v>#N/A</v>
      </c>
      <c r="F50" s="182">
        <f>IF(ISNUMBER('実質公債費比率（分子）の構造'!L$53),'実質公債費比率（分子）の構造'!L$53,NA())</f>
        <v>249</v>
      </c>
      <c r="G50" s="182" t="e">
        <f>NA()</f>
        <v>#N/A</v>
      </c>
      <c r="H50" s="182" t="e">
        <f>NA()</f>
        <v>#N/A</v>
      </c>
      <c r="I50" s="182">
        <f>IF(ISNUMBER('実質公債費比率（分子）の構造'!M$53),'実質公債費比率（分子）の構造'!M$53,NA())</f>
        <v>266</v>
      </c>
      <c r="J50" s="182" t="e">
        <f>NA()</f>
        <v>#N/A</v>
      </c>
      <c r="K50" s="182" t="e">
        <f>NA()</f>
        <v>#N/A</v>
      </c>
      <c r="L50" s="182">
        <f>IF(ISNUMBER('実質公債費比率（分子）の構造'!N$53),'実質公債費比率（分子）の構造'!N$53,NA())</f>
        <v>225</v>
      </c>
      <c r="M50" s="182" t="e">
        <f>NA()</f>
        <v>#N/A</v>
      </c>
      <c r="N50" s="182" t="e">
        <f>NA()</f>
        <v>#N/A</v>
      </c>
      <c r="O50" s="182">
        <f>IF(ISNUMBER('実質公債費比率（分子）の構造'!O$53),'実質公債費比率（分子）の構造'!O$53,NA())</f>
        <v>236</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5693</v>
      </c>
      <c r="E56" s="181"/>
      <c r="F56" s="181"/>
      <c r="G56" s="181">
        <f>'将来負担比率（分子）の構造'!J$52</f>
        <v>5631</v>
      </c>
      <c r="H56" s="181"/>
      <c r="I56" s="181"/>
      <c r="J56" s="181">
        <f>'将来負担比率（分子）の構造'!K$52</f>
        <v>5552</v>
      </c>
      <c r="K56" s="181"/>
      <c r="L56" s="181"/>
      <c r="M56" s="181">
        <f>'将来負担比率（分子）の構造'!L$52</f>
        <v>5550</v>
      </c>
      <c r="N56" s="181"/>
      <c r="O56" s="181"/>
      <c r="P56" s="181">
        <f>'将来負担比率（分子）の構造'!M$52</f>
        <v>5574</v>
      </c>
    </row>
    <row r="57" spans="1:16" x14ac:dyDescent="0.15">
      <c r="A57" s="181" t="s">
        <v>42</v>
      </c>
      <c r="B57" s="181"/>
      <c r="C57" s="181"/>
      <c r="D57" s="181">
        <f>'将来負担比率（分子）の構造'!I$51</f>
        <v>148</v>
      </c>
      <c r="E57" s="181"/>
      <c r="F57" s="181"/>
      <c r="G57" s="181">
        <f>'将来負担比率（分子）の構造'!J$51</f>
        <v>139</v>
      </c>
      <c r="H57" s="181"/>
      <c r="I57" s="181"/>
      <c r="J57" s="181">
        <f>'将来負担比率（分子）の構造'!K$51</f>
        <v>169</v>
      </c>
      <c r="K57" s="181"/>
      <c r="L57" s="181"/>
      <c r="M57" s="181">
        <f>'将来負担比率（分子）の構造'!L$51</f>
        <v>189</v>
      </c>
      <c r="N57" s="181"/>
      <c r="O57" s="181"/>
      <c r="P57" s="181">
        <f>'将来負担比率（分子）の構造'!M$51</f>
        <v>236</v>
      </c>
    </row>
    <row r="58" spans="1:16" x14ac:dyDescent="0.15">
      <c r="A58" s="181" t="s">
        <v>41</v>
      </c>
      <c r="B58" s="181"/>
      <c r="C58" s="181"/>
      <c r="D58" s="181">
        <f>'将来負担比率（分子）の構造'!I$50</f>
        <v>2321</v>
      </c>
      <c r="E58" s="181"/>
      <c r="F58" s="181"/>
      <c r="G58" s="181">
        <f>'将来負担比率（分子）の構造'!J$50</f>
        <v>2431</v>
      </c>
      <c r="H58" s="181"/>
      <c r="I58" s="181"/>
      <c r="J58" s="181">
        <f>'将来負担比率（分子）の構造'!K$50</f>
        <v>2471</v>
      </c>
      <c r="K58" s="181"/>
      <c r="L58" s="181"/>
      <c r="M58" s="181">
        <f>'将来負担比率（分子）の構造'!L$50</f>
        <v>2697</v>
      </c>
      <c r="N58" s="181"/>
      <c r="O58" s="181"/>
      <c r="P58" s="181">
        <f>'将来負担比率（分子）の構造'!M$50</f>
        <v>3366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458</v>
      </c>
      <c r="C62" s="181"/>
      <c r="D62" s="181"/>
      <c r="E62" s="181">
        <f>'将来負担比率（分子）の構造'!J$45</f>
        <v>467</v>
      </c>
      <c r="F62" s="181"/>
      <c r="G62" s="181"/>
      <c r="H62" s="181">
        <f>'将来負担比率（分子）の構造'!K$45</f>
        <v>429</v>
      </c>
      <c r="I62" s="181"/>
      <c r="J62" s="181"/>
      <c r="K62" s="181">
        <f>'将来負担比率（分子）の構造'!L$45</f>
        <v>396</v>
      </c>
      <c r="L62" s="181"/>
      <c r="M62" s="181"/>
      <c r="N62" s="181">
        <f>'将来負担比率（分子）の構造'!M$45</f>
        <v>322</v>
      </c>
      <c r="O62" s="181"/>
      <c r="P62" s="181"/>
    </row>
    <row r="63" spans="1:16" x14ac:dyDescent="0.15">
      <c r="A63" s="181" t="s">
        <v>34</v>
      </c>
      <c r="B63" s="181">
        <f>'将来負担比率（分子）の構造'!I$44</f>
        <v>69</v>
      </c>
      <c r="C63" s="181"/>
      <c r="D63" s="181"/>
      <c r="E63" s="181">
        <f>'将来負担比率（分子）の構造'!J$44</f>
        <v>102</v>
      </c>
      <c r="F63" s="181"/>
      <c r="G63" s="181"/>
      <c r="H63" s="181">
        <f>'将来負担比率（分子）の構造'!K$44</f>
        <v>124</v>
      </c>
      <c r="I63" s="181"/>
      <c r="J63" s="181"/>
      <c r="K63" s="181">
        <f>'将来負担比率（分子）の構造'!L$44</f>
        <v>289</v>
      </c>
      <c r="L63" s="181"/>
      <c r="M63" s="181"/>
      <c r="N63" s="181">
        <f>'将来負担比率（分子）の構造'!M$44</f>
        <v>322</v>
      </c>
      <c r="O63" s="181"/>
      <c r="P63" s="181"/>
    </row>
    <row r="64" spans="1:16" x14ac:dyDescent="0.15">
      <c r="A64" s="181" t="s">
        <v>33</v>
      </c>
      <c r="B64" s="181">
        <f>'将来負担比率（分子）の構造'!I$43</f>
        <v>2318</v>
      </c>
      <c r="C64" s="181"/>
      <c r="D64" s="181"/>
      <c r="E64" s="181">
        <f>'将来負担比率（分子）の構造'!J$43</f>
        <v>2392</v>
      </c>
      <c r="F64" s="181"/>
      <c r="G64" s="181"/>
      <c r="H64" s="181">
        <f>'将来負担比率（分子）の構造'!K$43</f>
        <v>2662</v>
      </c>
      <c r="I64" s="181"/>
      <c r="J64" s="181"/>
      <c r="K64" s="181">
        <f>'将来負担比率（分子）の構造'!L$43</f>
        <v>2863</v>
      </c>
      <c r="L64" s="181"/>
      <c r="M64" s="181"/>
      <c r="N64" s="181">
        <f>'将来負担比率（分子）の構造'!M$43</f>
        <v>3062</v>
      </c>
      <c r="O64" s="181"/>
      <c r="P64" s="181"/>
    </row>
    <row r="65" spans="1:16" x14ac:dyDescent="0.15">
      <c r="A65" s="181" t="s">
        <v>32</v>
      </c>
      <c r="B65" s="181">
        <f>'将来負担比率（分子）の構造'!I$42</f>
        <v>944</v>
      </c>
      <c r="C65" s="181"/>
      <c r="D65" s="181"/>
      <c r="E65" s="181">
        <f>'将来負担比率（分子）の構造'!J$42</f>
        <v>757</v>
      </c>
      <c r="F65" s="181"/>
      <c r="G65" s="181"/>
      <c r="H65" s="181">
        <f>'将来負担比率（分子）の構造'!K$42</f>
        <v>708</v>
      </c>
      <c r="I65" s="181"/>
      <c r="J65" s="181"/>
      <c r="K65" s="181">
        <f>'将来負担比率（分子）の構造'!L$42</f>
        <v>664</v>
      </c>
      <c r="L65" s="181"/>
      <c r="M65" s="181"/>
      <c r="N65" s="181">
        <f>'将来負担比率（分子）の構造'!M$42</f>
        <v>580</v>
      </c>
      <c r="O65" s="181"/>
      <c r="P65" s="181"/>
    </row>
    <row r="66" spans="1:16" x14ac:dyDescent="0.15">
      <c r="A66" s="181" t="s">
        <v>31</v>
      </c>
      <c r="B66" s="181">
        <f>'将来負担比率（分子）の構造'!I$41</f>
        <v>5168</v>
      </c>
      <c r="C66" s="181"/>
      <c r="D66" s="181"/>
      <c r="E66" s="181">
        <f>'将来負担比率（分子）の構造'!J$41</f>
        <v>5265</v>
      </c>
      <c r="F66" s="181"/>
      <c r="G66" s="181"/>
      <c r="H66" s="181">
        <f>'将来負担比率（分子）の構造'!K$41</f>
        <v>5401</v>
      </c>
      <c r="I66" s="181"/>
      <c r="J66" s="181"/>
      <c r="K66" s="181">
        <f>'将来負担比率（分子）の構造'!L$41</f>
        <v>5470</v>
      </c>
      <c r="L66" s="181"/>
      <c r="M66" s="181"/>
      <c r="N66" s="181">
        <f>'将来負担比率（分子）の構造'!M$41</f>
        <v>5453</v>
      </c>
      <c r="O66" s="181"/>
      <c r="P66" s="181"/>
    </row>
    <row r="67" spans="1:16" x14ac:dyDescent="0.15">
      <c r="A67" s="181" t="s">
        <v>74</v>
      </c>
      <c r="B67" s="181" t="e">
        <f>NA()</f>
        <v>#N/A</v>
      </c>
      <c r="C67" s="181">
        <f>IF(ISNUMBER('将来負担比率（分子）の構造'!I$53), IF('将来負担比率（分子）の構造'!I$53 &lt; 0, 0, '将来負担比率（分子）の構造'!I$53), NA())</f>
        <v>795</v>
      </c>
      <c r="D67" s="181" t="e">
        <f>NA()</f>
        <v>#N/A</v>
      </c>
      <c r="E67" s="181" t="e">
        <f>NA()</f>
        <v>#N/A</v>
      </c>
      <c r="F67" s="181">
        <f>IF(ISNUMBER('将来負担比率（分子）の構造'!J$53), IF('将来負担比率（分子）の構造'!J$53 &lt; 0, 0, '将来負担比率（分子）の構造'!J$53), NA())</f>
        <v>781</v>
      </c>
      <c r="G67" s="181" t="e">
        <f>NA()</f>
        <v>#N/A</v>
      </c>
      <c r="H67" s="181" t="e">
        <f>NA()</f>
        <v>#N/A</v>
      </c>
      <c r="I67" s="181">
        <f>IF(ISNUMBER('将来負担比率（分子）の構造'!K$53), IF('将来負担比率（分子）の構造'!K$53 &lt; 0, 0, '将来負担比率（分子）の構造'!K$53), NA())</f>
        <v>1131</v>
      </c>
      <c r="J67" s="181" t="e">
        <f>NA()</f>
        <v>#N/A</v>
      </c>
      <c r="K67" s="181" t="e">
        <f>NA()</f>
        <v>#N/A</v>
      </c>
      <c r="L67" s="181">
        <f>IF(ISNUMBER('将来負担比率（分子）の構造'!L$53), IF('将来負担比率（分子）の構造'!L$53 &lt; 0, 0, '将来負担比率（分子）の構造'!L$53), NA())</f>
        <v>1244</v>
      </c>
      <c r="M67" s="181" t="e">
        <f>NA()</f>
        <v>#N/A</v>
      </c>
      <c r="N67" s="181" t="e">
        <f>NA()</f>
        <v>#N/A</v>
      </c>
      <c r="O67" s="181">
        <f>IF(ISNUMBER('将来負担比率（分子）の構造'!M$53), IF('将来負担比率（分子）の構造'!M$53 &lt; 0, 0, '将来負担比率（分子）の構造'!M$53), NA())</f>
        <v>563</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794</v>
      </c>
      <c r="C72" s="185">
        <f>基金残高に係る経年分析!G55</f>
        <v>931</v>
      </c>
      <c r="D72" s="185">
        <f>基金残高に係る経年分析!H55</f>
        <v>1511</v>
      </c>
    </row>
    <row r="73" spans="1:16" x14ac:dyDescent="0.15">
      <c r="A73" s="184" t="s">
        <v>77</v>
      </c>
      <c r="B73" s="185">
        <f>基金残高に係る経年分析!F56</f>
        <v>41</v>
      </c>
      <c r="C73" s="185">
        <f>基金残高に係る経年分析!G56</f>
        <v>41</v>
      </c>
      <c r="D73" s="185">
        <f>基金残高に係る経年分析!H56</f>
        <v>1</v>
      </c>
    </row>
    <row r="74" spans="1:16" x14ac:dyDescent="0.15">
      <c r="A74" s="184" t="s">
        <v>78</v>
      </c>
      <c r="B74" s="185">
        <f>基金残高に係る経年分析!F57</f>
        <v>1435</v>
      </c>
      <c r="C74" s="185">
        <f>基金残高に係る経年分析!G57</f>
        <v>1471</v>
      </c>
      <c r="D74" s="185">
        <f>基金残高に係る経年分析!H57</f>
        <v>1514</v>
      </c>
    </row>
  </sheetData>
  <sheetProtection algorithmName="SHA-512" hashValue="NyPdCQak1gvRwZMCaxQc5k8xud4CzPtGEykYXbPRPx23CWDKIE3o0YPWBV80Gq+r8Vlzbba22mq+jN1Iy0ktlw==" saltValue="bwfZNduHfUYCLTMqPM382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2021-09-17T00:55:28Z</cp:lastPrinted>
  <dcterms:created xsi:type="dcterms:W3CDTF">2021-02-05T01:18:35Z</dcterms:created>
  <dcterms:modified xsi:type="dcterms:W3CDTF">2021-09-17T00:56:49Z</dcterms:modified>
  <cp:category/>
</cp:coreProperties>
</file>