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2" Type="http://schemas.openxmlformats.org/package/2006/relationships/metadata/thumbnail" Target="docProps/thumbnail.wmf" />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26"/>
  <workbookPr/>
  <mc:AlternateContent xmlns:mc="http://schemas.openxmlformats.org/markup-compatibility/2006">
    <mc:Choice Requires="x15">
      <x15ac:absPath xmlns:x15ac="http://schemas.microsoft.com/office/spreadsheetml/2010/11/ac" url="\\192.168.190.93\03財務\0庶務\0諸務\財政\財政比較分析表(財政状況資料集)\令和01年度\財政状況資料集\2回目提出\提出\"/>
    </mc:Choice>
  </mc:AlternateContent>
  <xr:revisionPtr revIDLastSave="0" documentId="13_ncr:1_{33FEB045-DD44-4190-8CF6-BF05910572D8}" xr6:coauthVersionLast="47" xr6:coauthVersionMax="47" xr10:uidLastSave="{00000000-0000-0000-0000-000000000000}"/>
  <bookViews>
    <workbookView xWindow="-120" yWindow="-120" windowWidth="20730" windowHeight="11160" firstSheet="14" activeTab="15"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externalReferences>
    <externalReference r:id="rId18"/>
  </externalReferences>
  <calcPr calcId="191029" concurrentManualCount="2"/>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BG35" i="10" l="1"/>
  <c r="BG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W40" i="10"/>
  <c r="BW41" i="10" s="1"/>
  <c r="BW42" i="10" s="1"/>
  <c r="BW43" i="10" s="1"/>
  <c r="BE40" i="10"/>
  <c r="AM40" i="10"/>
  <c r="U40" i="10"/>
  <c r="C40" i="10"/>
  <c r="CO39" i="10"/>
  <c r="BW39" i="10"/>
  <c r="BE39" i="10"/>
  <c r="AM39" i="10"/>
  <c r="U39" i="10"/>
  <c r="C39" i="10"/>
  <c r="CO38" i="10"/>
  <c r="BW38" i="10"/>
  <c r="BE38" i="10"/>
  <c r="AM38" i="10"/>
  <c r="U38" i="10"/>
  <c r="C38" i="10"/>
  <c r="CO37" i="10"/>
  <c r="BW37" i="10"/>
  <c r="BE37" i="10"/>
  <c r="AM37" i="10"/>
  <c r="U37" i="10"/>
  <c r="C37" i="10"/>
  <c r="CO36" i="10"/>
  <c r="BW36" i="10"/>
  <c r="BE36" i="10"/>
  <c r="AM36" i="10"/>
  <c r="C36" i="10"/>
  <c r="CO35" i="10"/>
  <c r="BW35" i="10"/>
  <c r="AM35" i="10"/>
  <c r="C35" i="10"/>
  <c r="CO34" i="10"/>
  <c r="BW34" i="10"/>
  <c r="AM34" i="10"/>
  <c r="U34" i="10"/>
  <c r="U35" i="10" s="1"/>
  <c r="U36" i="10" s="1"/>
  <c r="C34" i="10"/>
  <c r="BE34" i="10" l="1"/>
  <c r="BE35"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<sst xmlns="http://schemas.openxmlformats.org/spreadsheetml/2006/main" count="1087" uniqueCount="595">
  <si>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</si>
  <si>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</si>
  <si>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</si>
  <si>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</si>
  <si>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</si>
  <si>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</si>
  <si>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</si>
  <si>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</si>
  <si>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※令和2年度中に市町村合併した団体で、合併前の団体ごとの決算に基づく連結実質赤字比率を算出していない団体については、グラフを表記しない。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</si>
  <si>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</si>
  <si>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</si>
  <si>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</si>
  <si>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</si>
  <si>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</si>
  <si>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</si>
  <si>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</si>
  <si>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</si>
  <si>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</si>
  <si>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</si>
  <si>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</si>
  <si>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</si>
  <si>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</si>
  <si>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</si>
  <si>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令和2年度中に市町村合併した団体で、合併前の団体ごとの決算に基づく実質公債費比率を算出していない団体については、グラフを表記しない。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</si>
  <si>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</si>
  <si>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</si>
  <si>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</si>
  <si>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</si>
  <si>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</si>
  <si>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</si>
  <si>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</si>
  <si>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</si>
  <si>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</si>
  <si>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</si>
  <si>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</si>
  <si>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</si>
  <si>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</si>
  <si>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</si>
  <si>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</si>
  <si>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</si>
  <si>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</si>
  <si>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</si>
  <si>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</si>
  <si>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</si>
  <si>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</si>
  <si>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</si>
  <si>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※令和2年度中に市町村合併した団体で、合併前の団体ごとの決算に基づく将来負担比率を算出していない団体については、グラフを表記しない。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</si>
  <si>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</si>
  <si>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</si>
  <si>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</si>
  <si>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</si>
  <si>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(当該欄に積立額が多い上位５基金の基金名を入力して下さい(R01年度末現在))</t>
    <phoneticPr fontId="5"/>
  </si>
  <si>
    <t>(当該欄に積立額が多い上位５基金の基金名を入力して下さい(R01年度末現在))</t>
    <phoneticPr fontId="5"/>
  </si>
  <si>
    <t>(当該欄に積立額が多い上位５基金の基金名を入力して下さい(R01年度末現在))</t>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</si>
  <si>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</si>
  <si>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</si>
  <si>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</si>
  <si>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</si>
  <si>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</si>
  <si>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</si>
  <si>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</si>
  <si>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</si>
  <si>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</si>
  <si>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</si>
  <si>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</si>
  <si>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</si>
  <si>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</si>
  <si>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</si>
  <si>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</si>
  <si>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</si>
  <si>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</si>
  <si>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</si>
  <si>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</si>
  <si>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</si>
  <si>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</si>
  <si>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</si>
  <si>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</si>
  <si>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</si>
  <si>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</si>
  <si>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</si>
  <si>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</si>
  <si>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</si>
  <si>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</si>
  <si>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令和元年度　財政状況資料集</t>
    <phoneticPr fontId="5"/>
  </si>
  <si>
    <t>総括表（市町村）</t>
    <rPh sb="0" eb="2">
      <t>ソウカツ</t>
    </rPh>
    <rPh sb="2" eb="3">
      <t>ヒョウ</t>
    </rPh>
    <rPh sb="4" eb="7">
      <t>シチョウソン</t>
    </rPh>
    <phoneticPr fontId="5"/>
  </si>
  <si>
    <t>都道府県名</t>
    <phoneticPr fontId="5"/>
  </si>
  <si>
    <t>福島県</t>
    <phoneticPr fontId="5"/>
  </si>
  <si>
    <t>市町村類型</t>
    <phoneticPr fontId="5"/>
  </si>
  <si>
    <t>Ⅱ－１</t>
    <phoneticPr fontId="5"/>
  </si>
  <si>
    <t>指定団体等の指定状況</t>
    <phoneticPr fontId="5"/>
  </si>
  <si>
    <t>令和元年度(千円)</t>
    <rPh sb="0" eb="2">
      <t>レイワ</t>
    </rPh>
    <rPh sb="2" eb="3">
      <t>ガン</t>
    </rPh>
    <rPh sb="3" eb="5">
      <t>ネンド</t>
    </rPh>
    <rPh sb="6" eb="8">
      <t>センエン</t>
    </rPh>
    <phoneticPr fontId="5"/>
  </si>
  <si>
    <t>平成30年度(千円)</t>
    <rPh sb="0" eb="2">
      <t>ヘイセイ</t>
    </rPh>
    <rPh sb="4" eb="6">
      <t>ネンド</t>
    </rPh>
    <phoneticPr fontId="5"/>
  </si>
  <si>
    <t>令和元年度(千円･％)</t>
    <rPh sb="0" eb="2">
      <t>レイワ</t>
    </rPh>
    <rPh sb="2" eb="3">
      <t>ガン</t>
    </rPh>
    <rPh sb="3" eb="5">
      <t>ネンド</t>
    </rPh>
    <rPh sb="6" eb="8">
      <t>センエン</t>
    </rPh>
    <phoneticPr fontId="5"/>
  </si>
  <si>
    <t>平成30年度(千円･％)</t>
    <rPh sb="0" eb="2">
      <t>ヘイセイ</t>
    </rPh>
    <rPh sb="4" eb="6">
      <t>ネンド</t>
    </rPh>
    <rPh sb="7" eb="9">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</si>
  <si>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</si>
  <si>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</si>
  <si>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</si>
  <si>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</si>
  <si>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</si>
  <si>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</si>
  <si>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</si>
  <si>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平田村</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</si>
  <si>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</si>
  <si>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</si>
  <si>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</si>
  <si>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</si>
  <si>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</si>
  <si>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</si>
  <si>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</si>
  <si>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</si>
  <si>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</si>
  <si>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</si>
  <si>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</si>
  <si>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</si>
  <si>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</si>
  <si>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</si>
  <si>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平成27年国調(人)</t>
    <rPh sb="0" eb="2">
      <t>ヘイセイ</t>
    </rPh>
    <rPh sb="4" eb="5">
      <t>ネン</t>
    </rPh>
    <rPh sb="5" eb="6">
      <t>コク</t>
    </rPh>
    <rPh sb="6" eb="7">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</si>
  <si>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</si>
  <si>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</si>
  <si>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</si>
  <si>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</si>
  <si>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平成22年国調(人)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</si>
  <si>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</si>
  <si>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</si>
  <si>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</si>
  <si>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</si>
  <si>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</si>
  <si>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-6.0</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</si>
  <si>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</si>
  <si>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</si>
  <si>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</si>
  <si>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</si>
  <si>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</si>
  <si>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</si>
  <si>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令02.01.01(人)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</si>
  <si>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</si>
  <si>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</si>
  <si>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</si>
  <si>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</si>
  <si>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</si>
  <si>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</si>
  <si>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</si>
  <si>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</si>
  <si>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</si>
  <si>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</si>
  <si>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</si>
  <si>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</si>
  <si>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平31.01.01(人)</t>
    <rPh sb="0" eb="1">
      <t>ヘイ</t>
    </rPh>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</si>
  <si>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</si>
  <si>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</si>
  <si>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</si>
  <si>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</si>
  <si>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</si>
  <si>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-1.9</t>
    <phoneticPr fontId="5"/>
  </si>
  <si>
    <t>基準財政需要額</t>
    <phoneticPr fontId="25"/>
  </si>
  <si>
    <t>うち日本人(％)</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</si>
  <si>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</si>
  <si>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</si>
  <si>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</si>
  <si>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</si>
  <si>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</si>
  <si>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</si>
  <si>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</si>
  <si>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</si>
  <si>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</si>
  <si>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</si>
  <si>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</si>
  <si>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</si>
  <si>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</si>
  <si>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</si>
  <si>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</si>
  <si>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</si>
  <si>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</si>
  <si>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</si>
  <si>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</si>
  <si>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</si>
  <si>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</si>
  <si>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</si>
  <si>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</si>
  <si>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</si>
  <si>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</si>
  <si>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</si>
  <si>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</si>
  <si>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</si>
  <si>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</si>
  <si>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t>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</si>
  <si>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</si>
  <si>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</si>
  <si>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</si>
  <si>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</si>
  <si>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</si>
  <si>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</si>
  <si>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</si>
  <si>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</si>
  <si>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</si>
  <si>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</si>
  <si>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</si>
  <si>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</si>
  <si>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</si>
  <si>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</si>
  <si>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</si>
  <si>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</si>
  <si>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</si>
  <si>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</si>
  <si>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</si>
  <si>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</si>
  <si>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</si>
  <si>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</si>
  <si>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</si>
  <si>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</si>
  <si>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</si>
  <si>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</si>
  <si>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</si>
  <si>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</si>
  <si>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令和元年度</t>
    <phoneticPr fontId="25"/>
  </si>
  <si>
    <t>福島県平田村</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</si>
  <si>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</si>
  <si>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</si>
  <si>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</si>
  <si>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</si>
  <si>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</si>
  <si>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</si>
  <si>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</si>
  <si>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</si>
  <si>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</si>
  <si>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</si>
  <si>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</si>
  <si>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</si>
  <si>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</si>
  <si>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</si>
  <si>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</si>
  <si>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</si>
  <si>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</si>
  <si>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</si>
  <si>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</si>
  <si>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</si>
  <si>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</si>
  <si>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</si>
  <si>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</si>
  <si>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</si>
  <si>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</si>
  <si>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</si>
  <si>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</si>
  <si>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</si>
  <si>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</si>
  <si>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</si>
  <si>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</si>
  <si>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</si>
  <si>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</si>
  <si>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</si>
  <si>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</si>
  <si>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</si>
  <si>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</si>
  <si>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</si>
  <si>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</si>
  <si>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</si>
  <si>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</si>
  <si>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</si>
  <si>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</si>
  <si>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</si>
  <si>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</si>
  <si>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</si>
  <si>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</si>
  <si>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</si>
  <si>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</si>
  <si>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</si>
  <si>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地方特例交付金等</t>
    <rPh sb="7" eb="8">
      <t>トウ</t>
    </rPh>
    <phoneticPr fontId="16"/>
  </si>
  <si>
    <t>　　特別土地保有税</t>
    <phoneticPr fontId="5"/>
  </si>
  <si>
    <t>公債費</t>
  </si>
  <si>
    <t>　個人住民税減収補塡特例交付金</t>
    <phoneticPr fontId="5"/>
  </si>
  <si>
    <t>　法定外普通税</t>
    <phoneticPr fontId="5"/>
  </si>
  <si>
    <t>諸支出金</t>
    <rPh sb="3" eb="4">
      <t>キン</t>
    </rPh>
    <phoneticPr fontId="25"/>
  </si>
  <si>
    <t>　自動車税減収補塡特例交付金</t>
    <rPh sb="7" eb="9">
      <t>ホテン</t>
    </rPh>
    <rPh sb="13" eb="14">
      <t>キン</t>
    </rPh>
    <phoneticPr fontId="29"/>
  </si>
  <si>
    <t>目的税</t>
  </si>
  <si>
    <t>前年度繰上充用金</t>
    <phoneticPr fontId="5"/>
  </si>
  <si>
    <t>　軽自動車税減収補塡特例交付金</t>
    <rPh sb="8" eb="10">
      <t>ホテン</t>
    </rPh>
    <phoneticPr fontId="29"/>
  </si>
  <si>
    <t>　法定目的税</t>
    <phoneticPr fontId="5"/>
  </si>
  <si>
    <t>歳出合計</t>
  </si>
  <si>
    <t>　子ども・子育て支援臨時交付金</t>
  </si>
  <si>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</si>
  <si>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</si>
  <si>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</si>
  <si>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</si>
  <si>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</si>
  <si>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</si>
  <si>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</si>
  <si>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</si>
  <si>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</si>
  <si>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</si>
  <si>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</si>
  <si>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</si>
  <si>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</si>
  <si>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</si>
  <si>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</si>
  <si>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</si>
  <si>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</si>
  <si>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</si>
  <si>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</si>
  <si>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</si>
  <si>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</si>
  <si>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</si>
  <si>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</si>
  <si>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</si>
  <si>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</si>
  <si>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</si>
  <si>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</si>
  <si>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手数料</t>
  </si>
  <si>
    <t>令和元年度</t>
    <rPh sb="0" eb="2">
      <t>レイワ</t>
    </rPh>
    <rPh sb="2" eb="3">
      <t>ガン</t>
    </rPh>
    <rPh sb="3" eb="5">
      <t>ネンド</t>
    </rPh>
    <phoneticPr fontId="5"/>
  </si>
  <si>
    <t>平成30年度</t>
    <rPh sb="0" eb="2">
      <t>ヘイセイ</t>
    </rPh>
    <rPh sb="4" eb="6">
      <t>ネンド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</si>
  <si>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</si>
  <si>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</si>
  <si>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</si>
  <si>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</si>
  <si>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</si>
  <si>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</si>
  <si>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</si>
  <si>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</si>
  <si>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</si>
  <si>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</si>
  <si>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</si>
  <si>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</si>
  <si>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</si>
  <si>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</si>
  <si>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</si>
  <si>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</si>
  <si>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</si>
  <si>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</si>
  <si>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</si>
  <si>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</si>
  <si>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</si>
  <si>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</si>
  <si>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</si>
  <si>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簡易水道</t>
    <phoneticPr fontId="5"/>
  </si>
  <si>
    <t>再差引収支</t>
    <rPh sb="0" eb="1">
      <t>サイ</t>
    </rPh>
    <rPh sb="1" eb="3">
      <t>サシヒキ</t>
    </rPh>
    <rPh sb="3" eb="5">
      <t>シュウシ</t>
    </rPh>
    <phoneticPr fontId="5"/>
  </si>
  <si>
    <t>　　うち一部事務組合負担金</t>
    <phoneticPr fontId="5"/>
  </si>
  <si>
    <t>諸収入</t>
  </si>
  <si>
    <t>下水道</t>
    <phoneticPr fontId="5"/>
  </si>
  <si>
    <t>加入世帯数(世帯)</t>
  </si>
  <si>
    <t>　繰出金</t>
    <phoneticPr fontId="5"/>
  </si>
  <si>
    <t>地方債</t>
  </si>
  <si>
    <t>病院</t>
    <phoneticPr fontId="5"/>
  </si>
  <si>
    <t>被保険者数(人)</t>
  </si>
  <si>
    <t>　積立金</t>
    <phoneticPr fontId="5"/>
  </si>
  <si>
    <t>　うち減収補塡債(特例分)</t>
    <rPh sb="4" eb="5">
      <t>シュウ</t>
    </rPh>
    <rPh sb="9" eb="10">
      <t>トク</t>
    </rPh>
    <rPh sb="10" eb="11">
      <t>レイ</t>
    </rPh>
    <rPh sb="11" eb="12">
      <t>ブン</t>
    </rPh>
    <phoneticPr fontId="16"/>
  </si>
  <si>
    <t>上水道</t>
    <phoneticPr fontId="5"/>
  </si>
  <si>
    <t>被保険者
1人当り</t>
    <phoneticPr fontId="5"/>
  </si>
  <si>
    <t>保険税(料)収入額</t>
    <phoneticPr fontId="5"/>
  </si>
  <si>
    <t>　投資・出資金・貸付金</t>
    <phoneticPr fontId="5"/>
  </si>
  <si>
    <t>　うち臨時財政対策債</t>
    <phoneticPr fontId="5"/>
  </si>
  <si>
    <t>国民健康保険</t>
    <phoneticPr fontId="5"/>
  </si>
  <si>
    <t>国庫支出金</t>
    <phoneticPr fontId="5"/>
  </si>
  <si>
    <t>　前年度繰上充用金</t>
    <phoneticPr fontId="5"/>
  </si>
  <si>
    <t>歳入合計</t>
    <phoneticPr fontId="5"/>
  </si>
  <si>
    <t>その他</t>
    <phoneticPr fontId="5"/>
  </si>
  <si>
    <t>保険給付費</t>
    <phoneticPr fontId="5"/>
  </si>
  <si>
    <t>投資的経費計</t>
    <rPh sb="5" eb="6">
      <t>ケイ</t>
    </rPh>
    <phoneticPr fontId="5"/>
  </si>
  <si>
    <t>　　うち人件費</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</si>
  <si>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</si>
  <si>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</si>
  <si>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</si>
  <si>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</si>
  <si>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</si>
  <si>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</si>
  <si>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</si>
  <si>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</si>
  <si>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</si>
  <si>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</si>
  <si>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令和元年度</t>
  </si>
  <si>
    <t>福島県平田村</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</si>
  <si>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</si>
  <si>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</si>
  <si>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</si>
  <si>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</si>
  <si>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</si>
  <si>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</si>
  <si>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</si>
  <si>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</si>
  <si>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</si>
  <si>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</si>
  <si>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</si>
  <si>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</si>
  <si>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</si>
  <si>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</si>
  <si>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</si>
  <si>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</si>
  <si>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</si>
  <si>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</si>
  <si>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</si>
  <si>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</si>
  <si>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</si>
  <si>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</si>
  <si>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</si>
  <si>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</si>
  <si>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</si>
  <si>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</si>
  <si>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</si>
  <si>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</si>
  <si>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</si>
  <si>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</si>
  <si>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</si>
  <si>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</si>
  <si>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</si>
  <si>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</si>
  <si>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</si>
  <si>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介護保険事業特別会計</t>
    <phoneticPr fontId="5"/>
  </si>
  <si>
    <t>後期高齢者医療特別会計</t>
    <phoneticPr fontId="5"/>
  </si>
  <si>
    <t>簡易水道事業特別会計</t>
    <phoneticPr fontId="5"/>
  </si>
  <si>
    <t>法非適用企業</t>
    <phoneticPr fontId="5"/>
  </si>
  <si>
    <t>農業集落排水事業特別会計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</si>
  <si>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</si>
  <si>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</si>
  <si>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</si>
  <si>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</si>
  <si>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</si>
  <si>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</si>
  <si>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</si>
  <si>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</si>
  <si>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</si>
  <si>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</si>
  <si>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</si>
  <si>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</si>
  <si>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</si>
  <si>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</si>
  <si>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</si>
  <si>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</si>
  <si>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</si>
  <si>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</si>
  <si>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</si>
  <si>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平成29年度</t>
    <rPh sb="0" eb="2">
      <t>ヘイセイ</t>
    </rPh>
    <rPh sb="4" eb="6">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</si>
  <si>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</si>
  <si>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</si>
  <si>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</si>
  <si>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</si>
  <si>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</si>
  <si>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</si>
  <si>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</si>
  <si>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</si>
  <si>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</si>
  <si>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</si>
  <si>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</si>
  <si>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</si>
  <si>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</si>
  <si>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</si>
  <si>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</si>
  <si>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</si>
  <si>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</si>
  <si>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</si>
  <si>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</si>
  <si>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</si>
  <si>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</si>
  <si>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</si>
  <si>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</si>
  <si>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</si>
  <si>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</si>
  <si>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</si>
  <si>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</si>
  <si>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</si>
  <si>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</si>
  <si>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</si>
  <si>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</si>
  <si>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</si>
  <si>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</si>
  <si>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</si>
  <si>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</si>
  <si>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簡易水道事業特別会計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</si>
  <si>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</si>
  <si>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</si>
  <si>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 xml:space="preserve">基準財政需要額算入見込額 </t>
    <rPh sb="0" eb="2">
      <t>キジュン</t>
    </rPh>
    <rPh sb="2" eb="4">
      <t>ザイセイ</t>
    </rPh>
    <rPh sb="4" eb="7">
      <t>ジュヨウガク</t>
    </rPh>
    <rPh sb="7" eb="9">
      <t>サンニュウ</t>
    </rPh>
    <rPh sb="9" eb="12">
      <t>ミコミガク</t>
    </rPh>
    <phoneticPr fontId="31"/>
  </si>
  <si>
    <t>(Ｆ)</t>
    <phoneticPr fontId="5"/>
  </si>
  <si>
    <t>後期高齢者医療特別会計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</si>
  <si>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</si>
  <si>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</si>
  <si>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</si>
  <si>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</si>
  <si>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</si>
  <si>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</si>
  <si>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</si>
  <si>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令和元年度</t>
    <rPh sb="0" eb="3">
      <t>レイワガン</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</si>
  <si>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</si>
  <si>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</si>
  <si>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</si>
  <si>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</si>
  <si>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</si>
  <si>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</si>
  <si>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</si>
  <si>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</si>
  <si>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</si>
  <si>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</si>
  <si>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</si>
  <si>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</si>
  <si>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</si>
  <si>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</si>
  <si>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</si>
  <si>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</si>
  <si>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</si>
  <si>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</si>
  <si>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</si>
  <si>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</si>
  <si>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</si>
  <si>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</si>
  <si>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</si>
  <si>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</si>
  <si>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</si>
  <si>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</si>
  <si>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</si>
  <si>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</si>
  <si>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</si>
  <si>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</si>
  <si>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</si>
  <si>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</si>
  <si>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</si>
  <si>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</si>
  <si>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</si>
  <si>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</si>
  <si>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</si>
  <si>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</si>
  <si>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</si>
  <si>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</si>
  <si>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</si>
  <si>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</si>
  <si>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</si>
  <si>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</si>
  <si>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</si>
  <si>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</si>
  <si>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</si>
  <si>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</si>
  <si>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</si>
  <si>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</si>
  <si>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</si>
  <si>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</si>
  <si>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※令和2年度中に市町村合併した団体で、合併前の団体ごとの決算に基づく実質公債費比率を算出していない団体については、グラフを表記しない。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</si>
  <si>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</si>
  <si>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</si>
  <si>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</si>
  <si>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</si>
  <si>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</si>
  <si>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</si>
  <si>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</si>
  <si>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</si>
  <si>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H27</t>
  </si>
  <si>
    <t>うち単独分</t>
    <rPh sb="2" eb="4">
      <t>タンドク</t>
    </rPh>
    <rPh sb="4" eb="5">
      <t>ブン</t>
    </rPh>
    <phoneticPr fontId="5"/>
  </si>
  <si>
    <t xml:space="preserve"> H28</t>
  </si>
  <si>
    <t xml:space="preserve"> H29</t>
  </si>
  <si>
    <t xml:space="preserve"> H30</t>
  </si>
  <si>
    <t xml:space="preserve"> R01</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</si>
  <si>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</si>
  <si>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</si>
  <si>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</si>
  <si>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</si>
  <si>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H27</t>
  </si>
  <si>
    <t>H28</t>
  </si>
  <si>
    <t>H29</t>
  </si>
  <si>
    <t>H30</t>
  </si>
  <si>
    <t>R01</t>
  </si>
  <si>
    <t>▲ 4.80</t>
  </si>
  <si>
    <t>▲ 0.04</t>
  </si>
  <si>
    <t>▲ 1.68</t>
  </si>
  <si>
    <t>▲ 1.97</t>
  </si>
  <si>
    <t>一般会計</t>
  </si>
  <si>
    <t>国民健康保険特別会計</t>
  </si>
  <si>
    <t>介護保険事業特別会計</t>
  </si>
  <si>
    <t>簡易水道事業特別会計</t>
  </si>
  <si>
    <t>農業集落排水事業特別会計</t>
  </si>
  <si>
    <t>後期高齢者医療特別会計</t>
  </si>
  <si>
    <t>その他会計（赤字）</t>
  </si>
  <si>
    <t>その他会計（黒字）</t>
  </si>
  <si>
    <t>（百万円）</t>
    <phoneticPr fontId="5"/>
  </si>
  <si>
    <t>H26末</t>
    <phoneticPr fontId="5"/>
  </si>
  <si>
    <t>H27末</t>
    <phoneticPr fontId="5"/>
  </si>
  <si>
    <t>H28末</t>
    <phoneticPr fontId="5"/>
  </si>
  <si>
    <t>H29末</t>
    <phoneticPr fontId="5"/>
  </si>
  <si>
    <t>H30末</t>
    <phoneticPr fontId="5"/>
  </si>
  <si>
    <t>須賀川地方広域消防組合</t>
    <rPh sb="0" eb="3">
      <t>スカガワ</t>
    </rPh>
    <rPh sb="3" eb="5">
      <t>チホウ</t>
    </rPh>
    <rPh sb="5" eb="7">
      <t>コウイキ</t>
    </rPh>
    <rPh sb="7" eb="9">
      <t>ショウボウ</t>
    </rPh>
    <rPh sb="9" eb="11">
      <t>クミアイ</t>
    </rPh>
    <phoneticPr fontId="2"/>
  </si>
  <si>
    <t>石川地方生活環境施設組合</t>
    <rPh sb="0" eb="2">
      <t>イシカワ</t>
    </rPh>
    <rPh sb="2" eb="4">
      <t>チホウ</t>
    </rPh>
    <rPh sb="4" eb="6">
      <t>セイカツ</t>
    </rPh>
    <rPh sb="6" eb="8">
      <t>カンキョウ</t>
    </rPh>
    <rPh sb="8" eb="10">
      <t>シセツ</t>
    </rPh>
    <rPh sb="10" eb="12">
      <t>クミアイ</t>
    </rPh>
    <phoneticPr fontId="2"/>
  </si>
  <si>
    <t>公立小野町地方綜合病院企業団</t>
    <rPh sb="0" eb="2">
      <t>コウリツ</t>
    </rPh>
    <rPh sb="2" eb="4">
      <t>オノ</t>
    </rPh>
    <rPh sb="4" eb="5">
      <t>マチ</t>
    </rPh>
    <rPh sb="5" eb="7">
      <t>チホウ</t>
    </rPh>
    <rPh sb="7" eb="9">
      <t>ソウゴウ</t>
    </rPh>
    <rPh sb="9" eb="11">
      <t>ビョウイン</t>
    </rPh>
    <rPh sb="11" eb="13">
      <t>キギョウ</t>
    </rPh>
    <rPh sb="13" eb="14">
      <t>ダン</t>
    </rPh>
    <phoneticPr fontId="2"/>
  </si>
  <si>
    <t>福島県後期高齢者医療広域連合　一般会計</t>
    <rPh sb="0" eb="3">
      <t>フクシマケン</t>
    </rPh>
    <rPh sb="3" eb="5">
      <t>コウキ</t>
    </rPh>
    <rPh sb="5" eb="8">
      <t>コウレイシャ</t>
    </rPh>
    <rPh sb="8" eb="10">
      <t>イリョウ</t>
    </rPh>
    <rPh sb="10" eb="12">
      <t>コウイキ</t>
    </rPh>
    <rPh sb="12" eb="14">
      <t>レンゴウ</t>
    </rPh>
    <rPh sb="15" eb="17">
      <t>イッパン</t>
    </rPh>
    <rPh sb="17" eb="19">
      <t>カイケイ</t>
    </rPh>
    <phoneticPr fontId="2"/>
  </si>
  <si>
    <t>福島県後期高齢者医療広域連合　後期高齢者医療特別会計</t>
    <rPh sb="0" eb="3">
      <t>フクシマケン</t>
    </rPh>
    <rPh sb="3" eb="5">
      <t>コウキ</t>
    </rPh>
    <rPh sb="5" eb="8">
      <t>コウレイシャ</t>
    </rPh>
    <rPh sb="8" eb="10">
      <t>イリョウ</t>
    </rPh>
    <rPh sb="10" eb="12">
      <t>コウイキ</t>
    </rPh>
    <rPh sb="12" eb="14">
      <t>レンゴウ</t>
    </rPh>
    <rPh sb="15" eb="17">
      <t>コウキ</t>
    </rPh>
    <rPh sb="17" eb="19">
      <t>コウレイ</t>
    </rPh>
    <rPh sb="19" eb="20">
      <t>シャ</t>
    </rPh>
    <rPh sb="20" eb="22">
      <t>イリョウ</t>
    </rPh>
    <rPh sb="22" eb="24">
      <t>トクベツ</t>
    </rPh>
    <rPh sb="24" eb="26">
      <t>カイケイ</t>
    </rPh>
    <phoneticPr fontId="2"/>
  </si>
  <si>
    <t>福島県市町村総合事務組合　一般会計</t>
    <rPh sb="0" eb="3">
      <t>フクシマケン</t>
    </rPh>
    <rPh sb="3" eb="6">
      <t>シチョウソン</t>
    </rPh>
    <rPh sb="6" eb="8">
      <t>ソウゴウ</t>
    </rPh>
    <rPh sb="8" eb="10">
      <t>ジム</t>
    </rPh>
    <rPh sb="10" eb="12">
      <t>クミアイ</t>
    </rPh>
    <rPh sb="13" eb="17">
      <t>イッパンカイケイ</t>
    </rPh>
    <phoneticPr fontId="2"/>
  </si>
  <si>
    <t>福島県市町村総合事務組合　消防補償等特別会計</t>
    <rPh sb="0" eb="3">
      <t>フクシマケン</t>
    </rPh>
    <rPh sb="3" eb="6">
      <t>シチョウソン</t>
    </rPh>
    <rPh sb="6" eb="8">
      <t>ソウゴウ</t>
    </rPh>
    <rPh sb="8" eb="10">
      <t>ジム</t>
    </rPh>
    <rPh sb="10" eb="12">
      <t>クミアイ</t>
    </rPh>
    <rPh sb="13" eb="15">
      <t>ショウボウ</t>
    </rPh>
    <rPh sb="15" eb="17">
      <t>ホショウ</t>
    </rPh>
    <rPh sb="17" eb="18">
      <t>トウ</t>
    </rPh>
    <rPh sb="18" eb="20">
      <t>トクベツ</t>
    </rPh>
    <rPh sb="20" eb="22">
      <t>カイケイ</t>
    </rPh>
    <phoneticPr fontId="2"/>
  </si>
  <si>
    <t>福島県市町村総合事務組合　消防賞じゅつ金特別会計</t>
    <rPh sb="0" eb="3">
      <t>フクシマケン</t>
    </rPh>
    <rPh sb="3" eb="6">
      <t>シチョウソン</t>
    </rPh>
    <rPh sb="6" eb="8">
      <t>ソウゴウ</t>
    </rPh>
    <rPh sb="8" eb="10">
      <t>ジム</t>
    </rPh>
    <rPh sb="10" eb="12">
      <t>クミアイ</t>
    </rPh>
    <rPh sb="13" eb="15">
      <t>ショウボウ</t>
    </rPh>
    <rPh sb="15" eb="16">
      <t>ショウ</t>
    </rPh>
    <rPh sb="19" eb="20">
      <t>キン</t>
    </rPh>
    <rPh sb="20" eb="22">
      <t>トクベツ</t>
    </rPh>
    <rPh sb="22" eb="24">
      <t>カイケイ</t>
    </rPh>
    <phoneticPr fontId="2"/>
  </si>
  <si>
    <t>福島県市町村総合事務組合　非常勤職員公務災害補償特別会計</t>
    <rPh sb="0" eb="3">
      <t>フクシマケン</t>
    </rPh>
    <rPh sb="3" eb="6">
      <t>シチョウソン</t>
    </rPh>
    <rPh sb="6" eb="8">
      <t>ソウゴウ</t>
    </rPh>
    <rPh sb="8" eb="10">
      <t>ジム</t>
    </rPh>
    <rPh sb="10" eb="12">
      <t>クミアイ</t>
    </rPh>
    <rPh sb="13" eb="16">
      <t>ヒジョウキン</t>
    </rPh>
    <rPh sb="16" eb="18">
      <t>ショクイン</t>
    </rPh>
    <rPh sb="18" eb="20">
      <t>コウム</t>
    </rPh>
    <rPh sb="20" eb="22">
      <t>サイガイ</t>
    </rPh>
    <rPh sb="22" eb="24">
      <t>ホショウ</t>
    </rPh>
    <rPh sb="24" eb="26">
      <t>トクベツ</t>
    </rPh>
    <rPh sb="26" eb="28">
      <t>カイケイ</t>
    </rPh>
    <phoneticPr fontId="2"/>
  </si>
  <si>
    <t>福島県市町村総合事務組合　自治会館管理特別会計</t>
    <rPh sb="0" eb="3">
      <t>フクシマケン</t>
    </rPh>
    <rPh sb="3" eb="6">
      <t>シチョウソン</t>
    </rPh>
    <rPh sb="6" eb="8">
      <t>ソウゴウ</t>
    </rPh>
    <rPh sb="8" eb="10">
      <t>ジム</t>
    </rPh>
    <rPh sb="10" eb="12">
      <t>クミアイ</t>
    </rPh>
    <rPh sb="13" eb="15">
      <t>ジチ</t>
    </rPh>
    <rPh sb="15" eb="17">
      <t>カイカン</t>
    </rPh>
    <rPh sb="17" eb="19">
      <t>カンリ</t>
    </rPh>
    <rPh sb="19" eb="21">
      <t>トクベツ</t>
    </rPh>
    <rPh sb="21" eb="23">
      <t>カイケイ</t>
    </rPh>
    <phoneticPr fontId="2"/>
  </si>
  <si>
    <t>株式会社道の駅ひらた</t>
    <rPh sb="0" eb="4">
      <t>カブシキガイシャ</t>
    </rPh>
    <rPh sb="4" eb="5">
      <t>ミチ</t>
    </rPh>
    <rPh sb="6" eb="7">
      <t>エキ</t>
    </rPh>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</si>
  <si>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</si>
  <si>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</si>
  <si>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</si>
  <si>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有形固定資産減価償却率は類似団地と比較すると、低い状態だが、総合計画に基づいて実施してきたひらた清風中学校建設事業や、こども園建設事業等の影響により、類似団体より低い値となっている。しかし、自主財源が乏しい本村は、起債を活用した事業実施となっており、地方債残高は増加しているため、将来負担比率は3.2％増の99.3％となっている。</t>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</si>
  <si>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</si>
  <si>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</si>
  <si>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</si>
  <si>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</si>
  <si>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</si>
  <si>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</si>
  <si>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本村はこれまで、総合計画に基づいた村道や農道の改良舗装等の道路整備、農地基盤整備、小中学校等の教育施設の充実、生活環境整備としての簡易水道・農業集落排水事業や公営住宅の整備、観光施設の充実等持続的に発展していくことが出来る村づくりに努めてきた。自主財源が乏しい本村にとっては、補助金のほか起債を活用した事業展開をしている。また、人口減少に伴い平成26年度から過疎地域に指定され、過疎脱却に向けた事業展開をしていることから、地方債の現在高は増加し、実質公債費率は1.2％増の10.0％となった。
　今後は償還に対する基金等の確保を図りながら、将来負担の抑制に努めたい。</t>
    <rPh sb="1" eb="3">
      <t>ホンソン</t>
    </rPh>
    <rPh sb="9" eb="13">
      <t>ソウゴウケイカク</t>
    </rPh>
    <rPh sb="14" eb="15">
      <t>モト</t>
    </rPh>
    <rPh sb="18" eb="20">
      <t>ソンドウ</t>
    </rPh>
    <rPh sb="21" eb="23">
      <t>ノウドウ</t>
    </rPh>
    <rPh sb="249" eb="251">
      <t>コンゴ</t>
    </rPh>
    <rPh sb="252" eb="254">
      <t>ショウカン</t>
    </rPh>
    <rPh sb="255" eb="256">
      <t>タイ</t>
    </rPh>
    <rPh sb="258" eb="261">
      <t>キキントウ</t>
    </rPh>
    <rPh sb="262" eb="264">
      <t>カクホ</t>
    </rPh>
    <rPh sb="265" eb="266">
      <t>ハカ</t>
    </rPh>
    <rPh sb="271" eb="275">
      <t>ショウライフタン</t>
    </rPh>
    <rPh sb="276" eb="278">
      <t>ヨクセイ</t>
    </rPh>
    <rPh sb="279" eb="280">
      <t>ツト</t>
    </rPh>
    <phoneticPr fontId="2"/>
  </si>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</sst>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31">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Border="1" applyAlignment="1">
      <alignment horizontal="center" vertical="center"/>
    </xf>
    <xf numFmtId="0" fontId="24" fillId="0" borderId="0" xfId="11" applyFont="1" applyBorder="1">
      <alignment vertical="center"/>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26" fillId="0" borderId="0" xfId="8" applyNumberFormat="1" applyFont="1" applyFill="1" applyBorder="1" applyAlignment="1" applyProtection="1">
      <alignment horizontal="left" vertical="center" wrapText="1"/>
      <protection hidden="1"/>
    </xf>
    <xf numFmtId="186" fontId="20" fillId="0" borderId="0" xfId="8" applyNumberFormat="1" applyFont="1" applyFill="1" applyBorder="1" applyAlignment="1" applyProtection="1">
      <alignment horizontal="center" vertical="center" shrinkToFit="1"/>
      <protection hidden="1"/>
    </xf>
    <xf numFmtId="0" fontId="20" fillId="0" borderId="0" xfId="8" applyFont="1" applyFill="1" applyBorder="1" applyAlignment="1" applyProtection="1">
      <alignment horizontal="center" vertical="center" shrinkToFit="1"/>
      <protection hidden="1"/>
    </xf>
    <xf numFmtId="0" fontId="20" fillId="0" borderId="0" xfId="8" applyFont="1" applyFill="1" applyBorder="1" applyAlignment="1">
      <alignment horizontal="center" vertical="center" shrinkToFit="1"/>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0" fontId="20" fillId="0" borderId="39"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42"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0" fillId="0" borderId="41" xfId="8" applyFont="1" applyFill="1" applyBorder="1" applyAlignment="1">
      <alignment horizontal="center" vertical="center"/>
    </xf>
    <xf numFmtId="0" fontId="26" fillId="0" borderId="48"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78" xfId="8" applyFont="1" applyFill="1" applyBorder="1" applyAlignment="1">
      <alignment horizontal="center" vertical="center"/>
    </xf>
    <xf numFmtId="0" fontId="20" fillId="0" borderId="77"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0" fontId="20" fillId="0" borderId="30" xfId="8" applyFont="1" applyFill="1" applyBorder="1" applyAlignment="1">
      <alignment vertical="center"/>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0" fillId="0" borderId="11" xfId="8" applyFont="1" applyFill="1" applyBorder="1" applyAlignment="1">
      <alignment horizontal="center" vertical="center"/>
    </xf>
    <xf numFmtId="0" fontId="20" fillId="0" borderId="70" xfId="8" applyFont="1" applyFill="1" applyBorder="1" applyAlignment="1">
      <alignment horizontal="center" vertical="center"/>
    </xf>
    <xf numFmtId="0" fontId="24" fillId="0" borderId="41" xfId="8" applyFont="1" applyFill="1" applyBorder="1" applyAlignment="1">
      <alignment vertical="center"/>
    </xf>
    <xf numFmtId="0" fontId="24" fillId="0" borderId="12" xfId="8" applyFont="1" applyFill="1" applyBorder="1" applyAlignment="1">
      <alignment vertical="center"/>
    </xf>
    <xf numFmtId="0" fontId="24" fillId="0" borderId="48" xfId="8" applyFont="1" applyFill="1" applyBorder="1" applyAlignment="1">
      <alignment vertical="center"/>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0" fontId="20" fillId="0" borderId="24" xfId="8" applyFont="1" applyFill="1" applyBorder="1" applyAlignment="1">
      <alignment horizontal="center"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31" xfId="8" applyFont="1" applyFill="1" applyBorder="1" applyAlignment="1">
      <alignment vertical="center"/>
    </xf>
    <xf numFmtId="0" fontId="24" fillId="0" borderId="42"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66" xfId="8" applyFont="1" applyFill="1" applyBorder="1" applyAlignment="1">
      <alignment horizontal="center"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0" fontId="20" fillId="0" borderId="14"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3" xfId="8" applyFont="1" applyFill="1" applyBorder="1" applyAlignment="1">
      <alignment horizontal="center"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85"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1" fillId="0" borderId="38" xfId="11" applyNumberForma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1" fillId="0" borderId="38" xfId="1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1" fillId="0" borderId="40" xfId="11" applyFill="1" applyBorder="1" applyAlignment="1">
      <alignment horizontal="right" vertical="center" shrinkToFit="1"/>
    </xf>
    <xf numFmtId="0" fontId="20" fillId="0" borderId="54" xfId="11" applyFont="1" applyFill="1" applyBorder="1">
      <alignment vertical="center"/>
    </xf>
    <xf numFmtId="0" fontId="20" fillId="0" borderId="40" xfId="11" applyFont="1" applyFill="1" applyBorder="1">
      <alignment vertical="center"/>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4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181" fontId="20" fillId="0" borderId="37" xfId="11" applyNumberFormat="1" applyFont="1" applyFill="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81" fontId="20"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181" fontId="20" fillId="0" borderId="64"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178" fontId="20" fillId="0" borderId="87" xfId="11" applyNumberFormat="1" applyFont="1" applyFill="1" applyBorder="1" applyAlignment="1">
      <alignment horizontal="right" vertical="center" shrinkToFit="1"/>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0" fillId="0" borderId="64" xfId="11" applyFont="1" applyBorder="1" applyAlignment="1">
      <alignment vertical="center"/>
    </xf>
    <xf numFmtId="0" fontId="16" fillId="0" borderId="0" xfId="6" applyBorder="1" applyAlignment="1">
      <alignment vertical="center"/>
    </xf>
    <xf numFmtId="0" fontId="16" fillId="0" borderId="38" xfId="6" applyBorder="1" applyAlignment="1">
      <alignment vertical="center"/>
    </xf>
    <xf numFmtId="178" fontId="20" fillId="0" borderId="84"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16" fillId="0" borderId="0" xfId="6" applyAlignment="1">
      <alignment vertical="center"/>
    </xf>
    <xf numFmtId="181" fontId="20" fillId="0" borderId="82" xfId="11" applyNumberFormat="1" applyFont="1" applyFill="1" applyBorder="1" applyAlignment="1">
      <alignment horizontal="right" vertical="center" shrinkToFit="1"/>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7" xfId="11" applyFont="1" applyFill="1" applyBorder="1">
      <alignment vertical="center"/>
    </xf>
    <xf numFmtId="178" fontId="20" fillId="0" borderId="64"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178" fontId="20" fillId="0" borderId="88"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38" xfId="11" applyNumberFormat="1" applyFont="1" applyFill="1" applyBorder="1" applyAlignment="1">
      <alignment horizontal="right" vertical="center"/>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77" fontId="34" fillId="6" borderId="37"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2"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6" fontId="34" fillId="6" borderId="48" xfId="14" applyNumberFormat="1" applyFont="1" applyFill="1" applyBorder="1" applyAlignment="1" applyProtection="1">
      <alignment horizontal="right" vertical="center" shrinkToFit="1"/>
    </xf>
    <xf numFmtId="0" fontId="34" fillId="6" borderId="45"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26" xfId="12" applyFont="1" applyFill="1" applyBorder="1" applyAlignment="1" applyProtection="1">
      <alignment horizontal="center" vertical="center"/>
    </xf>
    <xf numFmtId="0" fontId="34" fillId="6" borderId="64" xfId="12" applyFont="1" applyFill="1" applyBorder="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87" fontId="34" fillId="6" borderId="129"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0" fontId="34" fillId="6" borderId="81" xfId="12" applyFont="1" applyFill="1" applyBorder="1" applyAlignment="1" applyProtection="1">
      <alignment horizontal="center" vertical="center"/>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0" fontId="34" fillId="6" borderId="41" xfId="12" applyFont="1" applyFill="1" applyBorder="1" applyProtection="1">
      <alignment vertical="center"/>
    </xf>
    <xf numFmtId="177" fontId="34" fillId="6" borderId="151"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31" xfId="12" applyFont="1" applyFill="1" applyBorder="1" applyAlignment="1" applyProtection="1">
      <alignment horizontal="center" vertical="center" wrapText="1"/>
    </xf>
    <xf numFmtId="0" fontId="36" fillId="6" borderId="42" xfId="12"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54" xfId="12" applyFont="1" applyFill="1" applyBorder="1" applyProtection="1">
      <alignment vertical="center"/>
    </xf>
    <xf numFmtId="0" fontId="34" fillId="6" borderId="40" xfId="12" applyFont="1" applyFill="1" applyBorder="1" applyProtection="1">
      <alignment vertical="center"/>
    </xf>
    <xf numFmtId="177" fontId="34" fillId="6" borderId="161"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30"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9" xfId="12" applyFont="1" applyFill="1" applyBorder="1" applyAlignment="1" applyProtection="1">
      <alignment horizontal="center"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0" fontId="34" fillId="6" borderId="0" xfId="12" applyFont="1" applyFill="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38" xfId="12" applyFont="1" applyFill="1" applyBorder="1" applyAlignment="1" applyProtection="1">
      <alignment horizontal="left" vertical="center"/>
    </xf>
    <xf numFmtId="0" fontId="34" fillId="6" borderId="41"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32" xfId="12" applyFont="1" applyFill="1" applyBorder="1" applyAlignment="1" applyProtection="1">
      <alignment horizontal="center" vertical="center"/>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2"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pplyProtection="1">
      <alignment horizontal="left" vertical="center"/>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7" fillId="0" borderId="39" xfId="16" applyNumberFormat="1" applyFont="1" applyFill="1" applyBorder="1" applyAlignment="1">
      <alignment vertical="center"/>
    </xf>
    <xf numFmtId="178" fontId="17" fillId="0" borderId="31" xfId="16" applyNumberFormat="1" applyFont="1" applyFill="1" applyBorder="1" applyAlignment="1">
      <alignment vertical="center"/>
    </xf>
    <xf numFmtId="178" fontId="17" fillId="0" borderId="42" xfId="16" applyNumberFormat="1" applyFont="1" applyFill="1" applyBorder="1" applyAlignment="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4"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6" borderId="0" xfId="17" applyNumberFormat="1" applyFont="1" applyFill="1" applyAlignment="1">
      <alignment vertical="center" wrapText="1"/>
    </xf>
    <xf numFmtId="0" fontId="1" fillId="0" borderId="0" xfId="16" applyFont="1" applyAlignment="1">
      <alignment horizontal="center" vertical="center"/>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79" fontId="1" fillId="6" borderId="0" xfId="17" applyNumberFormat="1" applyFont="1" applyFill="1" applyAlignment="1">
      <alignment horizontal="center" vertical="center" wrapText="1"/>
    </xf>
    <xf numFmtId="179" fontId="1" fillId="0" borderId="0" xfId="17" applyNumberFormat="1" applyFont="1" applyAlignment="1">
      <alignment horizontal="center" vertical="center" wrapText="1"/>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87" fontId="1" fillId="6" borderId="34" xfId="17" applyNumberFormat="1" applyFont="1" applyFill="1" applyBorder="1" applyAlignment="1">
      <alignment horizontal="center" vertical="center"/>
    </xf>
    <xf numFmtId="178" fontId="1" fillId="0" borderId="64" xfId="16" applyNumberFormat="1" applyFont="1" applyBorder="1">
      <alignment vertical="center"/>
    </xf>
    <xf numFmtId="178" fontId="16" fillId="0" borderId="0" xfId="16" applyNumberFormat="1" applyAlignment="1">
      <alignment horizontal="center"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xf numFmtId="0" fontId="39" fillId="0" borderId="0" xfId="20" applyFont="1">
      <alignment vertical="center"/>
    </xf>
    <xf numFmtId="180" fontId="1" fillId="0" borderId="0" xfId="16" applyNumberFormat="1" applyFont="1">
      <alignment vertical="center"/>
    </xf>
  </cellXfs>
  <cellStyles count="21">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0" xr:uid="{88170A86-CBBF-4B77-B4FC-4272E10B08ED}"/>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8" Type="http://schemas.openxmlformats.org/officeDocument/2006/relationships/worksheet" Target="worksheets/sheet8.xml" />
  <Relationship Id="rId13" Type="http://schemas.openxmlformats.org/officeDocument/2006/relationships/worksheet" Target="worksheets/sheet13.xml" />
  <Relationship Id="rId18" Type="http://schemas.openxmlformats.org/officeDocument/2006/relationships/externalLink" Target="externalLinks/externalLink1.xml" />
  <Relationship Id="rId3" Type="http://schemas.openxmlformats.org/officeDocument/2006/relationships/worksheet" Target="worksheets/sheet3.xml" />
  <Relationship Id="rId21" Type="http://schemas.openxmlformats.org/officeDocument/2006/relationships/sharedStrings" Target="sharedStrings.xml" />
  <Relationship Id="rId7" Type="http://schemas.openxmlformats.org/officeDocument/2006/relationships/worksheet" Target="worksheets/sheet7.xml" />
  <Relationship Id="rId12" Type="http://schemas.openxmlformats.org/officeDocument/2006/relationships/worksheet" Target="worksheets/sheet12.xml" />
  <Relationship Id="rId17" Type="http://schemas.openxmlformats.org/officeDocument/2006/relationships/worksheet" Target="worksheets/sheet17.xml" />
  <Relationship Id="rId2" Type="http://schemas.openxmlformats.org/officeDocument/2006/relationships/worksheet" Target="worksheets/sheet2.xml" />
  <Relationship Id="rId16" Type="http://schemas.openxmlformats.org/officeDocument/2006/relationships/worksheet" Target="worksheets/sheet16.xml" />
  <Relationship Id="rId20" Type="http://schemas.openxmlformats.org/officeDocument/2006/relationships/styles" Target="styles.xml" />
  <Relationship Id="rId1" Type="http://schemas.openxmlformats.org/officeDocument/2006/relationships/worksheet" Target="worksheets/sheet1.xml" />
  <Relationship Id="rId6" Type="http://schemas.openxmlformats.org/officeDocument/2006/relationships/worksheet" Target="worksheets/sheet6.xml" />
  <Relationship Id="rId11" Type="http://schemas.openxmlformats.org/officeDocument/2006/relationships/worksheet" Target="worksheets/sheet11.xml" />
  <Relationship Id="rId5" Type="http://schemas.openxmlformats.org/officeDocument/2006/relationships/worksheet" Target="worksheets/sheet5.xml" />
  <Relationship Id="rId15" Type="http://schemas.openxmlformats.org/officeDocument/2006/relationships/worksheet" Target="worksheets/sheet15.xml" />
  <Relationship Id="rId10" Type="http://schemas.openxmlformats.org/officeDocument/2006/relationships/worksheet" Target="worksheets/sheet10.xml" />
  <Relationship Id="rId19" Type="http://schemas.openxmlformats.org/officeDocument/2006/relationships/theme" Target="theme/theme1.xml" />
  <Relationship Id="rId4" Type="http://schemas.openxmlformats.org/officeDocument/2006/relationships/worksheet" Target="worksheets/sheet4.xml" />
  <Relationship Id="rId9" Type="http://schemas.openxmlformats.org/officeDocument/2006/relationships/worksheet" Target="worksheets/sheet9.xml" />
  <Relationship Id="rId14" Type="http://schemas.openxmlformats.org/officeDocument/2006/relationships/worksheet" Target="worksheets/sheet14.xml" />
  <Relationship Id="rId22" Type="http://schemas.openxmlformats.org/officeDocument/2006/relationships/calcChain" Target="calcChain.xml" />
</Relationships>
</file>

<file path=xl/charts/_rels/chart1.xml.rels>&#65279;<?xml version="1.0" encoding="utf-8" standalone="yes"?>
<Relationships xmlns="http://schemas.openxmlformats.org/package/2006/relationships">
  <Relationship Id="rId1" Type="http://schemas.openxmlformats.org/officeDocument/2006/relationships/chartUserShapes" Target="../drawings/drawing5.xml" />
</Relationships>
</file>

<file path=xl/charts/_rels/chart7.xml.rels>&#65279;<?xml version="1.0" encoding="utf-8" standalone="yes"?>
<Relationships xmlns="http://schemas.openxmlformats.org/package/2006/relationships">
  <Relationship Id="rId1" Type="http://schemas.openxmlformats.org/officeDocument/2006/relationships/themeOverride" Target="../theme/themeOverride1.xml" />
</Relationships>
</file>

<file path=xl/charts/_rels/chart8.xml.rels>&#65279;<?xml version="1.0" encoding="utf-8" standalone="yes"?>
<Relationships xmlns="http://schemas.openxmlformats.org/package/2006/relationships">
  <Relationship Id="rId1" Type="http://schemas.openxmlformats.org/officeDocument/2006/relationships/themeOverride" Target="../theme/themeOverride2.xml" />
</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(データシート!$F$3,データシート!$F$5,データシート!$F$7,データシート!$F$9,データシート!$F$11)</c:f>
              <c:numCache>
                <c:formatCode>#,##0;"△ "#,##0</c:formatCode>
                <c:ptCount val="5"/>
                <c:pt idx="0">
                  <c:v>162193</c:v>
                </c:pt>
                <c:pt idx="1">
                  <c:v>138651</c:v>
                </c:pt>
                <c:pt idx="2">
                  <c:v>122882</c:v>
                </c:pt>
                <c:pt idx="3">
                  <c:v>114790</c:v>
                </c:pt>
                <c:pt idx="4">
                  <c:v>126262</c:v>
                </c:pt>
              </c:numCache>
            </c:numRef>
          </c:val>
          <c:smooth val="0"/>
          <c:extLst>
            <c:ext xmlns:c16="http://schemas.microsoft.com/office/drawing/2014/chart" uri="{C3380CC4-5D6E-409C-BE32-E72D297353CC}">
              <c16:uniqueId val="{00000000-C2A5-460E-9378-24F97B51F436}"/>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(データシート!$D$3,データシート!$D$5,データシート!$D$7,データシート!$D$9,データシート!$D$11)</c:f>
              <c:numCache>
                <c:formatCode>#,##0;"△ "#,##0</c:formatCode>
                <c:ptCount val="5"/>
                <c:pt idx="0">
                  <c:v>415655</c:v>
                </c:pt>
                <c:pt idx="1">
                  <c:v>206286</c:v>
                </c:pt>
                <c:pt idx="2">
                  <c:v>252892</c:v>
                </c:pt>
                <c:pt idx="3">
                  <c:v>115563</c:v>
                </c:pt>
                <c:pt idx="4">
                  <c:v>151292</c:v>
                </c:pt>
              </c:numCache>
            </c:numRef>
          </c:val>
          <c:smooth val="0"/>
          <c:extLst>
            <c:ext xmlns:c16="http://schemas.microsoft.com/office/drawing/2014/chart" uri="{C3380CC4-5D6E-409C-BE32-E72D297353CC}">
              <c16:uniqueId val="{00000001-C2A5-460E-9378-24F97B51F436}"/>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5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データシート!$B$19:$F$19</c:f>
              <c:numCache>
                <c:formatCode>General</c:formatCode>
                <c:ptCount val="5"/>
                <c:pt idx="0">
                  <c:v>14.57</c:v>
                </c:pt>
                <c:pt idx="1">
                  <c:v>7.06</c:v>
                </c:pt>
                <c:pt idx="2">
                  <c:v>8.9600000000000009</c:v>
                </c:pt>
                <c:pt idx="3">
                  <c:v>7.33</c:v>
                </c:pt>
                <c:pt idx="4">
                  <c:v>8.25</c:v>
                </c:pt>
              </c:numCache>
            </c:numRef>
          </c:val>
          <c:extLst>
            <c:ext xmlns:c16="http://schemas.microsoft.com/office/drawing/2014/chart" uri="{C3380CC4-5D6E-409C-BE32-E72D297353CC}">
              <c16:uniqueId val="{00000000-8223-4C7E-B58E-E04B372D0C63}"/>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データシート!$B$20:$F$20</c:f>
              <c:numCache>
                <c:formatCode>General</c:formatCode>
                <c:ptCount val="5"/>
                <c:pt idx="0">
                  <c:v>18.309999999999999</c:v>
                </c:pt>
                <c:pt idx="1">
                  <c:v>21.4</c:v>
                </c:pt>
                <c:pt idx="2">
                  <c:v>19.71</c:v>
                </c:pt>
                <c:pt idx="3">
                  <c:v>19.82</c:v>
                </c:pt>
                <c:pt idx="4">
                  <c:v>16.559999999999999</c:v>
                </c:pt>
              </c:numCache>
            </c:numRef>
          </c:val>
          <c:extLst>
            <c:ext xmlns:c16="http://schemas.microsoft.com/office/drawing/2014/chart" uri="{C3380CC4-5D6E-409C-BE32-E72D297353CC}">
              <c16:uniqueId val="{00000001-8223-4C7E-B58E-E04B372D0C63}"/>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H27</c:v>
                </c:pt>
                <c:pt idx="1">
                  <c:v>H28</c:v>
                </c:pt>
                <c:pt idx="2">
                  <c:v>H29</c:v>
                </c:pt>
                <c:pt idx="3">
                  <c:v>H30</c:v>
                </c:pt>
                <c:pt idx="4">
                  <c:v>R01</c:v>
                </c:pt>
              </c:strCache>
            </c:strRef>
          </c:cat>
          <c:val>
            <c:numRef>
              <c:f>データシート!$B$21:$F$21</c:f>
              <c:numCache>
                <c:formatCode>General</c:formatCode>
                <c:ptCount val="5"/>
                <c:pt idx="0">
                  <c:v>3.9</c:v>
                </c:pt>
                <c:pt idx="1">
                  <c:v>-4.8</c:v>
                </c:pt>
                <c:pt idx="2">
                  <c:v>-0.04</c:v>
                </c:pt>
                <c:pt idx="3">
                  <c:v>-1.68</c:v>
                </c:pt>
                <c:pt idx="4">
                  <c:v>-1.97</c:v>
                </c:pt>
              </c:numCache>
            </c:numRef>
          </c:val>
          <c:smooth val="0"/>
          <c:extLst>
            <c:ext xmlns:c16="http://schemas.microsoft.com/office/drawing/2014/chart" uri="{C3380CC4-5D6E-409C-BE32-E72D297353CC}">
              <c16:uniqueId val="{00000002-8223-4C7E-B58E-E04B372D0C63}"/>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AD7A-4B40-8FAE-6C2507188A59}"/>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AD7A-4B40-8FAE-6C2507188A59}"/>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AD7A-4B40-8FAE-6C2507188A59}"/>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AD7A-4B40-8FAE-6C2507188A59}"/>
            </c:ext>
          </c:extLst>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データシート!$B$31:$K$31</c:f>
              <c:numCache>
                <c:formatCode>General</c:formatCode>
                <c:ptCount val="10"/>
                <c:pt idx="0">
                  <c:v>#N/A</c:v>
                </c:pt>
                <c:pt idx="1">
                  <c:v>0</c:v>
                </c:pt>
                <c:pt idx="2">
                  <c:v>#N/A</c:v>
                </c:pt>
                <c:pt idx="3">
                  <c:v>0</c:v>
                </c:pt>
                <c:pt idx="4">
                  <c:v>#N/A</c:v>
                </c:pt>
                <c:pt idx="5">
                  <c:v>0.01</c:v>
                </c:pt>
                <c:pt idx="6">
                  <c:v>#N/A</c:v>
                </c:pt>
                <c:pt idx="7">
                  <c:v>0.02</c:v>
                </c:pt>
                <c:pt idx="8">
                  <c:v>#N/A</c:v>
                </c:pt>
                <c:pt idx="9">
                  <c:v>0.02</c:v>
                </c:pt>
              </c:numCache>
            </c:numRef>
          </c:val>
          <c:extLst>
            <c:ext xmlns:c16="http://schemas.microsoft.com/office/drawing/2014/chart" uri="{C3380CC4-5D6E-409C-BE32-E72D297353CC}">
              <c16:uniqueId val="{00000004-AD7A-4B40-8FAE-6C2507188A59}"/>
            </c:ext>
          </c:extLst>
        </c:ser>
        <c:ser>
          <c:idx val="5"/>
          <c:order val="5"/>
          <c:tx>
            <c:strRef>
              <c:f>データシート!$A$32</c:f>
              <c:strCache>
                <c:ptCount val="1"/>
                <c:pt idx="0">
                  <c:v>農業集落排水事業特別会計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データシート!$B$32:$K$32</c:f>
              <c:numCache>
                <c:formatCode>General</c:formatCode>
                <c:ptCount val="10"/>
                <c:pt idx="0">
                  <c:v>#N/A</c:v>
                </c:pt>
                <c:pt idx="1">
                  <c:v>0.13</c:v>
                </c:pt>
                <c:pt idx="2">
                  <c:v>#N/A</c:v>
                </c:pt>
                <c:pt idx="3">
                  <c:v>0.06</c:v>
                </c:pt>
                <c:pt idx="4">
                  <c:v>#N/A</c:v>
                </c:pt>
                <c:pt idx="5">
                  <c:v>0.03</c:v>
                </c:pt>
                <c:pt idx="6">
                  <c:v>#N/A</c:v>
                </c:pt>
                <c:pt idx="7">
                  <c:v>0.06</c:v>
                </c:pt>
                <c:pt idx="8">
                  <c:v>#N/A</c:v>
                </c:pt>
                <c:pt idx="9">
                  <c:v>0.05</c:v>
                </c:pt>
              </c:numCache>
            </c:numRef>
          </c:val>
          <c:extLst>
            <c:ext xmlns:c16="http://schemas.microsoft.com/office/drawing/2014/chart" uri="{C3380CC4-5D6E-409C-BE32-E72D297353CC}">
              <c16:uniqueId val="{00000005-AD7A-4B40-8FAE-6C2507188A59}"/>
            </c:ext>
          </c:extLst>
        </c:ser>
        <c:ser>
          <c:idx val="6"/>
          <c:order val="6"/>
          <c:tx>
            <c:strRef>
              <c:f>データシート!$A$33</c:f>
              <c:strCache>
                <c:ptCount val="1"/>
                <c:pt idx="0">
                  <c:v>簡易水道事業特別会計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データシート!$B$33:$K$33</c:f>
              <c:numCache>
                <c:formatCode>General</c:formatCode>
                <c:ptCount val="10"/>
                <c:pt idx="0">
                  <c:v>#N/A</c:v>
                </c:pt>
                <c:pt idx="1">
                  <c:v>0.17</c:v>
                </c:pt>
                <c:pt idx="2">
                  <c:v>#N/A</c:v>
                </c:pt>
                <c:pt idx="3">
                  <c:v>0.08</c:v>
                </c:pt>
                <c:pt idx="4">
                  <c:v>#N/A</c:v>
                </c:pt>
                <c:pt idx="5">
                  <c:v>0.06</c:v>
                </c:pt>
                <c:pt idx="6">
                  <c:v>#N/A</c:v>
                </c:pt>
                <c:pt idx="7">
                  <c:v>0.09</c:v>
                </c:pt>
                <c:pt idx="8">
                  <c:v>#N/A</c:v>
                </c:pt>
                <c:pt idx="9">
                  <c:v>0.11</c:v>
                </c:pt>
              </c:numCache>
            </c:numRef>
          </c:val>
          <c:extLst>
            <c:ext xmlns:c16="http://schemas.microsoft.com/office/drawing/2014/chart" uri="{C3380CC4-5D6E-409C-BE32-E72D297353CC}">
              <c16:uniqueId val="{00000006-AD7A-4B40-8FAE-6C2507188A59}"/>
            </c:ext>
          </c:extLst>
        </c:ser>
        <c:ser>
          <c:idx val="7"/>
          <c:order val="7"/>
          <c:tx>
            <c:strRef>
              <c:f>データシート!$A$34</c:f>
              <c:strCache>
                <c:ptCount val="1"/>
                <c:pt idx="0">
                  <c:v>介護保険事業特別会計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データシート!$B$34:$K$34</c:f>
              <c:numCache>
                <c:formatCode>General</c:formatCode>
                <c:ptCount val="10"/>
                <c:pt idx="0">
                  <c:v>#N/A</c:v>
                </c:pt>
                <c:pt idx="1">
                  <c:v>0.88</c:v>
                </c:pt>
                <c:pt idx="2">
                  <c:v>#N/A</c:v>
                </c:pt>
                <c:pt idx="3">
                  <c:v>0.94</c:v>
                </c:pt>
                <c:pt idx="4">
                  <c:v>#N/A</c:v>
                </c:pt>
                <c:pt idx="5">
                  <c:v>1.1100000000000001</c:v>
                </c:pt>
                <c:pt idx="6">
                  <c:v>#N/A</c:v>
                </c:pt>
                <c:pt idx="7">
                  <c:v>0.33</c:v>
                </c:pt>
                <c:pt idx="8">
                  <c:v>#N/A</c:v>
                </c:pt>
                <c:pt idx="9">
                  <c:v>0.76</c:v>
                </c:pt>
              </c:numCache>
            </c:numRef>
          </c:val>
          <c:extLst>
            <c:ext xmlns:c16="http://schemas.microsoft.com/office/drawing/2014/chart" uri="{C3380CC4-5D6E-409C-BE32-E72D297353CC}">
              <c16:uniqueId val="{00000007-AD7A-4B40-8FAE-6C2507188A59}"/>
            </c:ext>
          </c:extLst>
        </c:ser>
        <c:ser>
          <c:idx val="8"/>
          <c:order val="8"/>
          <c:tx>
            <c:strRef>
              <c:f>データシート!$A$35</c:f>
              <c:strCache>
                <c:ptCount val="1"/>
                <c:pt idx="0">
                  <c:v>国民健康保険特別会計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データシート!$B$35:$K$35</c:f>
              <c:numCache>
                <c:formatCode>General</c:formatCode>
                <c:ptCount val="10"/>
                <c:pt idx="0">
                  <c:v>#N/A</c:v>
                </c:pt>
                <c:pt idx="1">
                  <c:v>2.58</c:v>
                </c:pt>
                <c:pt idx="2">
                  <c:v>#N/A</c:v>
                </c:pt>
                <c:pt idx="3">
                  <c:v>7</c:v>
                </c:pt>
                <c:pt idx="4">
                  <c:v>#N/A</c:v>
                </c:pt>
                <c:pt idx="5">
                  <c:v>6.79</c:v>
                </c:pt>
                <c:pt idx="6">
                  <c:v>#N/A</c:v>
                </c:pt>
                <c:pt idx="7">
                  <c:v>3.72</c:v>
                </c:pt>
                <c:pt idx="8">
                  <c:v>#N/A</c:v>
                </c:pt>
                <c:pt idx="9">
                  <c:v>1.48</c:v>
                </c:pt>
              </c:numCache>
            </c:numRef>
          </c:val>
          <c:extLst>
            <c:ext xmlns:c16="http://schemas.microsoft.com/office/drawing/2014/chart" uri="{C3380CC4-5D6E-409C-BE32-E72D297353CC}">
              <c16:uniqueId val="{00000008-AD7A-4B40-8FAE-6C2507188A59}"/>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データシート!$B$36:$K$36</c:f>
              <c:numCache>
                <c:formatCode>General</c:formatCode>
                <c:ptCount val="10"/>
                <c:pt idx="0">
                  <c:v>#N/A</c:v>
                </c:pt>
                <c:pt idx="1">
                  <c:v>14.57</c:v>
                </c:pt>
                <c:pt idx="2">
                  <c:v>#N/A</c:v>
                </c:pt>
                <c:pt idx="3">
                  <c:v>7.05</c:v>
                </c:pt>
                <c:pt idx="4">
                  <c:v>#N/A</c:v>
                </c:pt>
                <c:pt idx="5">
                  <c:v>8.9600000000000009</c:v>
                </c:pt>
                <c:pt idx="6">
                  <c:v>#N/A</c:v>
                </c:pt>
                <c:pt idx="7">
                  <c:v>7.33</c:v>
                </c:pt>
                <c:pt idx="8">
                  <c:v>#N/A</c:v>
                </c:pt>
                <c:pt idx="9">
                  <c:v>8.25</c:v>
                </c:pt>
              </c:numCache>
            </c:numRef>
          </c:val>
          <c:extLst>
            <c:ext xmlns:c16="http://schemas.microsoft.com/office/drawing/2014/chart" uri="{C3380CC4-5D6E-409C-BE32-E72D297353CC}">
              <c16:uniqueId val="{00000009-AD7A-4B40-8FAE-6C2507188A59}"/>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データシート!$B$42:$P$42</c:f>
              <c:numCache>
                <c:formatCode>General</c:formatCode>
                <c:ptCount val="15"/>
                <c:pt idx="2">
                  <c:v>413</c:v>
                </c:pt>
                <c:pt idx="5">
                  <c:v>403</c:v>
                </c:pt>
                <c:pt idx="8">
                  <c:v>377</c:v>
                </c:pt>
                <c:pt idx="11">
                  <c:v>376</c:v>
                </c:pt>
                <c:pt idx="14">
                  <c:v>412</c:v>
                </c:pt>
              </c:numCache>
            </c:numRef>
          </c:val>
          <c:extLst>
            <c:ext xmlns:c16="http://schemas.microsoft.com/office/drawing/2014/chart" uri="{C3380CC4-5D6E-409C-BE32-E72D297353CC}">
              <c16:uniqueId val="{00000000-AF22-4436-9CDB-8BF0A570285B}"/>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AF22-4436-9CDB-8BF0A570285B}"/>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データシート!$B$44:$P$44</c:f>
              <c:numCache>
                <c:formatCode>General</c:formatCode>
                <c:ptCount val="15"/>
                <c:pt idx="0">
                  <c:v>18</c:v>
                </c:pt>
                <c:pt idx="3">
                  <c:v>13</c:v>
                </c:pt>
                <c:pt idx="6">
                  <c:v>13</c:v>
                </c:pt>
                <c:pt idx="9">
                  <c:v>9</c:v>
                </c:pt>
                <c:pt idx="12">
                  <c:v>9</c:v>
                </c:pt>
              </c:numCache>
            </c:numRef>
          </c:val>
          <c:extLst>
            <c:ext xmlns:c16="http://schemas.microsoft.com/office/drawing/2014/chart" uri="{C3380CC4-5D6E-409C-BE32-E72D297353CC}">
              <c16:uniqueId val="{00000002-AF22-4436-9CDB-8BF0A570285B}"/>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データシート!$B$45:$P$45</c:f>
              <c:numCache>
                <c:formatCode>General</c:formatCode>
                <c:ptCount val="15"/>
                <c:pt idx="0">
                  <c:v>27</c:v>
                </c:pt>
                <c:pt idx="3">
                  <c:v>27</c:v>
                </c:pt>
                <c:pt idx="6">
                  <c:v>20</c:v>
                </c:pt>
                <c:pt idx="9">
                  <c:v>5</c:v>
                </c:pt>
                <c:pt idx="12">
                  <c:v>2</c:v>
                </c:pt>
              </c:numCache>
            </c:numRef>
          </c:val>
          <c:extLst>
            <c:ext xmlns:c16="http://schemas.microsoft.com/office/drawing/2014/chart" uri="{C3380CC4-5D6E-409C-BE32-E72D297353CC}">
              <c16:uniqueId val="{00000003-AF22-4436-9CDB-8BF0A570285B}"/>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データシート!$B$46:$P$46</c:f>
              <c:numCache>
                <c:formatCode>General</c:formatCode>
                <c:ptCount val="15"/>
                <c:pt idx="0">
                  <c:v>123</c:v>
                </c:pt>
                <c:pt idx="3">
                  <c:v>130</c:v>
                </c:pt>
                <c:pt idx="6">
                  <c:v>137</c:v>
                </c:pt>
                <c:pt idx="9">
                  <c:v>138</c:v>
                </c:pt>
                <c:pt idx="12">
                  <c:v>127</c:v>
                </c:pt>
              </c:numCache>
            </c:numRef>
          </c:val>
          <c:extLst>
            <c:ext xmlns:c16="http://schemas.microsoft.com/office/drawing/2014/chart" uri="{C3380CC4-5D6E-409C-BE32-E72D297353CC}">
              <c16:uniqueId val="{00000004-AF22-4436-9CDB-8BF0A570285B}"/>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AF22-4436-9CDB-8BF0A570285B}"/>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AF22-4436-9CDB-8BF0A570285B}"/>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データシート!$B$49:$P$49</c:f>
              <c:numCache>
                <c:formatCode>General</c:formatCode>
                <c:ptCount val="15"/>
                <c:pt idx="0">
                  <c:v>471</c:v>
                </c:pt>
                <c:pt idx="3">
                  <c:v>434</c:v>
                </c:pt>
                <c:pt idx="6">
                  <c:v>396</c:v>
                </c:pt>
                <c:pt idx="9">
                  <c:v>442</c:v>
                </c:pt>
                <c:pt idx="12">
                  <c:v>551</c:v>
                </c:pt>
              </c:numCache>
            </c:numRef>
          </c:val>
          <c:extLst>
            <c:ext xmlns:c16="http://schemas.microsoft.com/office/drawing/2014/chart" uri="{C3380CC4-5D6E-409C-BE32-E72D297353CC}">
              <c16:uniqueId val="{00000007-AF22-4436-9CDB-8BF0A570285B}"/>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データシート!$B$50:$P$50</c:f>
              <c:numCache>
                <c:formatCode>General</c:formatCode>
                <c:ptCount val="15"/>
                <c:pt idx="0">
                  <c:v>#N/A</c:v>
                </c:pt>
                <c:pt idx="1">
                  <c:v>226</c:v>
                </c:pt>
                <c:pt idx="2">
                  <c:v>#N/A</c:v>
                </c:pt>
                <c:pt idx="3">
                  <c:v>#N/A</c:v>
                </c:pt>
                <c:pt idx="4">
                  <c:v>201</c:v>
                </c:pt>
                <c:pt idx="5">
                  <c:v>#N/A</c:v>
                </c:pt>
                <c:pt idx="6">
                  <c:v>#N/A</c:v>
                </c:pt>
                <c:pt idx="7">
                  <c:v>189</c:v>
                </c:pt>
                <c:pt idx="8">
                  <c:v>#N/A</c:v>
                </c:pt>
                <c:pt idx="9">
                  <c:v>#N/A</c:v>
                </c:pt>
                <c:pt idx="10">
                  <c:v>218</c:v>
                </c:pt>
                <c:pt idx="11">
                  <c:v>#N/A</c:v>
                </c:pt>
                <c:pt idx="12">
                  <c:v>#N/A</c:v>
                </c:pt>
                <c:pt idx="13">
                  <c:v>277</c:v>
                </c:pt>
                <c:pt idx="14">
                  <c:v>#N/A</c:v>
                </c:pt>
              </c:numCache>
            </c:numRef>
          </c:val>
          <c:smooth val="0"/>
          <c:extLst>
            <c:ext xmlns:c16="http://schemas.microsoft.com/office/drawing/2014/chart" uri="{C3380CC4-5D6E-409C-BE32-E72D297353CC}">
              <c16:uniqueId val="{00000008-AF22-4436-9CDB-8BF0A570285B}"/>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データシート!$B$56:$P$56</c:f>
              <c:numCache>
                <c:formatCode>General</c:formatCode>
                <c:ptCount val="15"/>
                <c:pt idx="2">
                  <c:v>4912</c:v>
                </c:pt>
                <c:pt idx="5">
                  <c:v>5436</c:v>
                </c:pt>
                <c:pt idx="8">
                  <c:v>5782</c:v>
                </c:pt>
                <c:pt idx="11">
                  <c:v>5775</c:v>
                </c:pt>
                <c:pt idx="14">
                  <c:v>5902</c:v>
                </c:pt>
              </c:numCache>
            </c:numRef>
          </c:val>
          <c:extLst>
            <c:ext xmlns:c16="http://schemas.microsoft.com/office/drawing/2014/chart" uri="{C3380CC4-5D6E-409C-BE32-E72D297353CC}">
              <c16:uniqueId val="{00000000-FAEA-4CF3-A2A1-C5E44C81F770}"/>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データシート!$B$57:$P$57</c:f>
              <c:numCache>
                <c:formatCode>General</c:formatCode>
                <c:ptCount val="15"/>
                <c:pt idx="2">
                  <c:v>100</c:v>
                </c:pt>
                <c:pt idx="5">
                  <c:v>78</c:v>
                </c:pt>
                <c:pt idx="8">
                  <c:v>72</c:v>
                </c:pt>
                <c:pt idx="11">
                  <c:v>60</c:v>
                </c:pt>
                <c:pt idx="14">
                  <c:v>63</c:v>
                </c:pt>
              </c:numCache>
            </c:numRef>
          </c:val>
          <c:extLst>
            <c:ext xmlns:c16="http://schemas.microsoft.com/office/drawing/2014/chart" uri="{C3380CC4-5D6E-409C-BE32-E72D297353CC}">
              <c16:uniqueId val="{00000001-FAEA-4CF3-A2A1-C5E44C81F770}"/>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データシート!$B$58:$P$58</c:f>
              <c:numCache>
                <c:formatCode>General</c:formatCode>
                <c:ptCount val="15"/>
                <c:pt idx="2">
                  <c:v>970</c:v>
                </c:pt>
                <c:pt idx="5">
                  <c:v>1251</c:v>
                </c:pt>
                <c:pt idx="8">
                  <c:v>1281</c:v>
                </c:pt>
                <c:pt idx="11">
                  <c:v>1371</c:v>
                </c:pt>
                <c:pt idx="14">
                  <c:v>1297</c:v>
                </c:pt>
              </c:numCache>
            </c:numRef>
          </c:val>
          <c:extLst>
            <c:ext xmlns:c16="http://schemas.microsoft.com/office/drawing/2014/chart" uri="{C3380CC4-5D6E-409C-BE32-E72D297353CC}">
              <c16:uniqueId val="{00000002-FAEA-4CF3-A2A1-C5E44C81F770}"/>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FAEA-4CF3-A2A1-C5E44C81F770}"/>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FAEA-4CF3-A2A1-C5E44C81F770}"/>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FAEA-4CF3-A2A1-C5E44C81F770}"/>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データシート!$B$62:$P$62</c:f>
              <c:numCache>
                <c:formatCode>General</c:formatCode>
                <c:ptCount val="15"/>
                <c:pt idx="0">
                  <c:v>632</c:v>
                </c:pt>
                <c:pt idx="3">
                  <c:v>573</c:v>
                </c:pt>
                <c:pt idx="6">
                  <c:v>526</c:v>
                </c:pt>
                <c:pt idx="9">
                  <c:v>492</c:v>
                </c:pt>
                <c:pt idx="12">
                  <c:v>478</c:v>
                </c:pt>
              </c:numCache>
            </c:numRef>
          </c:val>
          <c:extLst>
            <c:ext xmlns:c16="http://schemas.microsoft.com/office/drawing/2014/chart" uri="{C3380CC4-5D6E-409C-BE32-E72D297353CC}">
              <c16:uniqueId val="{00000006-FAEA-4CF3-A2A1-C5E44C81F770}"/>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データシート!$B$63:$P$63</c:f>
              <c:numCache>
                <c:formatCode>General</c:formatCode>
                <c:ptCount val="15"/>
                <c:pt idx="0">
                  <c:v>151</c:v>
                </c:pt>
                <c:pt idx="3">
                  <c:v>110</c:v>
                </c:pt>
                <c:pt idx="6">
                  <c:v>95</c:v>
                </c:pt>
                <c:pt idx="9">
                  <c:v>106</c:v>
                </c:pt>
                <c:pt idx="12">
                  <c:v>141</c:v>
                </c:pt>
              </c:numCache>
            </c:numRef>
          </c:val>
          <c:extLst>
            <c:ext xmlns:c16="http://schemas.microsoft.com/office/drawing/2014/chart" uri="{C3380CC4-5D6E-409C-BE32-E72D297353CC}">
              <c16:uniqueId val="{00000007-FAEA-4CF3-A2A1-C5E44C81F770}"/>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データシート!$B$64:$P$64</c:f>
              <c:numCache>
                <c:formatCode>General</c:formatCode>
                <c:ptCount val="15"/>
                <c:pt idx="0">
                  <c:v>1442</c:v>
                </c:pt>
                <c:pt idx="3">
                  <c:v>1394</c:v>
                </c:pt>
                <c:pt idx="6">
                  <c:v>1422</c:v>
                </c:pt>
                <c:pt idx="9">
                  <c:v>1401</c:v>
                </c:pt>
                <c:pt idx="12">
                  <c:v>1296</c:v>
                </c:pt>
              </c:numCache>
            </c:numRef>
          </c:val>
          <c:extLst>
            <c:ext xmlns:c16="http://schemas.microsoft.com/office/drawing/2014/chart" uri="{C3380CC4-5D6E-409C-BE32-E72D297353CC}">
              <c16:uniqueId val="{00000008-FAEA-4CF3-A2A1-C5E44C81F770}"/>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データシート!$B$65:$P$65</c:f>
              <c:numCache>
                <c:formatCode>General</c:formatCode>
                <c:ptCount val="15"/>
                <c:pt idx="0">
                  <c:v>65</c:v>
                </c:pt>
                <c:pt idx="3">
                  <c:v>52</c:v>
                </c:pt>
                <c:pt idx="6">
                  <c:v>39</c:v>
                </c:pt>
                <c:pt idx="9">
                  <c:v>30</c:v>
                </c:pt>
                <c:pt idx="12">
                  <c:v>20</c:v>
                </c:pt>
              </c:numCache>
            </c:numRef>
          </c:val>
          <c:extLst>
            <c:ext xmlns:c16="http://schemas.microsoft.com/office/drawing/2014/chart" uri="{C3380CC4-5D6E-409C-BE32-E72D297353CC}">
              <c16:uniqueId val="{00000009-FAEA-4CF3-A2A1-C5E44C81F770}"/>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データシート!$B$66:$P$66</c:f>
              <c:numCache>
                <c:formatCode>General</c:formatCode>
                <c:ptCount val="15"/>
                <c:pt idx="0">
                  <c:v>5972</c:v>
                </c:pt>
                <c:pt idx="3">
                  <c:v>6787</c:v>
                </c:pt>
                <c:pt idx="6">
                  <c:v>7317</c:v>
                </c:pt>
                <c:pt idx="9">
                  <c:v>7359</c:v>
                </c:pt>
                <c:pt idx="12">
                  <c:v>7589</c:v>
                </c:pt>
              </c:numCache>
            </c:numRef>
          </c:val>
          <c:extLst>
            <c:ext xmlns:c16="http://schemas.microsoft.com/office/drawing/2014/chart" uri="{C3380CC4-5D6E-409C-BE32-E72D297353CC}">
              <c16:uniqueId val="{0000000A-FAEA-4CF3-A2A1-C5E44C81F770}"/>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データシート!$B$67:$P$67</c:f>
              <c:numCache>
                <c:formatCode>General</c:formatCode>
                <c:ptCount val="15"/>
                <c:pt idx="0">
                  <c:v>#N/A</c:v>
                </c:pt>
                <c:pt idx="1">
                  <c:v>2279</c:v>
                </c:pt>
                <c:pt idx="2">
                  <c:v>#N/A</c:v>
                </c:pt>
                <c:pt idx="3">
                  <c:v>#N/A</c:v>
                </c:pt>
                <c:pt idx="4">
                  <c:v>2151</c:v>
                </c:pt>
                <c:pt idx="5">
                  <c:v>#N/A</c:v>
                </c:pt>
                <c:pt idx="6">
                  <c:v>#N/A</c:v>
                </c:pt>
                <c:pt idx="7">
                  <c:v>2264</c:v>
                </c:pt>
                <c:pt idx="8">
                  <c:v>#N/A</c:v>
                </c:pt>
                <c:pt idx="9">
                  <c:v>#N/A</c:v>
                </c:pt>
                <c:pt idx="10">
                  <c:v>2181</c:v>
                </c:pt>
                <c:pt idx="11">
                  <c:v>#N/A</c:v>
                </c:pt>
                <c:pt idx="12">
                  <c:v>#N/A</c:v>
                </c:pt>
                <c:pt idx="13">
                  <c:v>2263</c:v>
                </c:pt>
                <c:pt idx="14">
                  <c:v>#N/A</c:v>
                </c:pt>
              </c:numCache>
            </c:numRef>
          </c:val>
          <c:smooth val="0"/>
          <c:extLst>
            <c:ext xmlns:c16="http://schemas.microsoft.com/office/drawing/2014/chart" uri="{C3380CC4-5D6E-409C-BE32-E72D297353CC}">
              <c16:uniqueId val="{0000000B-FAEA-4CF3-A2A1-C5E44C81F770}"/>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データシート!$B$72:$D$72</c:f>
              <c:numCache>
                <c:formatCode>#,##0;"▲ "#,##0</c:formatCode>
                <c:ptCount val="3"/>
                <c:pt idx="0">
                  <c:v>523</c:v>
                </c:pt>
                <c:pt idx="1">
                  <c:v>523</c:v>
                </c:pt>
                <c:pt idx="2">
                  <c:v>443</c:v>
                </c:pt>
              </c:numCache>
            </c:numRef>
          </c:val>
          <c:extLst>
            <c:ext xmlns:c16="http://schemas.microsoft.com/office/drawing/2014/chart" uri="{C3380CC4-5D6E-409C-BE32-E72D297353CC}">
              <c16:uniqueId val="{00000000-017C-462D-A065-9A34D051D571}"/>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データシート!$B$73:$D$73</c:f>
              <c:numCache>
                <c:formatCode>#,##0;"▲ "#,##0</c:formatCode>
                <c:ptCount val="3"/>
                <c:pt idx="0">
                  <c:v>359</c:v>
                </c:pt>
                <c:pt idx="1">
                  <c:v>479</c:v>
                </c:pt>
                <c:pt idx="2">
                  <c:v>479</c:v>
                </c:pt>
              </c:numCache>
            </c:numRef>
          </c:val>
          <c:extLst>
            <c:ext xmlns:c16="http://schemas.microsoft.com/office/drawing/2014/chart" uri="{C3380CC4-5D6E-409C-BE32-E72D297353CC}">
              <c16:uniqueId val="{00000001-017C-462D-A065-9A34D051D571}"/>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H29</c:v>
                </c:pt>
                <c:pt idx="1">
                  <c:v>H30</c:v>
                </c:pt>
                <c:pt idx="2">
                  <c:v>R01</c:v>
                </c:pt>
              </c:strCache>
            </c:strRef>
          </c:cat>
          <c:val>
            <c:numRef>
              <c:f>データシート!$B$74:$D$74</c:f>
              <c:numCache>
                <c:formatCode>#,##0;"▲ "#,##0</c:formatCode>
                <c:ptCount val="3"/>
                <c:pt idx="0">
                  <c:v>214</c:v>
                </c:pt>
                <c:pt idx="1">
                  <c:v>245</c:v>
                </c:pt>
                <c:pt idx="2">
                  <c:v>251</c:v>
                </c:pt>
              </c:numCache>
            </c:numRef>
          </c:val>
          <c:extLst>
            <c:ext xmlns:c16="http://schemas.microsoft.com/office/drawing/2014/chart" uri="{C3380CC4-5D6E-409C-BE32-E72D297353CC}">
              <c16:uniqueId val="{00000002-017C-462D-A065-9A34D051D571}"/>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manualLayout>
                  <c:x val="-3.6050318557221399E-2"/>
                  <c:y val="-6.4739042105865174E-2"/>
                </c:manualLayout>
              </c:layout>
              <c:tx>
                <c:strRef>
                  <c:f>公会計指標分析・財政指標組合せ分析表!$BP$50</c:f>
                  <c:strCache>
                    <c:ptCount val="1"/>
                    <c:pt idx="0">
                      <c:v>H27</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{2574426C-608C-46C7-B43A-847C48A77543}</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0-312A-4485-ADA5-06270E3E8EBE}"/>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{EE4C3A28-81F3-4A5C-B481-D988BE26E16A}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312A-4485-ADA5-06270E3E8EBE}"/>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{E6A1A525-DD6E-471A-A879-545285B1F844}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312A-4485-ADA5-06270E3E8EBE}"/>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{390B552C-6E61-44C1-B5C6-C1CC63E587EE}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312A-4485-ADA5-06270E3E8EBE}"/>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{59155838-2880-4861-8EE7-ACAA2965D682}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312A-4485-ADA5-06270E3E8EBE}"/>
                </c:ext>
              </c:extLst>
            </c:dLbl>
            <c:dLbl>
              <c:idx val="8"/>
              <c:tx>
                <c:strRef>
                  <c:f>公会計指標分析・財政指標組合せ分析表!$BX$50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{DC4F095B-4DF9-4DFE-86CB-1EB5286DC2A7}</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5-312A-4485-ADA5-06270E3E8EBE}"/>
                </c:ext>
              </c:extLst>
            </c:dLbl>
            <c:dLbl>
              <c:idx val="16"/>
              <c:layout>
                <c:manualLayout>
                  <c:x val="-2.824008238192334E-2"/>
                  <c:y val="-6.4739042105865174E-2"/>
                </c:manualLayout>
              </c:layout>
              <c:tx>
                <c:strRef>
                  <c:f>公会計指標分析・財政指標組合せ分析表!$CF$50</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{678ED5FC-4FB1-4F02-AC15-192644CE4F1D}</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06-312A-4485-ADA5-06270E3E8EBE}"/>
                </c:ext>
              </c:extLst>
            </c:dLbl>
            <c:dLbl>
              <c:idx val="24"/>
              <c:tx>
                <c:strRef>
                  <c:f>公会計指標分析・財政指標組合せ分析表!$CN$50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{AC12E3B8-66B2-4662-9B2F-5312B61AA66E}</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07-312A-4485-ADA5-06270E3E8EBE}"/>
                </c:ext>
              </c:extLst>
            </c:dLbl>
            <c:dLbl>
              <c:idx val="32"/>
              <c:tx>
                <c:strRef>
                  <c:f>公会計指標分析・財政指標組合せ分析表!$CV$50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{C8DC1396-F8BE-46E4-9C53-3EFC92A3AA67}</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08-312A-4485-ADA5-06270E3E8EBE}"/>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58</c:v>
                </c:pt>
                <c:pt idx="8">
                  <c:v>60.5</c:v>
                </c:pt>
                <c:pt idx="16">
                  <c:v>58.2</c:v>
                </c:pt>
                <c:pt idx="24">
                  <c:v>59.9</c:v>
                </c:pt>
                <c:pt idx="32">
                  <c:v>61.3</c:v>
                </c:pt>
              </c:numCache>
            </c:numRef>
          </c:xVal>
          <c:yVal>
            <c:numRef>
              <c:f>公会計指標分析・財政指標組合せ分析表!$BP$51:$DC$51</c:f>
              <c:numCache>
                <c:formatCode>#,##0.0;"▲ "#,##0.0</c:formatCode>
                <c:ptCount val="40"/>
                <c:pt idx="0">
                  <c:v>98</c:v>
                </c:pt>
                <c:pt idx="8">
                  <c:v>93.4</c:v>
                </c:pt>
                <c:pt idx="16">
                  <c:v>98.5</c:v>
                </c:pt>
                <c:pt idx="24">
                  <c:v>96.1</c:v>
                </c:pt>
                <c:pt idx="32">
                  <c:v>99.3</c:v>
                </c:pt>
              </c:numCache>
            </c:numRef>
          </c:yVal>
          <c:smooth val="0"/>
          <c:extLst>
            <c:ext xmlns:c16="http://schemas.microsoft.com/office/drawing/2014/chart" uri="{C3380CC4-5D6E-409C-BE32-E72D297353CC}">
              <c16:uniqueId val="{00000009-312A-4485-ADA5-06270E3E8EBE}"/>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{90F8CCD2-6E43-4617-B6DD-F70AE5F86702}</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A-312A-4485-ADA5-06270E3E8EBE}"/>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{9224A19E-CE2E-4F15-8BB8-F414991CBAE8}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312A-4485-ADA5-06270E3E8EBE}"/>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{77DE9D0A-4A20-49C7-AEAE-1B45BD199476}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312A-4485-ADA5-06270E3E8EBE}"/>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{F4E722C2-BD63-4E38-894E-806880880703}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312A-4485-ADA5-06270E3E8EBE}"/>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{7FFB7E13-7F52-4806-B2F9-174FC24FA555}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312A-4485-ADA5-06270E3E8EBE}"/>
                </c:ext>
              </c:extLst>
            </c:dLbl>
            <c:dLbl>
              <c:idx val="8"/>
              <c:tx>
                <c:strRef>
                  <c:f>公会計指標分析・財政指標組合せ分析表!$BX$50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{9BF2D07D-23F0-48C9-907E-2E4EAA1D5157}</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F-312A-4485-ADA5-06270E3E8EBE}"/>
                </c:ext>
              </c:extLst>
            </c:dLbl>
            <c:dLbl>
              <c:idx val="16"/>
              <c:tx>
                <c:strRef>
                  <c:f>公会計指標分析・財政指標組合せ分析表!$CF$50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{1E03359A-1759-4359-8AD9-EB1A6B8F9ADE}</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10-312A-4485-ADA5-06270E3E8EBE}"/>
                </c:ext>
              </c:extLst>
            </c:dLbl>
            <c:dLbl>
              <c:idx val="24"/>
              <c:tx>
                <c:strRef>
                  <c:f>公会計指標分析・財政指標組合せ分析表!$CN$50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{BDE46E81-369C-4C08-A6A6-A2E0CBA5CD38}</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11-312A-4485-ADA5-06270E3E8EBE}"/>
                </c:ext>
              </c:extLst>
            </c:dLbl>
            <c:dLbl>
              <c:idx val="32"/>
              <c:tx>
                <c:strRef>
                  <c:f>公会計指標分析・財政指標組合せ分析表!$CV$50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{BA38C517-F35C-4AA3-B019-5DB0270F6EA5}</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12-312A-4485-ADA5-06270E3E8EBE}"/>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55.3</c:v>
                </c:pt>
                <c:pt idx="8">
                  <c:v>58.6</c:v>
                </c:pt>
                <c:pt idx="16">
                  <c:v>59.1</c:v>
                </c:pt>
                <c:pt idx="24">
                  <c:v>61.3</c:v>
                </c:pt>
                <c:pt idx="32">
                  <c:v>62.9</c:v>
                </c:pt>
              </c:numCache>
            </c:numRef>
          </c:xVal>
          <c:yVal>
            <c:numRef>
              <c:f>公会計指標分析・財政指標組合せ分析表!$BP$55:$DC$55</c:f>
              <c:numCache>
                <c:formatCode>#,##0.0;"▲ "#,##0.0</c:formatCode>
                <c:ptCount val="40"/>
                <c:pt idx="0">
                  <c:v>0</c:v>
                </c:pt>
                <c:pt idx="8">
                  <c:v>0</c:v>
                </c:pt>
                <c:pt idx="16">
                  <c:v>0</c:v>
                </c:pt>
                <c:pt idx="24">
                  <c:v>0</c:v>
                </c:pt>
                <c:pt idx="32">
                  <c:v>0</c:v>
                </c:pt>
              </c:numCache>
            </c:numRef>
          </c:yVal>
          <c:smooth val="0"/>
          <c:extLst>
            <c:ext xmlns:c16="http://schemas.microsoft.com/office/drawing/2014/chart" uri="{C3380CC4-5D6E-409C-BE32-E72D297353CC}">
              <c16:uniqueId val="{00000013-312A-4485-ADA5-06270E3E8EBE}"/>
            </c:ext>
          </c:extLst>
        </c:ser>
        <c:dLbls>
          <c:showLegendKey val="0"/>
          <c:showVal val="1"/>
          <c:showCatName val="0"/>
          <c:showSerName val="0"/>
          <c:showPercent val="0"/>
          <c:showBubbleSize val="0"/>
        </c:dLbls>
        <c:axId val="46179840"/>
        <c:axId val="46181760"/>
      </c:scatterChart>
      <c:valAx>
        <c:axId val="46179840"/>
        <c:scaling>
          <c:orientation val="minMax"/>
          <c:max val="63.6"/>
          <c:min val="54.8"/>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inMax"/>
          <c:max val="116"/>
          <c:min val="-12"/>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179840"/>
        <c:crosses val="autoZero"/>
        <c:crossBetween val="midCat"/>
        <c:majorUnit val="12"/>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manualLayout>
                  <c:x val="-3.063559098135436E-2"/>
                  <c:y val="-6.2416647087793951E-2"/>
                </c:manualLayout>
              </c:layout>
              <c:tx>
                <c:strRef>
                  <c:f>公会計指標分析・財政指標組合せ分析表!$BP$72</c:f>
                  <c:strCache>
                    <c:ptCount val="1"/>
                    <c:pt idx="0">
                      <c:v>H27</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{08D9BA9D-4B93-47A8-B71A-61DD66C93FE7}</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0-DFD8-447E-AD54-3757502F6423}"/>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{0DCE19DD-379C-4B49-95EC-3E9F207A6B46}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DFD8-447E-AD54-3757502F6423}"/>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{2FA48FD1-7169-46B3-A54D-9E92CA8D3E20}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DFD8-447E-AD54-3757502F6423}"/>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{E041BEB3-3095-4B02-AC12-1D3464B68915}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DFD8-447E-AD54-3757502F6423}"/>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{E0D81301-62F1-4391-85C6-E7BB5A07E58B}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DFD8-447E-AD54-3757502F6423}"/>
                </c:ext>
              </c:extLst>
            </c:dLbl>
            <c:dLbl>
              <c:idx val="8"/>
              <c:tx>
                <c:strRef>
                  <c:f>公会計指標分析・財政指標組合せ分析表!$BX$72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{B10B09E3-C43E-466E-BC03-6F52C590D384}</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5-DFD8-447E-AD54-3757502F6423}"/>
                </c:ext>
              </c:extLst>
            </c:dLbl>
            <c:dLbl>
              <c:idx val="16"/>
              <c:layout>
                <c:manualLayout>
                  <c:x val="-3.0699415428371884E-2"/>
                  <c:y val="-7.4032969223382039E-2"/>
                </c:manualLayout>
              </c:layout>
              <c:tx>
                <c:strRef>
                  <c:f>公会計指標分析・財政指標組合せ分析表!$CF$72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{0B7D4626-9B1A-48DB-A042-B4C3763A4E6E}</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06-DFD8-447E-AD54-3757502F6423}"/>
                </c:ext>
              </c:extLst>
            </c:dLbl>
            <c:dLbl>
              <c:idx val="24"/>
              <c:layout>
                <c:manualLayout>
                  <c:x val="-3.2696567809849315E-2"/>
                  <c:y val="-5.0800324952205871E-2"/>
                </c:manualLayout>
              </c:layout>
              <c:tx>
                <c:strRef>
                  <c:f>公会計指標分析・財政指標組合せ分析表!$CN$72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{83B43182-233E-4BF1-A988-1D292FF0F461}</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07-DFD8-447E-AD54-3757502F6423}"/>
                </c:ext>
              </c:extLst>
            </c:dLbl>
            <c:dLbl>
              <c:idx val="32"/>
              <c:layout>
                <c:manualLayout>
                  <c:x val="-3.2632743362831992E-2"/>
                  <c:y val="-6.2416647087793951E-2"/>
                </c:manualLayout>
              </c:layout>
              <c:tx>
                <c:strRef>
                  <c:f>公会計指標分析・財政指標組合せ分析表!$CV$72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{70AFBC63-8D43-481E-8127-8A913CDC34F1}</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08-DFD8-447E-AD54-3757502F6423}"/>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10.1</c:v>
                </c:pt>
                <c:pt idx="8">
                  <c:v>9.5</c:v>
                </c:pt>
                <c:pt idx="16">
                  <c:v>8.9</c:v>
                </c:pt>
                <c:pt idx="24">
                  <c:v>8.8000000000000007</c:v>
                </c:pt>
                <c:pt idx="32">
                  <c:v>10</c:v>
                </c:pt>
              </c:numCache>
            </c:numRef>
          </c:xVal>
          <c:yVal>
            <c:numRef>
              <c:f>公会計指標分析・財政指標組合せ分析表!$BP$73:$DC$73</c:f>
              <c:numCache>
                <c:formatCode>#,##0.0;"▲ "#,##0.0</c:formatCode>
                <c:ptCount val="40"/>
                <c:pt idx="0">
                  <c:v>98</c:v>
                </c:pt>
                <c:pt idx="8">
                  <c:v>93.4</c:v>
                </c:pt>
                <c:pt idx="16">
                  <c:v>98.5</c:v>
                </c:pt>
                <c:pt idx="24">
                  <c:v>96.1</c:v>
                </c:pt>
                <c:pt idx="32">
                  <c:v>99.3</c:v>
                </c:pt>
              </c:numCache>
            </c:numRef>
          </c:yVal>
          <c:smooth val="0"/>
          <c:extLst>
            <c:ext xmlns:c16="http://schemas.microsoft.com/office/drawing/2014/chart" uri="{C3380CC4-5D6E-409C-BE32-E72D297353CC}">
              <c16:uniqueId val="{00000009-DFD8-447E-AD54-3757502F6423}"/>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{EAD8CDCB-92B9-47F0-B586-AD6C19C6FF74}</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A-DFD8-447E-AD54-3757502F6423}"/>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{0C053EB5-93BD-41ED-A8C3-FE2EF25E9CC2}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DFD8-447E-AD54-3757502F6423}"/>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{CDAA0F51-87B3-4EDE-A447-1A3A8058C34B}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DFD8-447E-AD54-3757502F6423}"/>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{4BC0FFC8-60E5-4405-ADB0-36D197C1A6BB}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DFD8-447E-AD54-3757502F6423}"/>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{4525B410-862C-41EA-BCEB-8FD9B5585BB3}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DFD8-447E-AD54-3757502F6423}"/>
                </c:ext>
              </c:extLst>
            </c:dLbl>
            <c:dLbl>
              <c:idx val="8"/>
              <c:layout>
                <c:manualLayout>
                  <c:x val="-3.0699415428371884E-2"/>
                  <c:y val="-8.1337372860051965E-2"/>
                </c:manualLayout>
              </c:layout>
              <c:tx>
                <c:strRef>
                  <c:f>公会計指標分析・財政指標組合せ分析表!$BX$72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{BA150472-E2BA-45BF-BCBA-C91EB35367D6}</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F-DFD8-447E-AD54-3757502F6423}"/>
                </c:ext>
              </c:extLst>
            </c:dLbl>
            <c:dLbl>
              <c:idx val="16"/>
              <c:layout>
                <c:manualLayout>
                  <c:x val="-3.2696567809849419E-2"/>
                  <c:y val="-7.1877009973923073E-2"/>
                </c:manualLayout>
              </c:layout>
              <c:tx>
                <c:strRef>
                  <c:f>公会計指標分析・財政指標組合せ分析表!$CF$72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{EBFD70D7-E7DF-4676-BDF9-1371D3736943}</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10-DFD8-447E-AD54-3757502F6423}"/>
                </c:ext>
              </c:extLst>
            </c:dLbl>
            <c:dLbl>
              <c:idx val="24"/>
              <c:layout>
                <c:manualLayout>
                  <c:x val="-3.1697991619110633E-2"/>
                  <c:y val="-3.4035558429406802E-2"/>
                </c:manualLayout>
              </c:layout>
              <c:tx>
                <c:strRef>
                  <c:f>公会計指標分析・財政指標組合せ分析表!$CN$72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{142D168F-AA78-4950-898C-2A2319EDA5FA}</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11-DFD8-447E-AD54-3757502F6423}"/>
                </c:ext>
              </c:extLst>
            </c:dLbl>
            <c:dLbl>
              <c:idx val="32"/>
              <c:tx>
                <c:strRef>
                  <c:f>公会計指標分析・財政指標組合せ分析表!$CV$72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{72E6239C-A928-498F-ACE1-B32D0185D481}</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12-DFD8-447E-AD54-3757502F6423}"/>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8.6</c:v>
                </c:pt>
                <c:pt idx="8">
                  <c:v>7.3</c:v>
                </c:pt>
                <c:pt idx="16">
                  <c:v>7.2</c:v>
                </c:pt>
                <c:pt idx="24">
                  <c:v>7.2</c:v>
                </c:pt>
                <c:pt idx="32">
                  <c:v>7.7</c:v>
                </c:pt>
              </c:numCache>
            </c:numRef>
          </c:xVal>
          <c:yVal>
            <c:numRef>
              <c:f>公会計指標分析・財政指標組合せ分析表!$BP$77:$DC$77</c:f>
              <c:numCache>
                <c:formatCode>#,##0.0;"▲ "#,##0.0</c:formatCode>
                <c:ptCount val="40"/>
                <c:pt idx="0">
                  <c:v>0</c:v>
                </c:pt>
                <c:pt idx="8">
                  <c:v>0</c:v>
                </c:pt>
                <c:pt idx="16">
                  <c:v>0</c:v>
                </c:pt>
                <c:pt idx="24">
                  <c:v>0</c:v>
                </c:pt>
                <c:pt idx="32">
                  <c:v>0</c:v>
                </c:pt>
              </c:numCache>
            </c:numRef>
          </c:yVal>
          <c:smooth val="0"/>
          <c:extLst>
            <c:ext xmlns:c16="http://schemas.microsoft.com/office/drawing/2014/chart" uri="{C3380CC4-5D6E-409C-BE32-E72D297353CC}">
              <c16:uniqueId val="{00000013-DFD8-447E-AD54-3757502F6423}"/>
            </c:ext>
          </c:extLst>
        </c:ser>
        <c:dLbls>
          <c:showLegendKey val="0"/>
          <c:showVal val="1"/>
          <c:showCatName val="0"/>
          <c:showSerName val="0"/>
          <c:showPercent val="0"/>
          <c:showBubbleSize val="0"/>
        </c:dLbls>
        <c:axId val="84219776"/>
        <c:axId val="84234240"/>
      </c:scatterChart>
      <c:valAx>
        <c:axId val="84219776"/>
        <c:scaling>
          <c:orientation val="minMax"/>
          <c:max val="10.4"/>
          <c:min val="7"/>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inMax"/>
          <c:max val="116"/>
          <c:min val="-12"/>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4219776"/>
        <c:crosses val="autoZero"/>
        <c:crossBetween val="midCat"/>
        <c:majorUnit val="12"/>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&#65279;<?xml version="1.0" encoding="utf-8" standalone="yes"?>
<Relationships xmlns="http://schemas.openxmlformats.org/package/2006/relationships">
  <Relationship Id="rId1" Type="http://schemas.openxmlformats.org/officeDocument/2006/relationships/chart" Target="../charts/chart1.xml" />
</Relationships>
</file>

<file path=xl/drawings/_rels/drawing8.xml.rels>&#65279;<?xml version="1.0" encoding="utf-8" standalone="yes"?>
<Relationships xmlns="http://schemas.openxmlformats.org/package/2006/relationships">
  <Relationship Id="rId1" Type="http://schemas.openxmlformats.org/officeDocument/2006/relationships/chart" Target="../charts/chart2.xml" />
</Relationships>
</file>

<file path=xl/drawings/_rels/drawing9.xml.rels>&#65279;<?xml version="1.0" encoding="utf-8" standalone="yes"?>
<Relationships xmlns="http://schemas.openxmlformats.org/package/2006/relationships">
  <Relationship Id="rId1" Type="http://schemas.openxmlformats.org/officeDocument/2006/relationships/chart" Target="../charts/chart3.xml" />
</Relationships>
</file>

<file path=xl/drawings/_rels/drawing10.xml.rels>&#65279;<?xml version="1.0" encoding="utf-8" standalone="yes"?>
<Relationships xmlns="http://schemas.openxmlformats.org/package/2006/relationships">
  <Relationship Id="rId1" Type="http://schemas.openxmlformats.org/officeDocument/2006/relationships/chart" Target="../charts/chart4.xml" />
</Relationships>
</file>

<file path=xl/drawings/_rels/drawing11.xml.rels>&#65279;<?xml version="1.0" encoding="utf-8" standalone="yes"?>
<Relationships xmlns="http://schemas.openxmlformats.org/package/2006/relationships">
  <Relationship Id="rId1" Type="http://schemas.openxmlformats.org/officeDocument/2006/relationships/chart" Target="../charts/chart5.xml" />
</Relationships>
</file>

<file path=xl/drawings/_rels/drawing12.xml.rels>&#65279;<?xml version="1.0" encoding="utf-8" standalone="yes"?>
<Relationships xmlns="http://schemas.openxmlformats.org/package/2006/relationships">
  <Relationship Id="rId1" Type="http://schemas.openxmlformats.org/officeDocument/2006/relationships/chart" Target="../charts/chart6.xml" />
</Relationships>
</file>

<file path=xl/drawings/_rels/drawing13.xml.rels>&#65279;<?xml version="1.0" encoding="utf-8" standalone="yes"?>
<Relationships xmlns="http://schemas.openxmlformats.org/package/2006/relationships">
  <Relationship Id="rId2" Type="http://schemas.openxmlformats.org/officeDocument/2006/relationships/chart" Target="../charts/chart8.xml" />
  <Relationship Id="rId1" Type="http://schemas.openxmlformats.org/officeDocument/2006/relationships/chart" Target="../charts/chart7.xml" />
</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福島県平田村</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6,036
5,891
93.42
4,684,044
4,370,789
220,756
2,675,010
7,588,985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10.0
99.3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[0.28]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200">
              <a:latin typeface="ＭＳ Ｐゴシック" panose="020B0600070205080204" pitchFamily="50" charset="-128"/>
              <a:ea typeface="ＭＳ Ｐゴシック" panose="020B0600070205080204" pitchFamily="50" charset="-128"/>
            </a:rPr>
            <a:t>地方税は固定資産税の増加が影響し</a:t>
          </a:r>
          <a:r>
            <a:rPr kumimoji="1" lang="en-US" altLang="ja-JP" sz="1200">
              <a:latin typeface="ＭＳ Ｐゴシック" panose="020B0600070205080204" pitchFamily="50" charset="-128"/>
              <a:ea typeface="ＭＳ Ｐゴシック" panose="020B0600070205080204" pitchFamily="50" charset="-128"/>
            </a:rPr>
            <a:t>2</a:t>
          </a:r>
          <a:r>
            <a:rPr kumimoji="1" lang="ja-JP" altLang="en-US" sz="1200">
              <a:latin typeface="ＭＳ Ｐゴシック" panose="020B0600070205080204" pitchFamily="50" charset="-128"/>
              <a:ea typeface="ＭＳ Ｐゴシック" panose="020B0600070205080204" pitchFamily="50" charset="-128"/>
            </a:rPr>
            <a:t>％増、過疎債の償還開始による普通交付税の増加、災害対策による特別交付税の増加、施設組合負担金の増加による震災復興特別交付税の増加により、地方交付税は約</a:t>
          </a:r>
          <a:r>
            <a:rPr kumimoji="1" lang="en-US" altLang="ja-JP" sz="1200">
              <a:latin typeface="ＭＳ Ｐゴシック" panose="020B0600070205080204" pitchFamily="50" charset="-128"/>
              <a:ea typeface="ＭＳ Ｐゴシック" panose="020B0600070205080204" pitchFamily="50" charset="-128"/>
            </a:rPr>
            <a:t>3</a:t>
          </a:r>
          <a:r>
            <a:rPr kumimoji="1" lang="ja-JP" altLang="en-US" sz="1200">
              <a:latin typeface="ＭＳ Ｐゴシック" panose="020B0600070205080204" pitchFamily="50" charset="-128"/>
              <a:ea typeface="ＭＳ Ｐゴシック" panose="020B0600070205080204" pitchFamily="50" charset="-128"/>
            </a:rPr>
            <a:t>％増、災害復旧事業により国庫支出金は約</a:t>
          </a:r>
          <a:r>
            <a:rPr kumimoji="1" lang="en-US" altLang="ja-JP" sz="1200">
              <a:latin typeface="ＭＳ Ｐゴシック" panose="020B0600070205080204" pitchFamily="50" charset="-128"/>
              <a:ea typeface="ＭＳ Ｐゴシック" panose="020B0600070205080204" pitchFamily="50" charset="-128"/>
            </a:rPr>
            <a:t>29</a:t>
          </a:r>
          <a:r>
            <a:rPr kumimoji="1" lang="ja-JP" altLang="en-US" sz="1200">
              <a:latin typeface="ＭＳ Ｐゴシック" panose="020B0600070205080204" pitchFamily="50" charset="-128"/>
              <a:ea typeface="ＭＳ Ｐゴシック" panose="020B0600070205080204" pitchFamily="50" charset="-128"/>
            </a:rPr>
            <a:t>％増加した。</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元年度財政力指数は</a:t>
          </a:r>
          <a:r>
            <a:rPr kumimoji="1" lang="en-US" altLang="ja-JP" sz="1200">
              <a:latin typeface="ＭＳ Ｐゴシック" panose="020B0600070205080204" pitchFamily="50" charset="-128"/>
              <a:ea typeface="ＭＳ Ｐゴシック" panose="020B0600070205080204" pitchFamily="50" charset="-128"/>
            </a:rPr>
            <a:t>0.28</a:t>
          </a:r>
          <a:r>
            <a:rPr kumimoji="1" lang="ja-JP" altLang="en-US" sz="1200">
              <a:latin typeface="ＭＳ Ｐゴシック" panose="020B0600070205080204" pitchFamily="50" charset="-128"/>
              <a:ea typeface="ＭＳ Ｐゴシック" panose="020B0600070205080204" pitchFamily="50" charset="-128"/>
            </a:rPr>
            <a:t>で昨年度と同じであるが、類似団体平均からは</a:t>
          </a:r>
          <a:r>
            <a:rPr kumimoji="1" lang="en-US" altLang="ja-JP" sz="1200">
              <a:latin typeface="ＭＳ Ｐゴシック" panose="020B0600070205080204" pitchFamily="50" charset="-128"/>
              <a:ea typeface="ＭＳ Ｐゴシック" panose="020B0600070205080204" pitchFamily="50" charset="-128"/>
            </a:rPr>
            <a:t>0.09</a:t>
          </a:r>
          <a:r>
            <a:rPr kumimoji="1" lang="ja-JP" altLang="en-US" sz="1200">
              <a:latin typeface="ＭＳ Ｐゴシック" panose="020B0600070205080204" pitchFamily="50" charset="-128"/>
              <a:ea typeface="ＭＳ Ｐゴシック" panose="020B0600070205080204" pitchFamily="50" charset="-128"/>
            </a:rPr>
            <a:t>ポイント下回っている。</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引続き、緊急に必要な事業を峻別し、投資的経費を抑制する等歳出の削減を実施するとともに、地方税をはじめとする自主財源の確保や事務事業効率的執行により健全な財政運営に努めていく。</a:t>
          </a:r>
          <a:endParaRPr kumimoji="1" lang="en-US" altLang="ja-JP" sz="12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131535</xdr:rowOff>
    </xdr:from>
    <xdr:to>
      <xdr:col>27</xdr:col>
      <xdr:colOff>184150</xdr:colOff>
      <xdr:row>45</xdr:row>
      <xdr:rowOff>131535</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8" name="直線コネクタ 57">
          <a:extLst>
            <a:ext uri="{FF2B5EF4-FFF2-40B4-BE49-F238E27FC236}">
              <a16:creationId xmlns:a16="http://schemas.microsoft.com/office/drawing/2014/main" id="{00000000-0008-0000-0300-00003A000000}"/>
            </a:ext>
          </a:extLst>
        </xdr:cNvPr>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a:extLst>
            <a:ext uri="{FF2B5EF4-FFF2-40B4-BE49-F238E27FC236}">
              <a16:creationId xmlns:a16="http://schemas.microsoft.com/office/drawing/2014/main" id="{00000000-0008-0000-0300-00003B000000}"/>
            </a:ext>
          </a:extLst>
        </xdr:cNvPr>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0" name="直線コネクタ 59">
          <a:extLst>
            <a:ext uri="{FF2B5EF4-FFF2-40B4-BE49-F238E27FC236}">
              <a16:creationId xmlns:a16="http://schemas.microsoft.com/office/drawing/2014/main" id="{00000000-0008-0000-0300-00003C000000}"/>
            </a:ext>
          </a:extLst>
        </xdr:cNvPr>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a:extLst>
            <a:ext uri="{FF2B5EF4-FFF2-40B4-BE49-F238E27FC236}">
              <a16:creationId xmlns:a16="http://schemas.microsoft.com/office/drawing/2014/main" id="{00000000-0008-0000-0300-00003D000000}"/>
            </a:ext>
          </a:extLst>
        </xdr:cNvPr>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2" name="直線コネクタ 61">
          <a:extLst>
            <a:ext uri="{FF2B5EF4-FFF2-40B4-BE49-F238E27FC236}">
              <a16:creationId xmlns:a16="http://schemas.microsoft.com/office/drawing/2014/main" id="{00000000-0008-0000-0300-00003E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a:extLst>
            <a:ext uri="{FF2B5EF4-FFF2-40B4-BE49-F238E27FC236}">
              <a16:creationId xmlns:a16="http://schemas.microsoft.com/office/drawing/2014/main" id="{00000000-0008-0000-0300-00003F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4" name="財政力グラフ枠">
          <a:extLst>
            <a:ext uri="{FF2B5EF4-FFF2-40B4-BE49-F238E27FC236}">
              <a16:creationId xmlns:a16="http://schemas.microsoft.com/office/drawing/2014/main" id="{00000000-0008-0000-0300-000040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9374</xdr:rowOff>
    </xdr:from>
    <xdr:to>
      <xdr:col>23</xdr:col>
      <xdr:colOff>133350</xdr:colOff>
      <xdr:row>44</xdr:row>
      <xdr:rowOff>130628</xdr:rowOff>
    </xdr:to>
    <xdr:cxnSp macro="">
      <xdr:nvCxnSpPr>
        <xdr:cNvPr id="65" name="直線コネクタ 64">
          <a:extLst>
            <a:ext uri="{FF2B5EF4-FFF2-40B4-BE49-F238E27FC236}">
              <a16:creationId xmlns:a16="http://schemas.microsoft.com/office/drawing/2014/main" id="{00000000-0008-0000-0300-000041000000}"/>
            </a:ext>
          </a:extLst>
        </xdr:cNvPr>
        <xdr:cNvCxnSpPr/>
      </xdr:nvCxnSpPr>
      <xdr:spPr>
        <a:xfrm flipV="1">
          <a:off x="4953000" y="6353024"/>
          <a:ext cx="0" cy="132140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102705</xdr:rowOff>
    </xdr:from>
    <xdr:ext cx="762000" cy="259045"/>
    <xdr:sp macro="" textlink="">
      <xdr:nvSpPr>
        <xdr:cNvPr id="66" name="財政力最小値テキスト">
          <a:extLst>
            <a:ext uri="{FF2B5EF4-FFF2-40B4-BE49-F238E27FC236}">
              <a16:creationId xmlns:a16="http://schemas.microsoft.com/office/drawing/2014/main" id="{00000000-0008-0000-0300-000042000000}"/>
            </a:ext>
          </a:extLst>
        </xdr:cNvPr>
        <xdr:cNvSpPr txBox="1"/>
      </xdr:nvSpPr>
      <xdr:spPr>
        <a:xfrm>
          <a:off x="5041900" y="7646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130628</xdr:rowOff>
    </xdr:from>
    <xdr:to>
      <xdr:col>24</xdr:col>
      <xdr:colOff>12700</xdr:colOff>
      <xdr:row>44</xdr:row>
      <xdr:rowOff>130628</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864100" y="767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95751</xdr:rowOff>
    </xdr:from>
    <xdr:ext cx="762000" cy="259045"/>
    <xdr:sp macro="" textlink="">
      <xdr:nvSpPr>
        <xdr:cNvPr id="68" name="財政力最大値テキスト">
          <a:extLst>
            <a:ext uri="{FF2B5EF4-FFF2-40B4-BE49-F238E27FC236}">
              <a16:creationId xmlns:a16="http://schemas.microsoft.com/office/drawing/2014/main" id="{00000000-0008-0000-0300-000044000000}"/>
            </a:ext>
          </a:extLst>
        </xdr:cNvPr>
        <xdr:cNvSpPr txBox="1"/>
      </xdr:nvSpPr>
      <xdr:spPr>
        <a:xfrm>
          <a:off x="5041900" y="6096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9374</xdr:rowOff>
    </xdr:from>
    <xdr:to>
      <xdr:col>24</xdr:col>
      <xdr:colOff>12700</xdr:colOff>
      <xdr:row>37</xdr:row>
      <xdr:rowOff>9374</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864100" y="63530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152702</xdr:rowOff>
    </xdr:from>
    <xdr:to>
      <xdr:col>23</xdr:col>
      <xdr:colOff>133350</xdr:colOff>
      <xdr:row>43</xdr:row>
      <xdr:rowOff>152702</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a:off x="4114800" y="752505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15015</xdr:rowOff>
    </xdr:from>
    <xdr:ext cx="762000" cy="259045"/>
    <xdr:sp macro="" textlink="">
      <xdr:nvSpPr>
        <xdr:cNvPr id="71" name="財政力平均値テキスト">
          <a:extLst>
            <a:ext uri="{FF2B5EF4-FFF2-40B4-BE49-F238E27FC236}">
              <a16:creationId xmlns:a16="http://schemas.microsoft.com/office/drawing/2014/main" id="{00000000-0008-0000-0300-000047000000}"/>
            </a:ext>
          </a:extLst>
        </xdr:cNvPr>
        <xdr:cNvSpPr txBox="1"/>
      </xdr:nvSpPr>
      <xdr:spPr>
        <a:xfrm>
          <a:off x="5041900" y="721591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169938</xdr:rowOff>
    </xdr:from>
    <xdr:to>
      <xdr:col>23</xdr:col>
      <xdr:colOff>184150</xdr:colOff>
      <xdr:row>43</xdr:row>
      <xdr:rowOff>100088</xdr:rowOff>
    </xdr:to>
    <xdr:sp macro="" textlink="">
      <xdr:nvSpPr>
        <xdr:cNvPr id="72" name="フローチャート: 判断 71">
          <a:extLst>
            <a:ext uri="{FF2B5EF4-FFF2-40B4-BE49-F238E27FC236}">
              <a16:creationId xmlns:a16="http://schemas.microsoft.com/office/drawing/2014/main" id="{00000000-0008-0000-0300-000048000000}"/>
            </a:ext>
          </a:extLst>
        </xdr:cNvPr>
        <xdr:cNvSpPr/>
      </xdr:nvSpPr>
      <xdr:spPr>
        <a:xfrm>
          <a:off x="4902200" y="7370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152702</xdr:rowOff>
    </xdr:from>
    <xdr:to>
      <xdr:col>19</xdr:col>
      <xdr:colOff>133350</xdr:colOff>
      <xdr:row>43</xdr:row>
      <xdr:rowOff>164193</xdr:rowOff>
    </xdr:to>
    <xdr:cxnSp macro="">
      <xdr:nvCxnSpPr>
        <xdr:cNvPr id="73" name="直線コネクタ 72">
          <a:extLst>
            <a:ext uri="{FF2B5EF4-FFF2-40B4-BE49-F238E27FC236}">
              <a16:creationId xmlns:a16="http://schemas.microsoft.com/office/drawing/2014/main" id="{00000000-0008-0000-0300-000049000000}"/>
            </a:ext>
          </a:extLst>
        </xdr:cNvPr>
        <xdr:cNvCxnSpPr/>
      </xdr:nvCxnSpPr>
      <xdr:spPr>
        <a:xfrm flipV="1">
          <a:off x="3225800" y="7525052"/>
          <a:ext cx="8890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146957</xdr:rowOff>
    </xdr:from>
    <xdr:to>
      <xdr:col>19</xdr:col>
      <xdr:colOff>184150</xdr:colOff>
      <xdr:row>43</xdr:row>
      <xdr:rowOff>77107</xdr:rowOff>
    </xdr:to>
    <xdr:sp macro="" textlink="">
      <xdr:nvSpPr>
        <xdr:cNvPr id="74" name="フローチャート: 判断 73">
          <a:extLst>
            <a:ext uri="{FF2B5EF4-FFF2-40B4-BE49-F238E27FC236}">
              <a16:creationId xmlns:a16="http://schemas.microsoft.com/office/drawing/2014/main" id="{00000000-0008-0000-0300-00004A000000}"/>
            </a:ext>
          </a:extLst>
        </xdr:cNvPr>
        <xdr:cNvSpPr/>
      </xdr:nvSpPr>
      <xdr:spPr>
        <a:xfrm>
          <a:off x="4064000" y="7347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87284</xdr:rowOff>
    </xdr:from>
    <xdr:ext cx="736600" cy="259045"/>
    <xdr:sp macro="" textlink="">
      <xdr:nvSpPr>
        <xdr:cNvPr id="75" name="テキスト ボックス 74">
          <a:extLst>
            <a:ext uri="{FF2B5EF4-FFF2-40B4-BE49-F238E27FC236}">
              <a16:creationId xmlns:a16="http://schemas.microsoft.com/office/drawing/2014/main" id="{00000000-0008-0000-0300-00004B000000}"/>
            </a:ext>
          </a:extLst>
        </xdr:cNvPr>
        <xdr:cNvSpPr txBox="1"/>
      </xdr:nvSpPr>
      <xdr:spPr>
        <a:xfrm>
          <a:off x="3733800" y="71167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164193</xdr:rowOff>
    </xdr:from>
    <xdr:to>
      <xdr:col>15</xdr:col>
      <xdr:colOff>82550</xdr:colOff>
      <xdr:row>43</xdr:row>
      <xdr:rowOff>164193</xdr:rowOff>
    </xdr:to>
    <xdr:cxnSp macro="">
      <xdr:nvCxnSpPr>
        <xdr:cNvPr id="76" name="直線コネクタ 75">
          <a:extLst>
            <a:ext uri="{FF2B5EF4-FFF2-40B4-BE49-F238E27FC236}">
              <a16:creationId xmlns:a16="http://schemas.microsoft.com/office/drawing/2014/main" id="{00000000-0008-0000-0300-00004C000000}"/>
            </a:ext>
          </a:extLst>
        </xdr:cNvPr>
        <xdr:cNvCxnSpPr/>
      </xdr:nvCxnSpPr>
      <xdr:spPr>
        <a:xfrm>
          <a:off x="2336800" y="753654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158448</xdr:rowOff>
    </xdr:from>
    <xdr:to>
      <xdr:col>15</xdr:col>
      <xdr:colOff>133350</xdr:colOff>
      <xdr:row>43</xdr:row>
      <xdr:rowOff>88598</xdr:rowOff>
    </xdr:to>
    <xdr:sp macro="" textlink="">
      <xdr:nvSpPr>
        <xdr:cNvPr id="77" name="フローチャート: 判断 76">
          <a:extLst>
            <a:ext uri="{FF2B5EF4-FFF2-40B4-BE49-F238E27FC236}">
              <a16:creationId xmlns:a16="http://schemas.microsoft.com/office/drawing/2014/main" id="{00000000-0008-0000-0300-00004D000000}"/>
            </a:ext>
          </a:extLst>
        </xdr:cNvPr>
        <xdr:cNvSpPr/>
      </xdr:nvSpPr>
      <xdr:spPr>
        <a:xfrm>
          <a:off x="3175000" y="7359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98775</xdr:rowOff>
    </xdr:from>
    <xdr:ext cx="762000" cy="259045"/>
    <xdr:sp macro="" textlink="">
      <xdr:nvSpPr>
        <xdr:cNvPr id="78" name="テキスト ボックス 77">
          <a:extLst>
            <a:ext uri="{FF2B5EF4-FFF2-40B4-BE49-F238E27FC236}">
              <a16:creationId xmlns:a16="http://schemas.microsoft.com/office/drawing/2014/main" id="{00000000-0008-0000-0300-00004E000000}"/>
            </a:ext>
          </a:extLst>
        </xdr:cNvPr>
        <xdr:cNvSpPr txBox="1"/>
      </xdr:nvSpPr>
      <xdr:spPr>
        <a:xfrm>
          <a:off x="2844800" y="7128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164193</xdr:rowOff>
    </xdr:from>
    <xdr:to>
      <xdr:col>11</xdr:col>
      <xdr:colOff>31750</xdr:colOff>
      <xdr:row>43</xdr:row>
      <xdr:rowOff>164193</xdr:rowOff>
    </xdr:to>
    <xdr:cxnSp macro="">
      <xdr:nvCxnSpPr>
        <xdr:cNvPr id="79" name="直線コネクタ 78">
          <a:extLst>
            <a:ext uri="{FF2B5EF4-FFF2-40B4-BE49-F238E27FC236}">
              <a16:creationId xmlns:a16="http://schemas.microsoft.com/office/drawing/2014/main" id="{00000000-0008-0000-0300-00004F000000}"/>
            </a:ext>
          </a:extLst>
        </xdr:cNvPr>
        <xdr:cNvCxnSpPr/>
      </xdr:nvCxnSpPr>
      <xdr:spPr>
        <a:xfrm>
          <a:off x="1447800" y="753654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169938</xdr:rowOff>
    </xdr:from>
    <xdr:to>
      <xdr:col>11</xdr:col>
      <xdr:colOff>82550</xdr:colOff>
      <xdr:row>43</xdr:row>
      <xdr:rowOff>100088</xdr:rowOff>
    </xdr:to>
    <xdr:sp macro="" textlink="">
      <xdr:nvSpPr>
        <xdr:cNvPr id="80" name="フローチャート: 判断 79">
          <a:extLst>
            <a:ext uri="{FF2B5EF4-FFF2-40B4-BE49-F238E27FC236}">
              <a16:creationId xmlns:a16="http://schemas.microsoft.com/office/drawing/2014/main" id="{00000000-0008-0000-0300-000050000000}"/>
            </a:ext>
          </a:extLst>
        </xdr:cNvPr>
        <xdr:cNvSpPr/>
      </xdr:nvSpPr>
      <xdr:spPr>
        <a:xfrm>
          <a:off x="2286000" y="7370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110265</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1955800" y="71397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136374</xdr:rowOff>
    </xdr:from>
    <xdr:to>
      <xdr:col>7</xdr:col>
      <xdr:colOff>31750</xdr:colOff>
      <xdr:row>44</xdr:row>
      <xdr:rowOff>66524</xdr:rowOff>
    </xdr:to>
    <xdr:sp macro="" textlink="">
      <xdr:nvSpPr>
        <xdr:cNvPr id="82" name="フローチャート: 判断 81">
          <a:extLst>
            <a:ext uri="{FF2B5EF4-FFF2-40B4-BE49-F238E27FC236}">
              <a16:creationId xmlns:a16="http://schemas.microsoft.com/office/drawing/2014/main" id="{00000000-0008-0000-0300-000052000000}"/>
            </a:ext>
          </a:extLst>
        </xdr:cNvPr>
        <xdr:cNvSpPr/>
      </xdr:nvSpPr>
      <xdr:spPr>
        <a:xfrm>
          <a:off x="1397000" y="7508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51301</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1066800" y="75951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8" name="テキスト ボックス 87">
          <a:extLst>
            <a:ext uri="{FF2B5EF4-FFF2-40B4-BE49-F238E27FC236}">
              <a16:creationId xmlns:a16="http://schemas.microsoft.com/office/drawing/2014/main" id="{00000000-0008-0000-0300-000058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101902</xdr:rowOff>
    </xdr:from>
    <xdr:to>
      <xdr:col>23</xdr:col>
      <xdr:colOff>184150</xdr:colOff>
      <xdr:row>44</xdr:row>
      <xdr:rowOff>32052</xdr:rowOff>
    </xdr:to>
    <xdr:sp macro="" textlink="">
      <xdr:nvSpPr>
        <xdr:cNvPr id="89" name="楕円 88">
          <a:extLst>
            <a:ext uri="{FF2B5EF4-FFF2-40B4-BE49-F238E27FC236}">
              <a16:creationId xmlns:a16="http://schemas.microsoft.com/office/drawing/2014/main" id="{00000000-0008-0000-0300-000059000000}"/>
            </a:ext>
          </a:extLst>
        </xdr:cNvPr>
        <xdr:cNvSpPr/>
      </xdr:nvSpPr>
      <xdr:spPr>
        <a:xfrm>
          <a:off x="4902200" y="7474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73979</xdr:rowOff>
    </xdr:from>
    <xdr:ext cx="762000" cy="259045"/>
    <xdr:sp macro="" textlink="">
      <xdr:nvSpPr>
        <xdr:cNvPr id="90" name="財政力該当値テキスト">
          <a:extLst>
            <a:ext uri="{FF2B5EF4-FFF2-40B4-BE49-F238E27FC236}">
              <a16:creationId xmlns:a16="http://schemas.microsoft.com/office/drawing/2014/main" id="{00000000-0008-0000-0300-00005A000000}"/>
            </a:ext>
          </a:extLst>
        </xdr:cNvPr>
        <xdr:cNvSpPr txBox="1"/>
      </xdr:nvSpPr>
      <xdr:spPr>
        <a:xfrm>
          <a:off x="5041900" y="74463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101902</xdr:rowOff>
    </xdr:from>
    <xdr:to>
      <xdr:col>19</xdr:col>
      <xdr:colOff>184150</xdr:colOff>
      <xdr:row>44</xdr:row>
      <xdr:rowOff>32052</xdr:rowOff>
    </xdr:to>
    <xdr:sp macro="" textlink="">
      <xdr:nvSpPr>
        <xdr:cNvPr id="91" name="楕円 90">
          <a:extLst>
            <a:ext uri="{FF2B5EF4-FFF2-40B4-BE49-F238E27FC236}">
              <a16:creationId xmlns:a16="http://schemas.microsoft.com/office/drawing/2014/main" id="{00000000-0008-0000-0300-00005B000000}"/>
            </a:ext>
          </a:extLst>
        </xdr:cNvPr>
        <xdr:cNvSpPr/>
      </xdr:nvSpPr>
      <xdr:spPr>
        <a:xfrm>
          <a:off x="4064000" y="7474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16829</xdr:rowOff>
    </xdr:from>
    <xdr:ext cx="736600" cy="259045"/>
    <xdr:sp macro="" textlink="">
      <xdr:nvSpPr>
        <xdr:cNvPr id="92" name="テキスト ボックス 91">
          <a:extLst>
            <a:ext uri="{FF2B5EF4-FFF2-40B4-BE49-F238E27FC236}">
              <a16:creationId xmlns:a16="http://schemas.microsoft.com/office/drawing/2014/main" id="{00000000-0008-0000-0300-00005C000000}"/>
            </a:ext>
          </a:extLst>
        </xdr:cNvPr>
        <xdr:cNvSpPr txBox="1"/>
      </xdr:nvSpPr>
      <xdr:spPr>
        <a:xfrm>
          <a:off x="3733800" y="75606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113393</xdr:rowOff>
    </xdr:from>
    <xdr:to>
      <xdr:col>15</xdr:col>
      <xdr:colOff>133350</xdr:colOff>
      <xdr:row>44</xdr:row>
      <xdr:rowOff>43543</xdr:rowOff>
    </xdr:to>
    <xdr:sp macro="" textlink="">
      <xdr:nvSpPr>
        <xdr:cNvPr id="93" name="楕円 92">
          <a:extLst>
            <a:ext uri="{FF2B5EF4-FFF2-40B4-BE49-F238E27FC236}">
              <a16:creationId xmlns:a16="http://schemas.microsoft.com/office/drawing/2014/main" id="{00000000-0008-0000-0300-00005D000000}"/>
            </a:ext>
          </a:extLst>
        </xdr:cNvPr>
        <xdr:cNvSpPr/>
      </xdr:nvSpPr>
      <xdr:spPr>
        <a:xfrm>
          <a:off x="3175000" y="7485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28320</xdr:rowOff>
    </xdr:from>
    <xdr:ext cx="762000" cy="259045"/>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2844800" y="7572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113393</xdr:rowOff>
    </xdr:from>
    <xdr:to>
      <xdr:col>11</xdr:col>
      <xdr:colOff>82550</xdr:colOff>
      <xdr:row>44</xdr:row>
      <xdr:rowOff>43543</xdr:rowOff>
    </xdr:to>
    <xdr:sp macro="" textlink="">
      <xdr:nvSpPr>
        <xdr:cNvPr id="95" name="楕円 94">
          <a:extLst>
            <a:ext uri="{FF2B5EF4-FFF2-40B4-BE49-F238E27FC236}">
              <a16:creationId xmlns:a16="http://schemas.microsoft.com/office/drawing/2014/main" id="{00000000-0008-0000-0300-00005F000000}"/>
            </a:ext>
          </a:extLst>
        </xdr:cNvPr>
        <xdr:cNvSpPr/>
      </xdr:nvSpPr>
      <xdr:spPr>
        <a:xfrm>
          <a:off x="2286000" y="7485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28320</xdr:rowOff>
    </xdr:from>
    <xdr:ext cx="762000" cy="259045"/>
    <xdr:sp macro="" textlink="">
      <xdr:nvSpPr>
        <xdr:cNvPr id="96" name="テキスト ボックス 95">
          <a:extLst>
            <a:ext uri="{FF2B5EF4-FFF2-40B4-BE49-F238E27FC236}">
              <a16:creationId xmlns:a16="http://schemas.microsoft.com/office/drawing/2014/main" id="{00000000-0008-0000-0300-000060000000}"/>
            </a:ext>
          </a:extLst>
        </xdr:cNvPr>
        <xdr:cNvSpPr txBox="1"/>
      </xdr:nvSpPr>
      <xdr:spPr>
        <a:xfrm>
          <a:off x="1955800" y="7572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113393</xdr:rowOff>
    </xdr:from>
    <xdr:to>
      <xdr:col>7</xdr:col>
      <xdr:colOff>31750</xdr:colOff>
      <xdr:row>44</xdr:row>
      <xdr:rowOff>43543</xdr:rowOff>
    </xdr:to>
    <xdr:sp macro="" textlink="">
      <xdr:nvSpPr>
        <xdr:cNvPr id="97" name="楕円 96">
          <a:extLst>
            <a:ext uri="{FF2B5EF4-FFF2-40B4-BE49-F238E27FC236}">
              <a16:creationId xmlns:a16="http://schemas.microsoft.com/office/drawing/2014/main" id="{00000000-0008-0000-0300-000061000000}"/>
            </a:ext>
          </a:extLst>
        </xdr:cNvPr>
        <xdr:cNvSpPr/>
      </xdr:nvSpPr>
      <xdr:spPr>
        <a:xfrm>
          <a:off x="1397000" y="7485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53720</xdr:rowOff>
    </xdr:from>
    <xdr:ext cx="762000" cy="259045"/>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1066800" y="7254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9" name="正方形/長方形 98">
          <a:extLst>
            <a:ext uri="{FF2B5EF4-FFF2-40B4-BE49-F238E27FC236}">
              <a16:creationId xmlns:a16="http://schemas.microsoft.com/office/drawing/2014/main" id="{00000000-0008-0000-0300-000063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1" name="テキスト ボックス 100">
          <a:extLst>
            <a:ext uri="{FF2B5EF4-FFF2-40B4-BE49-F238E27FC236}">
              <a16:creationId xmlns:a16="http://schemas.microsoft.com/office/drawing/2014/main" id="{00000000-0008-0000-0300-000065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[87.4%]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0" name="正方形/長方形 109">
          <a:extLst>
            <a:ext uri="{FF2B5EF4-FFF2-40B4-BE49-F238E27FC236}">
              <a16:creationId xmlns:a16="http://schemas.microsoft.com/office/drawing/2014/main" id="{00000000-0008-0000-0300-00006E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昨年度から</a:t>
          </a:r>
          <a:r>
            <a:rPr kumimoji="1" lang="en-US" altLang="ja-JP" sz="1300">
              <a:latin typeface="ＭＳ Ｐゴシック" panose="020B0600070205080204" pitchFamily="50" charset="-128"/>
              <a:ea typeface="ＭＳ Ｐゴシック" panose="020B0600070205080204" pitchFamily="50" charset="-128"/>
            </a:rPr>
            <a:t>1.7</a:t>
          </a:r>
          <a:r>
            <a:rPr kumimoji="1" lang="ja-JP" altLang="en-US" sz="1300">
              <a:latin typeface="ＭＳ Ｐゴシック" panose="020B0600070205080204" pitchFamily="50" charset="-128"/>
              <a:ea typeface="ＭＳ Ｐゴシック" panose="020B0600070205080204" pitchFamily="50" charset="-128"/>
            </a:rPr>
            <a:t>ポイント上昇しているものの、類似団体に比べて</a:t>
          </a:r>
          <a:r>
            <a:rPr kumimoji="1" lang="en-US" altLang="ja-JP" sz="1300">
              <a:latin typeface="ＭＳ Ｐゴシック" panose="020B0600070205080204" pitchFamily="50" charset="-128"/>
              <a:ea typeface="ＭＳ Ｐゴシック" panose="020B0600070205080204" pitchFamily="50" charset="-128"/>
            </a:rPr>
            <a:t>1.3</a:t>
          </a:r>
          <a:r>
            <a:rPr kumimoji="1" lang="ja-JP" altLang="en-US" sz="1300">
              <a:latin typeface="ＭＳ Ｐゴシック" panose="020B0600070205080204" pitchFamily="50" charset="-128"/>
              <a:ea typeface="ＭＳ Ｐゴシック" panose="020B0600070205080204" pitchFamily="50" charset="-128"/>
            </a:rPr>
            <a:t>ポイント下回った。これは物件費や補助費、普通建設事業の増加が影響している。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社会保障費が増加要因を含んでいる中でも、財政の硬直化が進まぬよう経常経費の抑制に努め、現在の水準を維持する。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今後も事務事業の見直しを更に進めるとともに、優先度の低い事務事業について計画的に廃止・縮小を進め、経常経費の削減を図る。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3" name="直線コネクタ 112">
          <a:extLst>
            <a:ext uri="{FF2B5EF4-FFF2-40B4-BE49-F238E27FC236}">
              <a16:creationId xmlns:a16="http://schemas.microsoft.com/office/drawing/2014/main" id="{00000000-0008-0000-0300-000071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9" name="直線コネクタ 118">
          <a:extLst>
            <a:ext uri="{FF2B5EF4-FFF2-40B4-BE49-F238E27FC236}">
              <a16:creationId xmlns:a16="http://schemas.microsoft.com/office/drawing/2014/main" id="{00000000-0008-0000-0300-000077000000}"/>
            </a:ext>
          </a:extLst>
        </xdr:cNvPr>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20" name="テキスト ボックス 119">
          <a:extLst>
            <a:ext uri="{FF2B5EF4-FFF2-40B4-BE49-F238E27FC236}">
              <a16:creationId xmlns:a16="http://schemas.microsoft.com/office/drawing/2014/main" id="{00000000-0008-0000-0300-000078000000}"/>
            </a:ext>
          </a:extLst>
        </xdr:cNvPr>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1" name="直線コネクタ 120">
          <a:extLst>
            <a:ext uri="{FF2B5EF4-FFF2-40B4-BE49-F238E27FC236}">
              <a16:creationId xmlns:a16="http://schemas.microsoft.com/office/drawing/2014/main" id="{00000000-0008-0000-0300-000079000000}"/>
            </a:ext>
          </a:extLst>
        </xdr:cNvPr>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2" name="テキスト ボックス 121">
          <a:extLst>
            <a:ext uri="{FF2B5EF4-FFF2-40B4-BE49-F238E27FC236}">
              <a16:creationId xmlns:a16="http://schemas.microsoft.com/office/drawing/2014/main" id="{00000000-0008-0000-0300-00007A000000}"/>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3" name="直線コネクタ 122">
          <a:extLst>
            <a:ext uri="{FF2B5EF4-FFF2-40B4-BE49-F238E27FC236}">
              <a16:creationId xmlns:a16="http://schemas.microsoft.com/office/drawing/2014/main" id="{00000000-0008-0000-0300-00007B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a:extLst>
            <a:ext uri="{FF2B5EF4-FFF2-40B4-BE49-F238E27FC236}">
              <a16:creationId xmlns:a16="http://schemas.microsoft.com/office/drawing/2014/main" id="{00000000-0008-0000-0300-00007C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5" name="財政構造の弾力性グラフ枠">
          <a:extLst>
            <a:ext uri="{FF2B5EF4-FFF2-40B4-BE49-F238E27FC236}">
              <a16:creationId xmlns:a16="http://schemas.microsoft.com/office/drawing/2014/main" id="{00000000-0008-0000-0300-00007D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160782</xdr:rowOff>
    </xdr:from>
    <xdr:to>
      <xdr:col>23</xdr:col>
      <xdr:colOff>133350</xdr:colOff>
      <xdr:row>67</xdr:row>
      <xdr:rowOff>7620</xdr:rowOff>
    </xdr:to>
    <xdr:cxnSp macro="">
      <xdr:nvCxnSpPr>
        <xdr:cNvPr id="126" name="直線コネクタ 125">
          <a:extLst>
            <a:ext uri="{FF2B5EF4-FFF2-40B4-BE49-F238E27FC236}">
              <a16:creationId xmlns:a16="http://schemas.microsoft.com/office/drawing/2014/main" id="{00000000-0008-0000-0300-00007E000000}"/>
            </a:ext>
          </a:extLst>
        </xdr:cNvPr>
        <xdr:cNvCxnSpPr/>
      </xdr:nvCxnSpPr>
      <xdr:spPr>
        <a:xfrm flipV="1">
          <a:off x="4953000" y="10104882"/>
          <a:ext cx="0" cy="138988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151147</xdr:rowOff>
    </xdr:from>
    <xdr:ext cx="762000" cy="259045"/>
    <xdr:sp macro="" textlink="">
      <xdr:nvSpPr>
        <xdr:cNvPr id="127" name="財政構造の弾力性最小値テキスト">
          <a:extLst>
            <a:ext uri="{FF2B5EF4-FFF2-40B4-BE49-F238E27FC236}">
              <a16:creationId xmlns:a16="http://schemas.microsoft.com/office/drawing/2014/main" id="{00000000-0008-0000-0300-00007F000000}"/>
            </a:ext>
          </a:extLst>
        </xdr:cNvPr>
        <xdr:cNvSpPr txBox="1"/>
      </xdr:nvSpPr>
      <xdr:spPr>
        <a:xfrm>
          <a:off x="5041900" y="114668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7620</xdr:rowOff>
    </xdr:from>
    <xdr:to>
      <xdr:col>24</xdr:col>
      <xdr:colOff>12700</xdr:colOff>
      <xdr:row>67</xdr:row>
      <xdr:rowOff>7620</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a:off x="4864100" y="114947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75709</xdr:rowOff>
    </xdr:from>
    <xdr:ext cx="762000" cy="259045"/>
    <xdr:sp macro="" textlink="">
      <xdr:nvSpPr>
        <xdr:cNvPr id="129" name="財政構造の弾力性最大値テキスト">
          <a:extLst>
            <a:ext uri="{FF2B5EF4-FFF2-40B4-BE49-F238E27FC236}">
              <a16:creationId xmlns:a16="http://schemas.microsoft.com/office/drawing/2014/main" id="{00000000-0008-0000-0300-000081000000}"/>
            </a:ext>
          </a:extLst>
        </xdr:cNvPr>
        <xdr:cNvSpPr txBox="1"/>
      </xdr:nvSpPr>
      <xdr:spPr>
        <a:xfrm>
          <a:off x="5041900" y="98483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160782</xdr:rowOff>
    </xdr:from>
    <xdr:to>
      <xdr:col>24</xdr:col>
      <xdr:colOff>12700</xdr:colOff>
      <xdr:row>58</xdr:row>
      <xdr:rowOff>160782</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a:off x="4864100" y="101048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63</xdr:row>
      <xdr:rowOff>27432</xdr:rowOff>
    </xdr:from>
    <xdr:to>
      <xdr:col>23</xdr:col>
      <xdr:colOff>133350</xdr:colOff>
      <xdr:row>63</xdr:row>
      <xdr:rowOff>109474</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4114800" y="10828782"/>
          <a:ext cx="838200" cy="82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93489</xdr:rowOff>
    </xdr:from>
    <xdr:ext cx="762000" cy="259045"/>
    <xdr:sp macro="" textlink="">
      <xdr:nvSpPr>
        <xdr:cNvPr id="132" name="財政構造の弾力性平均値テキスト">
          <a:extLst>
            <a:ext uri="{FF2B5EF4-FFF2-40B4-BE49-F238E27FC236}">
              <a16:creationId xmlns:a16="http://schemas.microsoft.com/office/drawing/2014/main" id="{00000000-0008-0000-0300-000084000000}"/>
            </a:ext>
          </a:extLst>
        </xdr:cNvPr>
        <xdr:cNvSpPr txBox="1"/>
      </xdr:nvSpPr>
      <xdr:spPr>
        <a:xfrm>
          <a:off x="5041900" y="1089483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121412</xdr:rowOff>
    </xdr:from>
    <xdr:to>
      <xdr:col>23</xdr:col>
      <xdr:colOff>184150</xdr:colOff>
      <xdr:row>64</xdr:row>
      <xdr:rowOff>51562</xdr:rowOff>
    </xdr:to>
    <xdr:sp macro="" textlink="">
      <xdr:nvSpPr>
        <xdr:cNvPr id="133" name="フローチャート: 判断 132">
          <a:extLst>
            <a:ext uri="{FF2B5EF4-FFF2-40B4-BE49-F238E27FC236}">
              <a16:creationId xmlns:a16="http://schemas.microsoft.com/office/drawing/2014/main" id="{00000000-0008-0000-0300-000085000000}"/>
            </a:ext>
          </a:extLst>
        </xdr:cNvPr>
        <xdr:cNvSpPr/>
      </xdr:nvSpPr>
      <xdr:spPr>
        <a:xfrm>
          <a:off x="4902200" y="10922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62</xdr:row>
      <xdr:rowOff>150622</xdr:rowOff>
    </xdr:from>
    <xdr:to>
      <xdr:col>19</xdr:col>
      <xdr:colOff>133350</xdr:colOff>
      <xdr:row>63</xdr:row>
      <xdr:rowOff>27432</xdr:rowOff>
    </xdr:to>
    <xdr:cxnSp macro="">
      <xdr:nvCxnSpPr>
        <xdr:cNvPr id="134" name="直線コネクタ 133">
          <a:extLst>
            <a:ext uri="{FF2B5EF4-FFF2-40B4-BE49-F238E27FC236}">
              <a16:creationId xmlns:a16="http://schemas.microsoft.com/office/drawing/2014/main" id="{00000000-0008-0000-0300-000086000000}"/>
            </a:ext>
          </a:extLst>
        </xdr:cNvPr>
        <xdr:cNvCxnSpPr/>
      </xdr:nvCxnSpPr>
      <xdr:spPr>
        <a:xfrm>
          <a:off x="3225800" y="10780522"/>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68326</xdr:rowOff>
    </xdr:from>
    <xdr:to>
      <xdr:col>19</xdr:col>
      <xdr:colOff>184150</xdr:colOff>
      <xdr:row>63</xdr:row>
      <xdr:rowOff>169926</xdr:rowOff>
    </xdr:to>
    <xdr:sp macro="" textlink="">
      <xdr:nvSpPr>
        <xdr:cNvPr id="135" name="フローチャート: 判断 134">
          <a:extLst>
            <a:ext uri="{FF2B5EF4-FFF2-40B4-BE49-F238E27FC236}">
              <a16:creationId xmlns:a16="http://schemas.microsoft.com/office/drawing/2014/main" id="{00000000-0008-0000-0300-000087000000}"/>
            </a:ext>
          </a:extLst>
        </xdr:cNvPr>
        <xdr:cNvSpPr/>
      </xdr:nvSpPr>
      <xdr:spPr>
        <a:xfrm>
          <a:off x="4064000" y="10869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154703</xdr:rowOff>
    </xdr:from>
    <xdr:ext cx="736600" cy="259045"/>
    <xdr:sp macro="" textlink="">
      <xdr:nvSpPr>
        <xdr:cNvPr id="136" name="テキスト ボックス 135">
          <a:extLst>
            <a:ext uri="{FF2B5EF4-FFF2-40B4-BE49-F238E27FC236}">
              <a16:creationId xmlns:a16="http://schemas.microsoft.com/office/drawing/2014/main" id="{00000000-0008-0000-0300-000088000000}"/>
            </a:ext>
          </a:extLst>
        </xdr:cNvPr>
        <xdr:cNvSpPr txBox="1"/>
      </xdr:nvSpPr>
      <xdr:spPr>
        <a:xfrm>
          <a:off x="3733800" y="109560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62</xdr:row>
      <xdr:rowOff>121666</xdr:rowOff>
    </xdr:from>
    <xdr:to>
      <xdr:col>15</xdr:col>
      <xdr:colOff>82550</xdr:colOff>
      <xdr:row>62</xdr:row>
      <xdr:rowOff>150622</xdr:rowOff>
    </xdr:to>
    <xdr:cxnSp macro="">
      <xdr:nvCxnSpPr>
        <xdr:cNvPr id="137" name="直線コネクタ 136">
          <a:extLst>
            <a:ext uri="{FF2B5EF4-FFF2-40B4-BE49-F238E27FC236}">
              <a16:creationId xmlns:a16="http://schemas.microsoft.com/office/drawing/2014/main" id="{00000000-0008-0000-0300-000089000000}"/>
            </a:ext>
          </a:extLst>
        </xdr:cNvPr>
        <xdr:cNvCxnSpPr/>
      </xdr:nvCxnSpPr>
      <xdr:spPr>
        <a:xfrm>
          <a:off x="2336800" y="10751566"/>
          <a:ext cx="8890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34544</xdr:rowOff>
    </xdr:from>
    <xdr:to>
      <xdr:col>15</xdr:col>
      <xdr:colOff>133350</xdr:colOff>
      <xdr:row>63</xdr:row>
      <xdr:rowOff>136144</xdr:rowOff>
    </xdr:to>
    <xdr:sp macro="" textlink="">
      <xdr:nvSpPr>
        <xdr:cNvPr id="138" name="フローチャート: 判断 137">
          <a:extLst>
            <a:ext uri="{FF2B5EF4-FFF2-40B4-BE49-F238E27FC236}">
              <a16:creationId xmlns:a16="http://schemas.microsoft.com/office/drawing/2014/main" id="{00000000-0008-0000-0300-00008A000000}"/>
            </a:ext>
          </a:extLst>
        </xdr:cNvPr>
        <xdr:cNvSpPr/>
      </xdr:nvSpPr>
      <xdr:spPr>
        <a:xfrm>
          <a:off x="3175000" y="10835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120921</xdr:rowOff>
    </xdr:from>
    <xdr:ext cx="762000" cy="259045"/>
    <xdr:sp macro="" textlink="">
      <xdr:nvSpPr>
        <xdr:cNvPr id="139" name="テキスト ボックス 138">
          <a:extLst>
            <a:ext uri="{FF2B5EF4-FFF2-40B4-BE49-F238E27FC236}">
              <a16:creationId xmlns:a16="http://schemas.microsoft.com/office/drawing/2014/main" id="{00000000-0008-0000-0300-00008B000000}"/>
            </a:ext>
          </a:extLst>
        </xdr:cNvPr>
        <xdr:cNvSpPr txBox="1"/>
      </xdr:nvSpPr>
      <xdr:spPr>
        <a:xfrm>
          <a:off x="2844800" y="109222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62</xdr:row>
      <xdr:rowOff>68580</xdr:rowOff>
    </xdr:from>
    <xdr:to>
      <xdr:col>11</xdr:col>
      <xdr:colOff>31750</xdr:colOff>
      <xdr:row>62</xdr:row>
      <xdr:rowOff>121666</xdr:rowOff>
    </xdr:to>
    <xdr:cxnSp macro="">
      <xdr:nvCxnSpPr>
        <xdr:cNvPr id="140" name="直線コネクタ 139">
          <a:extLst>
            <a:ext uri="{FF2B5EF4-FFF2-40B4-BE49-F238E27FC236}">
              <a16:creationId xmlns:a16="http://schemas.microsoft.com/office/drawing/2014/main" id="{00000000-0008-0000-0300-00008C000000}"/>
            </a:ext>
          </a:extLst>
        </xdr:cNvPr>
        <xdr:cNvCxnSpPr/>
      </xdr:nvCxnSpPr>
      <xdr:spPr>
        <a:xfrm>
          <a:off x="1447800" y="10698480"/>
          <a:ext cx="889000" cy="53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157734</xdr:rowOff>
    </xdr:from>
    <xdr:to>
      <xdr:col>11</xdr:col>
      <xdr:colOff>82550</xdr:colOff>
      <xdr:row>63</xdr:row>
      <xdr:rowOff>87884</xdr:rowOff>
    </xdr:to>
    <xdr:sp macro="" textlink="">
      <xdr:nvSpPr>
        <xdr:cNvPr id="141" name="フローチャート: 判断 140">
          <a:extLst>
            <a:ext uri="{FF2B5EF4-FFF2-40B4-BE49-F238E27FC236}">
              <a16:creationId xmlns:a16="http://schemas.microsoft.com/office/drawing/2014/main" id="{00000000-0008-0000-0300-00008D000000}"/>
            </a:ext>
          </a:extLst>
        </xdr:cNvPr>
        <xdr:cNvSpPr/>
      </xdr:nvSpPr>
      <xdr:spPr>
        <a:xfrm>
          <a:off x="2286000" y="10787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72661</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1955800" y="10874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155448</xdr:rowOff>
    </xdr:from>
    <xdr:to>
      <xdr:col>7</xdr:col>
      <xdr:colOff>31750</xdr:colOff>
      <xdr:row>62</xdr:row>
      <xdr:rowOff>85598</xdr:rowOff>
    </xdr:to>
    <xdr:sp macro="" textlink="">
      <xdr:nvSpPr>
        <xdr:cNvPr id="143" name="フローチャート: 判断 142">
          <a:extLst>
            <a:ext uri="{FF2B5EF4-FFF2-40B4-BE49-F238E27FC236}">
              <a16:creationId xmlns:a16="http://schemas.microsoft.com/office/drawing/2014/main" id="{00000000-0008-0000-0300-00008F000000}"/>
            </a:ext>
          </a:extLst>
        </xdr:cNvPr>
        <xdr:cNvSpPr/>
      </xdr:nvSpPr>
      <xdr:spPr>
        <a:xfrm>
          <a:off x="1397000" y="10613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95775</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1066800" y="103827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58674</xdr:rowOff>
    </xdr:from>
    <xdr:to>
      <xdr:col>23</xdr:col>
      <xdr:colOff>184150</xdr:colOff>
      <xdr:row>63</xdr:row>
      <xdr:rowOff>160274</xdr:rowOff>
    </xdr:to>
    <xdr:sp macro="" textlink="">
      <xdr:nvSpPr>
        <xdr:cNvPr id="150" name="楕円 149">
          <a:extLst>
            <a:ext uri="{FF2B5EF4-FFF2-40B4-BE49-F238E27FC236}">
              <a16:creationId xmlns:a16="http://schemas.microsoft.com/office/drawing/2014/main" id="{00000000-0008-0000-0300-000096000000}"/>
            </a:ext>
          </a:extLst>
        </xdr:cNvPr>
        <xdr:cNvSpPr/>
      </xdr:nvSpPr>
      <xdr:spPr>
        <a:xfrm>
          <a:off x="4902200" y="10860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62</xdr:row>
      <xdr:rowOff>75201</xdr:rowOff>
    </xdr:from>
    <xdr:ext cx="762000" cy="259045"/>
    <xdr:sp macro="" textlink="">
      <xdr:nvSpPr>
        <xdr:cNvPr id="151" name="財政構造の弾力性該当値テキスト">
          <a:extLst>
            <a:ext uri="{FF2B5EF4-FFF2-40B4-BE49-F238E27FC236}">
              <a16:creationId xmlns:a16="http://schemas.microsoft.com/office/drawing/2014/main" id="{00000000-0008-0000-0300-000097000000}"/>
            </a:ext>
          </a:extLst>
        </xdr:cNvPr>
        <xdr:cNvSpPr txBox="1"/>
      </xdr:nvSpPr>
      <xdr:spPr>
        <a:xfrm>
          <a:off x="5041900" y="107051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62</xdr:row>
      <xdr:rowOff>148082</xdr:rowOff>
    </xdr:from>
    <xdr:to>
      <xdr:col>19</xdr:col>
      <xdr:colOff>184150</xdr:colOff>
      <xdr:row>63</xdr:row>
      <xdr:rowOff>78232</xdr:rowOff>
    </xdr:to>
    <xdr:sp macro="" textlink="">
      <xdr:nvSpPr>
        <xdr:cNvPr id="152" name="楕円 151">
          <a:extLst>
            <a:ext uri="{FF2B5EF4-FFF2-40B4-BE49-F238E27FC236}">
              <a16:creationId xmlns:a16="http://schemas.microsoft.com/office/drawing/2014/main" id="{00000000-0008-0000-0300-000098000000}"/>
            </a:ext>
          </a:extLst>
        </xdr:cNvPr>
        <xdr:cNvSpPr/>
      </xdr:nvSpPr>
      <xdr:spPr>
        <a:xfrm>
          <a:off x="4064000" y="10777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88409</xdr:rowOff>
    </xdr:from>
    <xdr:ext cx="736600" cy="259045"/>
    <xdr:sp macro="" textlink="">
      <xdr:nvSpPr>
        <xdr:cNvPr id="153" name="テキスト ボックス 152">
          <a:extLst>
            <a:ext uri="{FF2B5EF4-FFF2-40B4-BE49-F238E27FC236}">
              <a16:creationId xmlns:a16="http://schemas.microsoft.com/office/drawing/2014/main" id="{00000000-0008-0000-0300-000099000000}"/>
            </a:ext>
          </a:extLst>
        </xdr:cNvPr>
        <xdr:cNvSpPr txBox="1"/>
      </xdr:nvSpPr>
      <xdr:spPr>
        <a:xfrm>
          <a:off x="3733800" y="1054685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62</xdr:row>
      <xdr:rowOff>99822</xdr:rowOff>
    </xdr:from>
    <xdr:to>
      <xdr:col>15</xdr:col>
      <xdr:colOff>133350</xdr:colOff>
      <xdr:row>63</xdr:row>
      <xdr:rowOff>29972</xdr:rowOff>
    </xdr:to>
    <xdr:sp macro="" textlink="">
      <xdr:nvSpPr>
        <xdr:cNvPr id="154" name="楕円 153">
          <a:extLst>
            <a:ext uri="{FF2B5EF4-FFF2-40B4-BE49-F238E27FC236}">
              <a16:creationId xmlns:a16="http://schemas.microsoft.com/office/drawing/2014/main" id="{00000000-0008-0000-0300-00009A000000}"/>
            </a:ext>
          </a:extLst>
        </xdr:cNvPr>
        <xdr:cNvSpPr/>
      </xdr:nvSpPr>
      <xdr:spPr>
        <a:xfrm>
          <a:off x="3175000" y="10729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40149</xdr:rowOff>
    </xdr:from>
    <xdr:ext cx="762000" cy="259045"/>
    <xdr:sp macro="" textlink="">
      <xdr:nvSpPr>
        <xdr:cNvPr id="155" name="テキスト ボックス 154">
          <a:extLst>
            <a:ext uri="{FF2B5EF4-FFF2-40B4-BE49-F238E27FC236}">
              <a16:creationId xmlns:a16="http://schemas.microsoft.com/office/drawing/2014/main" id="{00000000-0008-0000-0300-00009B000000}"/>
            </a:ext>
          </a:extLst>
        </xdr:cNvPr>
        <xdr:cNvSpPr txBox="1"/>
      </xdr:nvSpPr>
      <xdr:spPr>
        <a:xfrm>
          <a:off x="2844800" y="104985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62</xdr:row>
      <xdr:rowOff>70866</xdr:rowOff>
    </xdr:from>
    <xdr:to>
      <xdr:col>11</xdr:col>
      <xdr:colOff>82550</xdr:colOff>
      <xdr:row>63</xdr:row>
      <xdr:rowOff>1016</xdr:rowOff>
    </xdr:to>
    <xdr:sp macro="" textlink="">
      <xdr:nvSpPr>
        <xdr:cNvPr id="156" name="楕円 155">
          <a:extLst>
            <a:ext uri="{FF2B5EF4-FFF2-40B4-BE49-F238E27FC236}">
              <a16:creationId xmlns:a16="http://schemas.microsoft.com/office/drawing/2014/main" id="{00000000-0008-0000-0300-00009C000000}"/>
            </a:ext>
          </a:extLst>
        </xdr:cNvPr>
        <xdr:cNvSpPr/>
      </xdr:nvSpPr>
      <xdr:spPr>
        <a:xfrm>
          <a:off x="2286000" y="10700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11193</xdr:rowOff>
    </xdr:from>
    <xdr:ext cx="762000" cy="259045"/>
    <xdr:sp macro="" textlink="">
      <xdr:nvSpPr>
        <xdr:cNvPr id="157" name="テキスト ボックス 156">
          <a:extLst>
            <a:ext uri="{FF2B5EF4-FFF2-40B4-BE49-F238E27FC236}">
              <a16:creationId xmlns:a16="http://schemas.microsoft.com/office/drawing/2014/main" id="{00000000-0008-0000-0300-00009D000000}"/>
            </a:ext>
          </a:extLst>
        </xdr:cNvPr>
        <xdr:cNvSpPr txBox="1"/>
      </xdr:nvSpPr>
      <xdr:spPr>
        <a:xfrm>
          <a:off x="1955800" y="104696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17780</xdr:rowOff>
    </xdr:from>
    <xdr:to>
      <xdr:col>7</xdr:col>
      <xdr:colOff>31750</xdr:colOff>
      <xdr:row>62</xdr:row>
      <xdr:rowOff>119380</xdr:rowOff>
    </xdr:to>
    <xdr:sp macro="" textlink="">
      <xdr:nvSpPr>
        <xdr:cNvPr id="158" name="楕円 157">
          <a:extLst>
            <a:ext uri="{FF2B5EF4-FFF2-40B4-BE49-F238E27FC236}">
              <a16:creationId xmlns:a16="http://schemas.microsoft.com/office/drawing/2014/main" id="{00000000-0008-0000-0300-00009E000000}"/>
            </a:ext>
          </a:extLst>
        </xdr:cNvPr>
        <xdr:cNvSpPr/>
      </xdr:nvSpPr>
      <xdr:spPr>
        <a:xfrm>
          <a:off x="1397000" y="1064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104157</xdr:rowOff>
    </xdr:from>
    <xdr:ext cx="762000" cy="259045"/>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1066800" y="10734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0" name="正方形/長方形 159">
          <a:extLst>
            <a:ext uri="{FF2B5EF4-FFF2-40B4-BE49-F238E27FC236}">
              <a16:creationId xmlns:a16="http://schemas.microsoft.com/office/drawing/2014/main" id="{00000000-0008-0000-0300-0000A0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[214,385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135,880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175,816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職員数の増加や台風</a:t>
          </a:r>
          <a:r>
            <a:rPr kumimoji="1" lang="en-US" altLang="ja-JP" sz="1300">
              <a:latin typeface="ＭＳ Ｐゴシック" panose="020B0600070205080204" pitchFamily="50" charset="-128"/>
              <a:ea typeface="ＭＳ Ｐゴシック" panose="020B0600070205080204" pitchFamily="50" charset="-128"/>
            </a:rPr>
            <a:t>19</a:t>
          </a:r>
          <a:r>
            <a:rPr kumimoji="1" lang="ja-JP" altLang="en-US" sz="1300">
              <a:latin typeface="ＭＳ Ｐゴシック" panose="020B0600070205080204" pitchFamily="50" charset="-128"/>
              <a:ea typeface="ＭＳ Ｐゴシック" panose="020B0600070205080204" pitchFamily="50" charset="-128"/>
            </a:rPr>
            <a:t>号豪雨災害の対応による人件費・物件費が大幅に増加した。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一人当たり前年度比</a:t>
          </a:r>
          <a:r>
            <a:rPr kumimoji="1" lang="en-US" altLang="ja-JP" sz="1300">
              <a:latin typeface="ＭＳ Ｐゴシック" panose="020B0600070205080204" pitchFamily="50" charset="-128"/>
              <a:ea typeface="ＭＳ Ｐゴシック" panose="020B0600070205080204" pitchFamily="50" charset="-128"/>
            </a:rPr>
            <a:t>6,318</a:t>
          </a:r>
          <a:r>
            <a:rPr kumimoji="1" lang="ja-JP" altLang="en-US" sz="1300">
              <a:latin typeface="ＭＳ Ｐゴシック" panose="020B0600070205080204" pitchFamily="50" charset="-128"/>
              <a:ea typeface="ＭＳ Ｐゴシック" panose="020B0600070205080204" pitchFamily="50" charset="-128"/>
            </a:rPr>
            <a:t>円増加しているが、類似団体の平均を</a:t>
          </a:r>
          <a:r>
            <a:rPr kumimoji="1" lang="en-US" altLang="ja-JP" sz="1300">
              <a:latin typeface="ＭＳ Ｐゴシック" panose="020B0600070205080204" pitchFamily="50" charset="-128"/>
              <a:ea typeface="ＭＳ Ｐゴシック" panose="020B0600070205080204" pitchFamily="50" charset="-128"/>
            </a:rPr>
            <a:t>16,254</a:t>
          </a:r>
          <a:r>
            <a:rPr kumimoji="1" lang="ja-JP" altLang="en-US" sz="1300">
              <a:latin typeface="ＭＳ Ｐゴシック" panose="020B0600070205080204" pitchFamily="50" charset="-128"/>
              <a:ea typeface="ＭＳ Ｐゴシック" panose="020B0600070205080204" pitchFamily="50" charset="-128"/>
            </a:rPr>
            <a:t>円下回っている。</a:t>
          </a:r>
        </a:p>
      </xdr:txBody>
    </xdr:sp>
    <xdr:clientData/>
  </xdr:twoCellAnchor>
  <xdr:oneCellAnchor>
    <xdr:from>
      <xdr:col>3</xdr:col>
      <xdr:colOff>95250</xdr:colOff>
      <xdr:row>77</xdr:row>
      <xdr:rowOff>6350</xdr:rowOff>
    </xdr:from>
    <xdr:ext cx="349839" cy="225703"/>
    <xdr:sp macro="" textlink="">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4" name="直線コネクタ 173">
          <a:extLst>
            <a:ext uri="{FF2B5EF4-FFF2-40B4-BE49-F238E27FC236}">
              <a16:creationId xmlns:a16="http://schemas.microsoft.com/office/drawing/2014/main" id="{00000000-0008-0000-0300-0000AE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6" name="直線コネクタ 175">
          <a:extLst>
            <a:ext uri="{FF2B5EF4-FFF2-40B4-BE49-F238E27FC236}">
              <a16:creationId xmlns:a16="http://schemas.microsoft.com/office/drawing/2014/main" id="{00000000-0008-0000-0300-0000B0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7" name="テキスト ボックス 176">
          <a:extLst>
            <a:ext uri="{FF2B5EF4-FFF2-40B4-BE49-F238E27FC236}">
              <a16:creationId xmlns:a16="http://schemas.microsoft.com/office/drawing/2014/main" id="{00000000-0008-0000-0300-0000B1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8" name="直線コネクタ 177">
          <a:extLst>
            <a:ext uri="{FF2B5EF4-FFF2-40B4-BE49-F238E27FC236}">
              <a16:creationId xmlns:a16="http://schemas.microsoft.com/office/drawing/2014/main" id="{00000000-0008-0000-0300-0000B2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1" name="テキスト ボックス 180">
          <a:extLst>
            <a:ext uri="{FF2B5EF4-FFF2-40B4-BE49-F238E27FC236}">
              <a16:creationId xmlns:a16="http://schemas.microsoft.com/office/drawing/2014/main" id="{00000000-0008-0000-0300-0000B5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3" name="テキスト ボックス 182">
          <a:extLst>
            <a:ext uri="{FF2B5EF4-FFF2-40B4-BE49-F238E27FC236}">
              <a16:creationId xmlns:a16="http://schemas.microsoft.com/office/drawing/2014/main" id="{00000000-0008-0000-0300-0000B7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5" name="テキスト ボックス 184">
          <a:extLst>
            <a:ext uri="{FF2B5EF4-FFF2-40B4-BE49-F238E27FC236}">
              <a16:creationId xmlns:a16="http://schemas.microsoft.com/office/drawing/2014/main" id="{00000000-0008-0000-0300-0000B9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7" name="テキスト ボックス 186">
          <a:extLst>
            <a:ext uri="{FF2B5EF4-FFF2-40B4-BE49-F238E27FC236}">
              <a16:creationId xmlns:a16="http://schemas.microsoft.com/office/drawing/2014/main" id="{00000000-0008-0000-0300-0000BB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8" name="人件費・物件費等の状況グラフ枠">
          <a:extLst>
            <a:ext uri="{FF2B5EF4-FFF2-40B4-BE49-F238E27FC236}">
              <a16:creationId xmlns:a16="http://schemas.microsoft.com/office/drawing/2014/main" id="{00000000-0008-0000-0300-0000BC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60699</xdr:rowOff>
    </xdr:from>
    <xdr:to>
      <xdr:col>23</xdr:col>
      <xdr:colOff>133350</xdr:colOff>
      <xdr:row>90</xdr:row>
      <xdr:rowOff>24833</xdr:rowOff>
    </xdr:to>
    <xdr:cxnSp macro="">
      <xdr:nvCxnSpPr>
        <xdr:cNvPr id="189" name="直線コネクタ 188">
          <a:extLst>
            <a:ext uri="{FF2B5EF4-FFF2-40B4-BE49-F238E27FC236}">
              <a16:creationId xmlns:a16="http://schemas.microsoft.com/office/drawing/2014/main" id="{00000000-0008-0000-0300-0000BD000000}"/>
            </a:ext>
          </a:extLst>
        </xdr:cNvPr>
        <xdr:cNvCxnSpPr/>
      </xdr:nvCxnSpPr>
      <xdr:spPr>
        <a:xfrm flipV="1">
          <a:off x="4953000" y="13948149"/>
          <a:ext cx="0" cy="150718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168360</xdr:rowOff>
    </xdr:from>
    <xdr:ext cx="762000" cy="259045"/>
    <xdr:sp macro="" textlink="">
      <xdr:nvSpPr>
        <xdr:cNvPr id="190" name="人件費・物件費等の状況最小値テキスト">
          <a:extLst>
            <a:ext uri="{FF2B5EF4-FFF2-40B4-BE49-F238E27FC236}">
              <a16:creationId xmlns:a16="http://schemas.microsoft.com/office/drawing/2014/main" id="{00000000-0008-0000-0300-0000BE000000}"/>
            </a:ext>
          </a:extLst>
        </xdr:cNvPr>
        <xdr:cNvSpPr txBox="1"/>
      </xdr:nvSpPr>
      <xdr:spPr>
        <a:xfrm>
          <a:off x="5041900" y="154274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511,438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90</xdr:row>
      <xdr:rowOff>24833</xdr:rowOff>
    </xdr:from>
    <xdr:to>
      <xdr:col>24</xdr:col>
      <xdr:colOff>12700</xdr:colOff>
      <xdr:row>90</xdr:row>
      <xdr:rowOff>24833</xdr:rowOff>
    </xdr:to>
    <xdr:cxnSp macro="">
      <xdr:nvCxnSpPr>
        <xdr:cNvPr id="191" name="直線コネクタ 190">
          <a:extLst>
            <a:ext uri="{FF2B5EF4-FFF2-40B4-BE49-F238E27FC236}">
              <a16:creationId xmlns:a16="http://schemas.microsoft.com/office/drawing/2014/main" id="{00000000-0008-0000-0300-0000BF000000}"/>
            </a:ext>
          </a:extLst>
        </xdr:cNvPr>
        <xdr:cNvCxnSpPr/>
      </xdr:nvCxnSpPr>
      <xdr:spPr>
        <a:xfrm>
          <a:off x="4864100" y="154553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147076</xdr:rowOff>
    </xdr:from>
    <xdr:ext cx="762000" cy="259045"/>
    <xdr:sp macro="" textlink="">
      <xdr:nvSpPr>
        <xdr:cNvPr id="192" name="人件費・物件費等の状況最大値テキスト">
          <a:extLst>
            <a:ext uri="{FF2B5EF4-FFF2-40B4-BE49-F238E27FC236}">
              <a16:creationId xmlns:a16="http://schemas.microsoft.com/office/drawing/2014/main" id="{00000000-0008-0000-0300-0000C0000000}"/>
            </a:ext>
          </a:extLst>
        </xdr:cNvPr>
        <xdr:cNvSpPr txBox="1"/>
      </xdr:nvSpPr>
      <xdr:spPr>
        <a:xfrm>
          <a:off x="5041900" y="136916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136,672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60699</xdr:rowOff>
    </xdr:from>
    <xdr:to>
      <xdr:col>24</xdr:col>
      <xdr:colOff>12700</xdr:colOff>
      <xdr:row>81</xdr:row>
      <xdr:rowOff>60699</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a:off x="4864100" y="139481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83</xdr:row>
      <xdr:rowOff>4927</xdr:rowOff>
    </xdr:from>
    <xdr:to>
      <xdr:col>23</xdr:col>
      <xdr:colOff>133350</xdr:colOff>
      <xdr:row>83</xdr:row>
      <xdr:rowOff>30335</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4114800" y="14235277"/>
          <a:ext cx="838200" cy="254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16980</xdr:rowOff>
    </xdr:from>
    <xdr:ext cx="762000" cy="259045"/>
    <xdr:sp macro="" textlink="">
      <xdr:nvSpPr>
        <xdr:cNvPr id="195" name="人件費・物件費等の状況平均値テキスト">
          <a:extLst>
            <a:ext uri="{FF2B5EF4-FFF2-40B4-BE49-F238E27FC236}">
              <a16:creationId xmlns:a16="http://schemas.microsoft.com/office/drawing/2014/main" id="{00000000-0008-0000-0300-0000C3000000}"/>
            </a:ext>
          </a:extLst>
        </xdr:cNvPr>
        <xdr:cNvSpPr txBox="1"/>
      </xdr:nvSpPr>
      <xdr:spPr>
        <a:xfrm>
          <a:off x="5041900" y="1424733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230,639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44903</xdr:rowOff>
    </xdr:from>
    <xdr:to>
      <xdr:col>23</xdr:col>
      <xdr:colOff>184150</xdr:colOff>
      <xdr:row>83</xdr:row>
      <xdr:rowOff>146503</xdr:rowOff>
    </xdr:to>
    <xdr:sp macro="" textlink="">
      <xdr:nvSpPr>
        <xdr:cNvPr id="196" name="フローチャート: 判断 195">
          <a:extLst>
            <a:ext uri="{FF2B5EF4-FFF2-40B4-BE49-F238E27FC236}">
              <a16:creationId xmlns:a16="http://schemas.microsoft.com/office/drawing/2014/main" id="{00000000-0008-0000-0300-0000C4000000}"/>
            </a:ext>
          </a:extLst>
        </xdr:cNvPr>
        <xdr:cNvSpPr/>
      </xdr:nvSpPr>
      <xdr:spPr>
        <a:xfrm>
          <a:off x="4902200" y="14275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149741</xdr:rowOff>
    </xdr:from>
    <xdr:to>
      <xdr:col>19</xdr:col>
      <xdr:colOff>133350</xdr:colOff>
      <xdr:row>83</xdr:row>
      <xdr:rowOff>4927</xdr:rowOff>
    </xdr:to>
    <xdr:cxnSp macro="">
      <xdr:nvCxnSpPr>
        <xdr:cNvPr id="197" name="直線コネクタ 196">
          <a:extLst>
            <a:ext uri="{FF2B5EF4-FFF2-40B4-BE49-F238E27FC236}">
              <a16:creationId xmlns:a16="http://schemas.microsoft.com/office/drawing/2014/main" id="{00000000-0008-0000-0300-0000C5000000}"/>
            </a:ext>
          </a:extLst>
        </xdr:cNvPr>
        <xdr:cNvCxnSpPr/>
      </xdr:nvCxnSpPr>
      <xdr:spPr>
        <a:xfrm>
          <a:off x="3225800" y="14208641"/>
          <a:ext cx="889000" cy="266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18903</xdr:rowOff>
    </xdr:from>
    <xdr:to>
      <xdr:col>19</xdr:col>
      <xdr:colOff>184150</xdr:colOff>
      <xdr:row>83</xdr:row>
      <xdr:rowOff>120503</xdr:rowOff>
    </xdr:to>
    <xdr:sp macro="" textlink="">
      <xdr:nvSpPr>
        <xdr:cNvPr id="198" name="フローチャート: 判断 197">
          <a:extLst>
            <a:ext uri="{FF2B5EF4-FFF2-40B4-BE49-F238E27FC236}">
              <a16:creationId xmlns:a16="http://schemas.microsoft.com/office/drawing/2014/main" id="{00000000-0008-0000-0300-0000C6000000}"/>
            </a:ext>
          </a:extLst>
        </xdr:cNvPr>
        <xdr:cNvSpPr/>
      </xdr:nvSpPr>
      <xdr:spPr>
        <a:xfrm>
          <a:off x="4064000" y="14249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105280</xdr:rowOff>
    </xdr:from>
    <xdr:ext cx="736600" cy="259045"/>
    <xdr:sp macro="" textlink="">
      <xdr:nvSpPr>
        <xdr:cNvPr id="199" name="テキスト ボックス 198">
          <a:extLst>
            <a:ext uri="{FF2B5EF4-FFF2-40B4-BE49-F238E27FC236}">
              <a16:creationId xmlns:a16="http://schemas.microsoft.com/office/drawing/2014/main" id="{00000000-0008-0000-0300-0000C7000000}"/>
            </a:ext>
          </a:extLst>
        </xdr:cNvPr>
        <xdr:cNvSpPr txBox="1"/>
      </xdr:nvSpPr>
      <xdr:spPr>
        <a:xfrm>
          <a:off x="3733800" y="1433563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115866</xdr:rowOff>
    </xdr:from>
    <xdr:to>
      <xdr:col>15</xdr:col>
      <xdr:colOff>82550</xdr:colOff>
      <xdr:row>82</xdr:row>
      <xdr:rowOff>149741</xdr:rowOff>
    </xdr:to>
    <xdr:cxnSp macro="">
      <xdr:nvCxnSpPr>
        <xdr:cNvPr id="200" name="直線コネクタ 199">
          <a:extLst>
            <a:ext uri="{FF2B5EF4-FFF2-40B4-BE49-F238E27FC236}">
              <a16:creationId xmlns:a16="http://schemas.microsoft.com/office/drawing/2014/main" id="{00000000-0008-0000-0300-0000C8000000}"/>
            </a:ext>
          </a:extLst>
        </xdr:cNvPr>
        <xdr:cNvCxnSpPr/>
      </xdr:nvCxnSpPr>
      <xdr:spPr>
        <a:xfrm>
          <a:off x="2336800" y="14174766"/>
          <a:ext cx="889000" cy="338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14066</xdr:rowOff>
    </xdr:from>
    <xdr:to>
      <xdr:col>15</xdr:col>
      <xdr:colOff>133350</xdr:colOff>
      <xdr:row>83</xdr:row>
      <xdr:rowOff>115666</xdr:rowOff>
    </xdr:to>
    <xdr:sp macro="" textlink="">
      <xdr:nvSpPr>
        <xdr:cNvPr id="201" name="フローチャート: 判断 200">
          <a:extLst>
            <a:ext uri="{FF2B5EF4-FFF2-40B4-BE49-F238E27FC236}">
              <a16:creationId xmlns:a16="http://schemas.microsoft.com/office/drawing/2014/main" id="{00000000-0008-0000-0300-0000C9000000}"/>
            </a:ext>
          </a:extLst>
        </xdr:cNvPr>
        <xdr:cNvSpPr/>
      </xdr:nvSpPr>
      <xdr:spPr>
        <a:xfrm>
          <a:off x="3175000" y="14244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100443</xdr:rowOff>
    </xdr:from>
    <xdr:ext cx="762000" cy="259045"/>
    <xdr:sp macro="" textlink="">
      <xdr:nvSpPr>
        <xdr:cNvPr id="202" name="テキスト ボックス 201">
          <a:extLst>
            <a:ext uri="{FF2B5EF4-FFF2-40B4-BE49-F238E27FC236}">
              <a16:creationId xmlns:a16="http://schemas.microsoft.com/office/drawing/2014/main" id="{00000000-0008-0000-0300-0000CA000000}"/>
            </a:ext>
          </a:extLst>
        </xdr:cNvPr>
        <xdr:cNvSpPr txBox="1"/>
      </xdr:nvSpPr>
      <xdr:spPr>
        <a:xfrm>
          <a:off x="2844800" y="14330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222,971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115866</xdr:rowOff>
    </xdr:from>
    <xdr:to>
      <xdr:col>11</xdr:col>
      <xdr:colOff>31750</xdr:colOff>
      <xdr:row>83</xdr:row>
      <xdr:rowOff>5224</xdr:rowOff>
    </xdr:to>
    <xdr:cxnSp macro="">
      <xdr:nvCxnSpPr>
        <xdr:cNvPr id="203" name="直線コネクタ 202">
          <a:extLst>
            <a:ext uri="{FF2B5EF4-FFF2-40B4-BE49-F238E27FC236}">
              <a16:creationId xmlns:a16="http://schemas.microsoft.com/office/drawing/2014/main" id="{00000000-0008-0000-0300-0000CB000000}"/>
            </a:ext>
          </a:extLst>
        </xdr:cNvPr>
        <xdr:cNvCxnSpPr/>
      </xdr:nvCxnSpPr>
      <xdr:spPr>
        <a:xfrm flipV="1">
          <a:off x="1447800" y="14174766"/>
          <a:ext cx="889000" cy="608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83</xdr:row>
      <xdr:rowOff>28363</xdr:rowOff>
    </xdr:from>
    <xdr:to>
      <xdr:col>11</xdr:col>
      <xdr:colOff>82550</xdr:colOff>
      <xdr:row>83</xdr:row>
      <xdr:rowOff>129963</xdr:rowOff>
    </xdr:to>
    <xdr:sp macro="" textlink="">
      <xdr:nvSpPr>
        <xdr:cNvPr id="204" name="フローチャート: 判断 203">
          <a:extLst>
            <a:ext uri="{FF2B5EF4-FFF2-40B4-BE49-F238E27FC236}">
              <a16:creationId xmlns:a16="http://schemas.microsoft.com/office/drawing/2014/main" id="{00000000-0008-0000-0300-0000CC000000}"/>
            </a:ext>
          </a:extLst>
        </xdr:cNvPr>
        <xdr:cNvSpPr/>
      </xdr:nvSpPr>
      <xdr:spPr>
        <a:xfrm>
          <a:off x="2286000" y="14258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114740</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1955800" y="143450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164026</xdr:rowOff>
    </xdr:from>
    <xdr:to>
      <xdr:col>7</xdr:col>
      <xdr:colOff>31750</xdr:colOff>
      <xdr:row>84</xdr:row>
      <xdr:rowOff>94176</xdr:rowOff>
    </xdr:to>
    <xdr:sp macro="" textlink="">
      <xdr:nvSpPr>
        <xdr:cNvPr id="206" name="フローチャート: 判断 205">
          <a:extLst>
            <a:ext uri="{FF2B5EF4-FFF2-40B4-BE49-F238E27FC236}">
              <a16:creationId xmlns:a16="http://schemas.microsoft.com/office/drawing/2014/main" id="{00000000-0008-0000-0300-0000CE000000}"/>
            </a:ext>
          </a:extLst>
        </xdr:cNvPr>
        <xdr:cNvSpPr/>
      </xdr:nvSpPr>
      <xdr:spPr>
        <a:xfrm>
          <a:off x="1397000" y="14394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84</xdr:row>
      <xdr:rowOff>78953</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1066800" y="144807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150985</xdr:rowOff>
    </xdr:from>
    <xdr:to>
      <xdr:col>23</xdr:col>
      <xdr:colOff>184150</xdr:colOff>
      <xdr:row>83</xdr:row>
      <xdr:rowOff>81135</xdr:rowOff>
    </xdr:to>
    <xdr:sp macro="" textlink="">
      <xdr:nvSpPr>
        <xdr:cNvPr id="213" name="楕円 212">
          <a:extLst>
            <a:ext uri="{FF2B5EF4-FFF2-40B4-BE49-F238E27FC236}">
              <a16:creationId xmlns:a16="http://schemas.microsoft.com/office/drawing/2014/main" id="{00000000-0008-0000-0300-0000D5000000}"/>
            </a:ext>
          </a:extLst>
        </xdr:cNvPr>
        <xdr:cNvSpPr/>
      </xdr:nvSpPr>
      <xdr:spPr>
        <a:xfrm>
          <a:off x="4902200" y="14209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167512</xdr:rowOff>
    </xdr:from>
    <xdr:ext cx="762000" cy="259045"/>
    <xdr:sp macro="" textlink="">
      <xdr:nvSpPr>
        <xdr:cNvPr id="214" name="人件費・物件費等の状況該当値テキスト">
          <a:extLst>
            <a:ext uri="{FF2B5EF4-FFF2-40B4-BE49-F238E27FC236}">
              <a16:creationId xmlns:a16="http://schemas.microsoft.com/office/drawing/2014/main" id="{00000000-0008-0000-0300-0000D6000000}"/>
            </a:ext>
          </a:extLst>
        </xdr:cNvPr>
        <xdr:cNvSpPr txBox="1"/>
      </xdr:nvSpPr>
      <xdr:spPr>
        <a:xfrm>
          <a:off x="5041900" y="14054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214,385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125577</xdr:rowOff>
    </xdr:from>
    <xdr:to>
      <xdr:col>19</xdr:col>
      <xdr:colOff>184150</xdr:colOff>
      <xdr:row>83</xdr:row>
      <xdr:rowOff>55727</xdr:rowOff>
    </xdr:to>
    <xdr:sp macro="" textlink="">
      <xdr:nvSpPr>
        <xdr:cNvPr id="215" name="楕円 214">
          <a:extLst>
            <a:ext uri="{FF2B5EF4-FFF2-40B4-BE49-F238E27FC236}">
              <a16:creationId xmlns:a16="http://schemas.microsoft.com/office/drawing/2014/main" id="{00000000-0008-0000-0300-0000D7000000}"/>
            </a:ext>
          </a:extLst>
        </xdr:cNvPr>
        <xdr:cNvSpPr/>
      </xdr:nvSpPr>
      <xdr:spPr>
        <a:xfrm>
          <a:off x="4064000" y="14184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65904</xdr:rowOff>
    </xdr:from>
    <xdr:ext cx="736600" cy="259045"/>
    <xdr:sp macro="" textlink="">
      <xdr:nvSpPr>
        <xdr:cNvPr id="216" name="テキスト ボックス 215">
          <a:extLst>
            <a:ext uri="{FF2B5EF4-FFF2-40B4-BE49-F238E27FC236}">
              <a16:creationId xmlns:a16="http://schemas.microsoft.com/office/drawing/2014/main" id="{00000000-0008-0000-0300-0000D8000000}"/>
            </a:ext>
          </a:extLst>
        </xdr:cNvPr>
        <xdr:cNvSpPr txBox="1"/>
      </xdr:nvSpPr>
      <xdr:spPr>
        <a:xfrm>
          <a:off x="3733800" y="139533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98941</xdr:rowOff>
    </xdr:from>
    <xdr:to>
      <xdr:col>15</xdr:col>
      <xdr:colOff>133350</xdr:colOff>
      <xdr:row>83</xdr:row>
      <xdr:rowOff>29091</xdr:rowOff>
    </xdr:to>
    <xdr:sp macro="" textlink="">
      <xdr:nvSpPr>
        <xdr:cNvPr id="217" name="楕円 216">
          <a:extLst>
            <a:ext uri="{FF2B5EF4-FFF2-40B4-BE49-F238E27FC236}">
              <a16:creationId xmlns:a16="http://schemas.microsoft.com/office/drawing/2014/main" id="{00000000-0008-0000-0300-0000D9000000}"/>
            </a:ext>
          </a:extLst>
        </xdr:cNvPr>
        <xdr:cNvSpPr/>
      </xdr:nvSpPr>
      <xdr:spPr>
        <a:xfrm>
          <a:off x="3175000" y="141578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39268</xdr:rowOff>
    </xdr:from>
    <xdr:ext cx="762000" cy="259045"/>
    <xdr:sp macro="" textlink="">
      <xdr:nvSpPr>
        <xdr:cNvPr id="218" name="テキスト ボックス 217">
          <a:extLst>
            <a:ext uri="{FF2B5EF4-FFF2-40B4-BE49-F238E27FC236}">
              <a16:creationId xmlns:a16="http://schemas.microsoft.com/office/drawing/2014/main" id="{00000000-0008-0000-0300-0000DA000000}"/>
            </a:ext>
          </a:extLst>
        </xdr:cNvPr>
        <xdr:cNvSpPr txBox="1"/>
      </xdr:nvSpPr>
      <xdr:spPr>
        <a:xfrm>
          <a:off x="2844800" y="139267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65066</xdr:rowOff>
    </xdr:from>
    <xdr:to>
      <xdr:col>11</xdr:col>
      <xdr:colOff>82550</xdr:colOff>
      <xdr:row>82</xdr:row>
      <xdr:rowOff>166666</xdr:rowOff>
    </xdr:to>
    <xdr:sp macro="" textlink="">
      <xdr:nvSpPr>
        <xdr:cNvPr id="219" name="楕円 218">
          <a:extLst>
            <a:ext uri="{FF2B5EF4-FFF2-40B4-BE49-F238E27FC236}">
              <a16:creationId xmlns:a16="http://schemas.microsoft.com/office/drawing/2014/main" id="{00000000-0008-0000-0300-0000DB000000}"/>
            </a:ext>
          </a:extLst>
        </xdr:cNvPr>
        <xdr:cNvSpPr/>
      </xdr:nvSpPr>
      <xdr:spPr>
        <a:xfrm>
          <a:off x="2286000" y="14123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5393</xdr:rowOff>
    </xdr:from>
    <xdr:ext cx="762000" cy="259045"/>
    <xdr:sp macro="" textlink="">
      <xdr:nvSpPr>
        <xdr:cNvPr id="220" name="テキスト ボックス 219">
          <a:extLst>
            <a:ext uri="{FF2B5EF4-FFF2-40B4-BE49-F238E27FC236}">
              <a16:creationId xmlns:a16="http://schemas.microsoft.com/office/drawing/2014/main" id="{00000000-0008-0000-0300-0000DC000000}"/>
            </a:ext>
          </a:extLst>
        </xdr:cNvPr>
        <xdr:cNvSpPr txBox="1"/>
      </xdr:nvSpPr>
      <xdr:spPr>
        <a:xfrm>
          <a:off x="1955800" y="138928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125874</xdr:rowOff>
    </xdr:from>
    <xdr:to>
      <xdr:col>7</xdr:col>
      <xdr:colOff>31750</xdr:colOff>
      <xdr:row>83</xdr:row>
      <xdr:rowOff>56024</xdr:rowOff>
    </xdr:to>
    <xdr:sp macro="" textlink="">
      <xdr:nvSpPr>
        <xdr:cNvPr id="221" name="楕円 220">
          <a:extLst>
            <a:ext uri="{FF2B5EF4-FFF2-40B4-BE49-F238E27FC236}">
              <a16:creationId xmlns:a16="http://schemas.microsoft.com/office/drawing/2014/main" id="{00000000-0008-0000-0300-0000DD000000}"/>
            </a:ext>
          </a:extLst>
        </xdr:cNvPr>
        <xdr:cNvSpPr/>
      </xdr:nvSpPr>
      <xdr:spPr>
        <a:xfrm>
          <a:off x="1397000" y="14184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66201</xdr:rowOff>
    </xdr:from>
    <xdr:ext cx="762000" cy="259045"/>
    <xdr:sp macro="" textlink="">
      <xdr:nvSpPr>
        <xdr:cNvPr id="222" name="テキスト ボックス 221">
          <a:extLst>
            <a:ext uri="{FF2B5EF4-FFF2-40B4-BE49-F238E27FC236}">
              <a16:creationId xmlns:a16="http://schemas.microsoft.com/office/drawing/2014/main" id="{00000000-0008-0000-0300-0000DE000000}"/>
            </a:ext>
          </a:extLst>
        </xdr:cNvPr>
        <xdr:cNvSpPr txBox="1"/>
      </xdr:nvSpPr>
      <xdr:spPr>
        <a:xfrm>
          <a:off x="1066800" y="139536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3" name="正方形/長方形 222">
          <a:extLst>
            <a:ext uri="{FF2B5EF4-FFF2-40B4-BE49-F238E27FC236}">
              <a16:creationId xmlns:a16="http://schemas.microsoft.com/office/drawing/2014/main" id="{00000000-0008-0000-0300-0000DF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5" name="テキスト ボックス 224">
          <a:extLst>
            <a:ext uri="{FF2B5EF4-FFF2-40B4-BE49-F238E27FC236}">
              <a16:creationId xmlns:a16="http://schemas.microsoft.com/office/drawing/2014/main" id="{00000000-0008-0000-0300-0000E1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[99.0]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5" name="テキスト ボックス 234">
          <a:extLst>
            <a:ext uri="{FF2B5EF4-FFF2-40B4-BE49-F238E27FC236}">
              <a16:creationId xmlns:a16="http://schemas.microsoft.com/office/drawing/2014/main" id="{00000000-0008-0000-0300-0000EB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ラスパレイス指数は昨年度より</a:t>
          </a:r>
          <a:r>
            <a:rPr kumimoji="1" lang="en-US" altLang="ja-JP" sz="1300">
              <a:latin typeface="ＭＳ Ｐゴシック" panose="020B0600070205080204" pitchFamily="50" charset="-128"/>
              <a:ea typeface="ＭＳ Ｐゴシック" panose="020B0600070205080204" pitchFamily="50" charset="-128"/>
            </a:rPr>
            <a:t>0.3</a:t>
          </a:r>
          <a:r>
            <a:rPr kumimoji="1" lang="ja-JP" altLang="en-US" sz="1300">
              <a:latin typeface="ＭＳ Ｐゴシック" panose="020B0600070205080204" pitchFamily="50" charset="-128"/>
              <a:ea typeface="ＭＳ Ｐゴシック" panose="020B0600070205080204" pitchFamily="50" charset="-128"/>
            </a:rPr>
            <a:t>ポイント減少しているが、類似団体の平均に比べ、</a:t>
          </a:r>
          <a:r>
            <a:rPr kumimoji="1" lang="en-US" altLang="ja-JP" sz="1300">
              <a:latin typeface="ＭＳ Ｐゴシック" panose="020B0600070205080204" pitchFamily="50" charset="-128"/>
              <a:ea typeface="ＭＳ Ｐゴシック" panose="020B0600070205080204" pitchFamily="50" charset="-128"/>
            </a:rPr>
            <a:t>3.1</a:t>
          </a:r>
          <a:r>
            <a:rPr kumimoji="1" lang="ja-JP" altLang="en-US" sz="1300">
              <a:latin typeface="ＭＳ Ｐゴシック" panose="020B0600070205080204" pitchFamily="50" charset="-128"/>
              <a:ea typeface="ＭＳ Ｐゴシック" panose="020B0600070205080204" pitchFamily="50" charset="-128"/>
            </a:rPr>
            <a:t>ポイント上回っていることから、より一層の給与の適正化に努める。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6" name="直線コネクタ 235">
          <a:extLst>
            <a:ext uri="{FF2B5EF4-FFF2-40B4-BE49-F238E27FC236}">
              <a16:creationId xmlns:a16="http://schemas.microsoft.com/office/drawing/2014/main" id="{00000000-0008-0000-0300-0000EC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7" name="テキスト ボックス 236">
          <a:extLst>
            <a:ext uri="{FF2B5EF4-FFF2-40B4-BE49-F238E27FC236}">
              <a16:creationId xmlns:a16="http://schemas.microsoft.com/office/drawing/2014/main" id="{00000000-0008-0000-0300-0000ED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8" name="直線コネクタ 237">
          <a:extLst>
            <a:ext uri="{FF2B5EF4-FFF2-40B4-BE49-F238E27FC236}">
              <a16:creationId xmlns:a16="http://schemas.microsoft.com/office/drawing/2014/main" id="{00000000-0008-0000-0300-0000EE000000}"/>
            </a:ext>
          </a:extLst>
        </xdr:cNvPr>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39" name="テキスト ボックス 238">
          <a:extLst>
            <a:ext uri="{FF2B5EF4-FFF2-40B4-BE49-F238E27FC236}">
              <a16:creationId xmlns:a16="http://schemas.microsoft.com/office/drawing/2014/main" id="{00000000-0008-0000-0300-0000EF000000}"/>
            </a:ext>
          </a:extLst>
        </xdr:cNvPr>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0" name="直線コネクタ 239">
          <a:extLst>
            <a:ext uri="{FF2B5EF4-FFF2-40B4-BE49-F238E27FC236}">
              <a16:creationId xmlns:a16="http://schemas.microsoft.com/office/drawing/2014/main" id="{00000000-0008-0000-0300-0000F0000000}"/>
            </a:ext>
          </a:extLst>
        </xdr:cNvPr>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1" name="テキスト ボックス 240">
          <a:extLst>
            <a:ext uri="{FF2B5EF4-FFF2-40B4-BE49-F238E27FC236}">
              <a16:creationId xmlns:a16="http://schemas.microsoft.com/office/drawing/2014/main" id="{00000000-0008-0000-0300-0000F1000000}"/>
            </a:ext>
          </a:extLst>
        </xdr:cNvPr>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2" name="直線コネクタ 241">
          <a:extLst>
            <a:ext uri="{FF2B5EF4-FFF2-40B4-BE49-F238E27FC236}">
              <a16:creationId xmlns:a16="http://schemas.microsoft.com/office/drawing/2014/main" id="{00000000-0008-0000-0300-0000F2000000}"/>
            </a:ext>
          </a:extLst>
        </xdr:cNvPr>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3" name="テキスト ボックス 242">
          <a:extLst>
            <a:ext uri="{FF2B5EF4-FFF2-40B4-BE49-F238E27FC236}">
              <a16:creationId xmlns:a16="http://schemas.microsoft.com/office/drawing/2014/main" id="{00000000-0008-0000-0300-0000F3000000}"/>
            </a:ext>
          </a:extLst>
        </xdr:cNvPr>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4" name="直線コネクタ 243">
          <a:extLst>
            <a:ext uri="{FF2B5EF4-FFF2-40B4-BE49-F238E27FC236}">
              <a16:creationId xmlns:a16="http://schemas.microsoft.com/office/drawing/2014/main" id="{00000000-0008-0000-0300-0000F4000000}"/>
            </a:ext>
          </a:extLst>
        </xdr:cNvPr>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5" name="テキスト ボックス 244">
          <a:extLst>
            <a:ext uri="{FF2B5EF4-FFF2-40B4-BE49-F238E27FC236}">
              <a16:creationId xmlns:a16="http://schemas.microsoft.com/office/drawing/2014/main" id="{00000000-0008-0000-0300-0000F5000000}"/>
            </a:ext>
          </a:extLst>
        </xdr:cNvPr>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6" name="直線コネクタ 245">
          <a:extLst>
            <a:ext uri="{FF2B5EF4-FFF2-40B4-BE49-F238E27FC236}">
              <a16:creationId xmlns:a16="http://schemas.microsoft.com/office/drawing/2014/main" id="{00000000-0008-0000-0300-0000F6000000}"/>
            </a:ext>
          </a:extLst>
        </xdr:cNvPr>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7" name="テキスト ボックス 246">
          <a:extLst>
            <a:ext uri="{FF2B5EF4-FFF2-40B4-BE49-F238E27FC236}">
              <a16:creationId xmlns:a16="http://schemas.microsoft.com/office/drawing/2014/main" id="{00000000-0008-0000-0300-0000F7000000}"/>
            </a:ext>
          </a:extLst>
        </xdr:cNvPr>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49" name="テキスト ボックス 248">
          <a:extLst>
            <a:ext uri="{FF2B5EF4-FFF2-40B4-BE49-F238E27FC236}">
              <a16:creationId xmlns:a16="http://schemas.microsoft.com/office/drawing/2014/main" id="{00000000-0008-0000-0300-0000F9000000}"/>
            </a:ext>
          </a:extLst>
        </xdr:cNvPr>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1" name="テキスト ボックス 250">
          <a:extLst>
            <a:ext uri="{FF2B5EF4-FFF2-40B4-BE49-F238E27FC236}">
              <a16:creationId xmlns:a16="http://schemas.microsoft.com/office/drawing/2014/main" id="{00000000-0008-0000-0300-0000FB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2" name="給与水準   （国との比較）グラフ枠">
          <a:extLst>
            <a:ext uri="{FF2B5EF4-FFF2-40B4-BE49-F238E27FC236}">
              <a16:creationId xmlns:a16="http://schemas.microsoft.com/office/drawing/2014/main" id="{00000000-0008-0000-0300-0000FC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62593</xdr:rowOff>
    </xdr:from>
    <xdr:to>
      <xdr:col>81</xdr:col>
      <xdr:colOff>44450</xdr:colOff>
      <xdr:row>89</xdr:row>
      <xdr:rowOff>23888</xdr:rowOff>
    </xdr:to>
    <xdr:cxnSp macro="">
      <xdr:nvCxnSpPr>
        <xdr:cNvPr id="253" name="直線コネクタ 252">
          <a:extLst>
            <a:ext uri="{FF2B5EF4-FFF2-40B4-BE49-F238E27FC236}">
              <a16:creationId xmlns:a16="http://schemas.microsoft.com/office/drawing/2014/main" id="{00000000-0008-0000-0300-0000FD000000}"/>
            </a:ext>
          </a:extLst>
        </xdr:cNvPr>
        <xdr:cNvCxnSpPr/>
      </xdr:nvCxnSpPr>
      <xdr:spPr>
        <a:xfrm flipV="1">
          <a:off x="17018000" y="13950043"/>
          <a:ext cx="0" cy="133289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167415</xdr:rowOff>
    </xdr:from>
    <xdr:ext cx="762000" cy="259045"/>
    <xdr:sp macro="" textlink="">
      <xdr:nvSpPr>
        <xdr:cNvPr id="254" name="給与水準   （国との比較）最小値テキスト">
          <a:extLst>
            <a:ext uri="{FF2B5EF4-FFF2-40B4-BE49-F238E27FC236}">
              <a16:creationId xmlns:a16="http://schemas.microsoft.com/office/drawing/2014/main" id="{00000000-0008-0000-0300-0000FE000000}"/>
            </a:ext>
          </a:extLst>
        </xdr:cNvPr>
        <xdr:cNvSpPr txBox="1"/>
      </xdr:nvSpPr>
      <xdr:spPr>
        <a:xfrm>
          <a:off x="17106900" y="152550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23888</xdr:rowOff>
    </xdr:from>
    <xdr:to>
      <xdr:col>81</xdr:col>
      <xdr:colOff>133350</xdr:colOff>
      <xdr:row>89</xdr:row>
      <xdr:rowOff>23888</xdr:rowOff>
    </xdr:to>
    <xdr:cxnSp macro="">
      <xdr:nvCxnSpPr>
        <xdr:cNvPr id="255" name="直線コネクタ 254">
          <a:extLst>
            <a:ext uri="{FF2B5EF4-FFF2-40B4-BE49-F238E27FC236}">
              <a16:creationId xmlns:a16="http://schemas.microsoft.com/office/drawing/2014/main" id="{00000000-0008-0000-0300-0000FF000000}"/>
            </a:ext>
          </a:extLst>
        </xdr:cNvPr>
        <xdr:cNvCxnSpPr/>
      </xdr:nvCxnSpPr>
      <xdr:spPr>
        <a:xfrm>
          <a:off x="16929100" y="152829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148970</xdr:rowOff>
    </xdr:from>
    <xdr:ext cx="762000" cy="259045"/>
    <xdr:sp macro="" textlink="">
      <xdr:nvSpPr>
        <xdr:cNvPr id="256" name="給与水準   （国との比較）最大値テキスト">
          <a:extLst>
            <a:ext uri="{FF2B5EF4-FFF2-40B4-BE49-F238E27FC236}">
              <a16:creationId xmlns:a16="http://schemas.microsoft.com/office/drawing/2014/main" id="{00000000-0008-0000-0300-000000010000}"/>
            </a:ext>
          </a:extLst>
        </xdr:cNvPr>
        <xdr:cNvSpPr txBox="1"/>
      </xdr:nvSpPr>
      <xdr:spPr>
        <a:xfrm>
          <a:off x="17106900" y="13693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62593</xdr:rowOff>
    </xdr:from>
    <xdr:to>
      <xdr:col>81</xdr:col>
      <xdr:colOff>133350</xdr:colOff>
      <xdr:row>81</xdr:row>
      <xdr:rowOff>62593</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a:off x="16929100" y="13950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88</xdr:row>
      <xdr:rowOff>34471</xdr:rowOff>
    </xdr:from>
    <xdr:to>
      <xdr:col>81</xdr:col>
      <xdr:colOff>44450</xdr:colOff>
      <xdr:row>88</xdr:row>
      <xdr:rowOff>68943</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flipV="1">
          <a:off x="16179800" y="15122071"/>
          <a:ext cx="8382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158343</xdr:rowOff>
    </xdr:from>
    <xdr:ext cx="762000" cy="259045"/>
    <xdr:sp macro="" textlink="">
      <xdr:nvSpPr>
        <xdr:cNvPr id="259" name="給与水準   （国との比較）平均値テキスト">
          <a:extLst>
            <a:ext uri="{FF2B5EF4-FFF2-40B4-BE49-F238E27FC236}">
              <a16:creationId xmlns:a16="http://schemas.microsoft.com/office/drawing/2014/main" id="{00000000-0008-0000-0300-000003010000}"/>
            </a:ext>
          </a:extLst>
        </xdr:cNvPr>
        <xdr:cNvSpPr txBox="1"/>
      </xdr:nvSpPr>
      <xdr:spPr>
        <a:xfrm>
          <a:off x="17106900" y="1456014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141816</xdr:rowOff>
    </xdr:from>
    <xdr:to>
      <xdr:col>81</xdr:col>
      <xdr:colOff>95250</xdr:colOff>
      <xdr:row>86</xdr:row>
      <xdr:rowOff>71966</xdr:rowOff>
    </xdr:to>
    <xdr:sp macro="" textlink="">
      <xdr:nvSpPr>
        <xdr:cNvPr id="260" name="フローチャート: 判断 259">
          <a:extLst>
            <a:ext uri="{FF2B5EF4-FFF2-40B4-BE49-F238E27FC236}">
              <a16:creationId xmlns:a16="http://schemas.microsoft.com/office/drawing/2014/main" id="{00000000-0008-0000-0300-000004010000}"/>
            </a:ext>
          </a:extLst>
        </xdr:cNvPr>
        <xdr:cNvSpPr/>
      </xdr:nvSpPr>
      <xdr:spPr>
        <a:xfrm>
          <a:off x="16967200" y="14715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88</xdr:row>
      <xdr:rowOff>68943</xdr:rowOff>
    </xdr:from>
    <xdr:to>
      <xdr:col>77</xdr:col>
      <xdr:colOff>44450</xdr:colOff>
      <xdr:row>88</xdr:row>
      <xdr:rowOff>114905</xdr:rowOff>
    </xdr:to>
    <xdr:cxnSp macro="">
      <xdr:nvCxnSpPr>
        <xdr:cNvPr id="261" name="直線コネクタ 260">
          <a:extLst>
            <a:ext uri="{FF2B5EF4-FFF2-40B4-BE49-F238E27FC236}">
              <a16:creationId xmlns:a16="http://schemas.microsoft.com/office/drawing/2014/main" id="{00000000-0008-0000-0300-000005010000}"/>
            </a:ext>
          </a:extLst>
        </xdr:cNvPr>
        <xdr:cNvCxnSpPr/>
      </xdr:nvCxnSpPr>
      <xdr:spPr>
        <a:xfrm flipV="1">
          <a:off x="15290800" y="15156543"/>
          <a:ext cx="889000" cy="45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118836</xdr:rowOff>
    </xdr:from>
    <xdr:to>
      <xdr:col>77</xdr:col>
      <xdr:colOff>95250</xdr:colOff>
      <xdr:row>86</xdr:row>
      <xdr:rowOff>48986</xdr:rowOff>
    </xdr:to>
    <xdr:sp macro="" textlink="">
      <xdr:nvSpPr>
        <xdr:cNvPr id="262" name="フローチャート: 判断 261">
          <a:extLst>
            <a:ext uri="{FF2B5EF4-FFF2-40B4-BE49-F238E27FC236}">
              <a16:creationId xmlns:a16="http://schemas.microsoft.com/office/drawing/2014/main" id="{00000000-0008-0000-0300-000006010000}"/>
            </a:ext>
          </a:extLst>
        </xdr:cNvPr>
        <xdr:cNvSpPr/>
      </xdr:nvSpPr>
      <xdr:spPr>
        <a:xfrm>
          <a:off x="16129000" y="14692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59163</xdr:rowOff>
    </xdr:from>
    <xdr:ext cx="736600" cy="259045"/>
    <xdr:sp macro="" textlink="">
      <xdr:nvSpPr>
        <xdr:cNvPr id="263" name="テキスト ボックス 262">
          <a:extLst>
            <a:ext uri="{FF2B5EF4-FFF2-40B4-BE49-F238E27FC236}">
              <a16:creationId xmlns:a16="http://schemas.microsoft.com/office/drawing/2014/main" id="{00000000-0008-0000-0300-000007010000}"/>
            </a:ext>
          </a:extLst>
        </xdr:cNvPr>
        <xdr:cNvSpPr txBox="1"/>
      </xdr:nvSpPr>
      <xdr:spPr>
        <a:xfrm>
          <a:off x="15798800" y="144609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88</xdr:row>
      <xdr:rowOff>45962</xdr:rowOff>
    </xdr:from>
    <xdr:to>
      <xdr:col>72</xdr:col>
      <xdr:colOff>203200</xdr:colOff>
      <xdr:row>88</xdr:row>
      <xdr:rowOff>114905</xdr:rowOff>
    </xdr:to>
    <xdr:cxnSp macro="">
      <xdr:nvCxnSpPr>
        <xdr:cNvPr id="264" name="直線コネクタ 263">
          <a:extLst>
            <a:ext uri="{FF2B5EF4-FFF2-40B4-BE49-F238E27FC236}">
              <a16:creationId xmlns:a16="http://schemas.microsoft.com/office/drawing/2014/main" id="{00000000-0008-0000-0300-000008010000}"/>
            </a:ext>
          </a:extLst>
        </xdr:cNvPr>
        <xdr:cNvCxnSpPr/>
      </xdr:nvCxnSpPr>
      <xdr:spPr>
        <a:xfrm>
          <a:off x="14401800" y="15133562"/>
          <a:ext cx="8890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4838</xdr:rowOff>
    </xdr:from>
    <xdr:to>
      <xdr:col>73</xdr:col>
      <xdr:colOff>44450</xdr:colOff>
      <xdr:row>86</xdr:row>
      <xdr:rowOff>106438</xdr:rowOff>
    </xdr:to>
    <xdr:sp macro="" textlink="">
      <xdr:nvSpPr>
        <xdr:cNvPr id="265" name="フローチャート: 判断 264">
          <a:extLst>
            <a:ext uri="{FF2B5EF4-FFF2-40B4-BE49-F238E27FC236}">
              <a16:creationId xmlns:a16="http://schemas.microsoft.com/office/drawing/2014/main" id="{00000000-0008-0000-0300-000009010000}"/>
            </a:ext>
          </a:extLst>
        </xdr:cNvPr>
        <xdr:cNvSpPr/>
      </xdr:nvSpPr>
      <xdr:spPr>
        <a:xfrm>
          <a:off x="15240000" y="14749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116615</xdr:rowOff>
    </xdr:from>
    <xdr:ext cx="7620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4909800" y="145184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88</xdr:row>
      <xdr:rowOff>22982</xdr:rowOff>
    </xdr:from>
    <xdr:to>
      <xdr:col>68</xdr:col>
      <xdr:colOff>152400</xdr:colOff>
      <xdr:row>88</xdr:row>
      <xdr:rowOff>45962</xdr:rowOff>
    </xdr:to>
    <xdr:cxnSp macro="">
      <xdr:nvCxnSpPr>
        <xdr:cNvPr id="267" name="直線コネクタ 266">
          <a:extLst>
            <a:ext uri="{FF2B5EF4-FFF2-40B4-BE49-F238E27FC236}">
              <a16:creationId xmlns:a16="http://schemas.microsoft.com/office/drawing/2014/main" id="{00000000-0008-0000-0300-00000B010000}"/>
            </a:ext>
          </a:extLst>
        </xdr:cNvPr>
        <xdr:cNvCxnSpPr/>
      </xdr:nvCxnSpPr>
      <xdr:spPr>
        <a:xfrm>
          <a:off x="13512800" y="15110582"/>
          <a:ext cx="889000" cy="22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4838</xdr:rowOff>
    </xdr:from>
    <xdr:to>
      <xdr:col>68</xdr:col>
      <xdr:colOff>203200</xdr:colOff>
      <xdr:row>86</xdr:row>
      <xdr:rowOff>106438</xdr:rowOff>
    </xdr:to>
    <xdr:sp macro="" textlink="">
      <xdr:nvSpPr>
        <xdr:cNvPr id="268" name="フローチャート: 判断 267">
          <a:extLst>
            <a:ext uri="{FF2B5EF4-FFF2-40B4-BE49-F238E27FC236}">
              <a16:creationId xmlns:a16="http://schemas.microsoft.com/office/drawing/2014/main" id="{00000000-0008-0000-0300-00000C010000}"/>
            </a:ext>
          </a:extLst>
        </xdr:cNvPr>
        <xdr:cNvSpPr/>
      </xdr:nvSpPr>
      <xdr:spPr>
        <a:xfrm>
          <a:off x="14351000" y="14749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116615</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4020800" y="145184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164798</xdr:rowOff>
    </xdr:from>
    <xdr:to>
      <xdr:col>64</xdr:col>
      <xdr:colOff>152400</xdr:colOff>
      <xdr:row>86</xdr:row>
      <xdr:rowOff>94948</xdr:rowOff>
    </xdr:to>
    <xdr:sp macro="" textlink="">
      <xdr:nvSpPr>
        <xdr:cNvPr id="270" name="フローチャート: 判断 269">
          <a:extLst>
            <a:ext uri="{FF2B5EF4-FFF2-40B4-BE49-F238E27FC236}">
              <a16:creationId xmlns:a16="http://schemas.microsoft.com/office/drawing/2014/main" id="{00000000-0008-0000-0300-00000E010000}"/>
            </a:ext>
          </a:extLst>
        </xdr:cNvPr>
        <xdr:cNvSpPr/>
      </xdr:nvSpPr>
      <xdr:spPr>
        <a:xfrm>
          <a:off x="13462000" y="14738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105125</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3131800" y="14506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155121</xdr:rowOff>
    </xdr:from>
    <xdr:to>
      <xdr:col>81</xdr:col>
      <xdr:colOff>95250</xdr:colOff>
      <xdr:row>88</xdr:row>
      <xdr:rowOff>85271</xdr:rowOff>
    </xdr:to>
    <xdr:sp macro="" textlink="">
      <xdr:nvSpPr>
        <xdr:cNvPr id="277" name="楕円 276">
          <a:extLst>
            <a:ext uri="{FF2B5EF4-FFF2-40B4-BE49-F238E27FC236}">
              <a16:creationId xmlns:a16="http://schemas.microsoft.com/office/drawing/2014/main" id="{00000000-0008-0000-0300-000015010000}"/>
            </a:ext>
          </a:extLst>
        </xdr:cNvPr>
        <xdr:cNvSpPr/>
      </xdr:nvSpPr>
      <xdr:spPr>
        <a:xfrm>
          <a:off x="16967200" y="15071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87</xdr:row>
      <xdr:rowOff>127198</xdr:rowOff>
    </xdr:from>
    <xdr:ext cx="762000" cy="259045"/>
    <xdr:sp macro="" textlink="">
      <xdr:nvSpPr>
        <xdr:cNvPr id="278" name="給与水準   （国との比較）該当値テキスト">
          <a:extLst>
            <a:ext uri="{FF2B5EF4-FFF2-40B4-BE49-F238E27FC236}">
              <a16:creationId xmlns:a16="http://schemas.microsoft.com/office/drawing/2014/main" id="{00000000-0008-0000-0300-000016010000}"/>
            </a:ext>
          </a:extLst>
        </xdr:cNvPr>
        <xdr:cNvSpPr txBox="1"/>
      </xdr:nvSpPr>
      <xdr:spPr>
        <a:xfrm>
          <a:off x="17106900" y="15043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88</xdr:row>
      <xdr:rowOff>18143</xdr:rowOff>
    </xdr:from>
    <xdr:to>
      <xdr:col>77</xdr:col>
      <xdr:colOff>95250</xdr:colOff>
      <xdr:row>88</xdr:row>
      <xdr:rowOff>119743</xdr:rowOff>
    </xdr:to>
    <xdr:sp macro="" textlink="">
      <xdr:nvSpPr>
        <xdr:cNvPr id="279" name="楕円 278">
          <a:extLst>
            <a:ext uri="{FF2B5EF4-FFF2-40B4-BE49-F238E27FC236}">
              <a16:creationId xmlns:a16="http://schemas.microsoft.com/office/drawing/2014/main" id="{00000000-0008-0000-0300-000017010000}"/>
            </a:ext>
          </a:extLst>
        </xdr:cNvPr>
        <xdr:cNvSpPr/>
      </xdr:nvSpPr>
      <xdr:spPr>
        <a:xfrm>
          <a:off x="16129000" y="15105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88</xdr:row>
      <xdr:rowOff>104520</xdr:rowOff>
    </xdr:from>
    <xdr:ext cx="736600" cy="259045"/>
    <xdr:sp macro="" textlink="">
      <xdr:nvSpPr>
        <xdr:cNvPr id="280" name="テキスト ボックス 279">
          <a:extLst>
            <a:ext uri="{FF2B5EF4-FFF2-40B4-BE49-F238E27FC236}">
              <a16:creationId xmlns:a16="http://schemas.microsoft.com/office/drawing/2014/main" id="{00000000-0008-0000-0300-000018010000}"/>
            </a:ext>
          </a:extLst>
        </xdr:cNvPr>
        <xdr:cNvSpPr txBox="1"/>
      </xdr:nvSpPr>
      <xdr:spPr>
        <a:xfrm>
          <a:off x="15798800" y="151921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88</xdr:row>
      <xdr:rowOff>64105</xdr:rowOff>
    </xdr:from>
    <xdr:to>
      <xdr:col>73</xdr:col>
      <xdr:colOff>44450</xdr:colOff>
      <xdr:row>88</xdr:row>
      <xdr:rowOff>165705</xdr:rowOff>
    </xdr:to>
    <xdr:sp macro="" textlink="">
      <xdr:nvSpPr>
        <xdr:cNvPr id="281" name="楕円 280">
          <a:extLst>
            <a:ext uri="{FF2B5EF4-FFF2-40B4-BE49-F238E27FC236}">
              <a16:creationId xmlns:a16="http://schemas.microsoft.com/office/drawing/2014/main" id="{00000000-0008-0000-0300-000019010000}"/>
            </a:ext>
          </a:extLst>
        </xdr:cNvPr>
        <xdr:cNvSpPr/>
      </xdr:nvSpPr>
      <xdr:spPr>
        <a:xfrm>
          <a:off x="15240000" y="15151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88</xdr:row>
      <xdr:rowOff>150482</xdr:rowOff>
    </xdr:from>
    <xdr:ext cx="762000" cy="259045"/>
    <xdr:sp macro="" textlink="">
      <xdr:nvSpPr>
        <xdr:cNvPr id="282" name="テキスト ボックス 281">
          <a:extLst>
            <a:ext uri="{FF2B5EF4-FFF2-40B4-BE49-F238E27FC236}">
              <a16:creationId xmlns:a16="http://schemas.microsoft.com/office/drawing/2014/main" id="{00000000-0008-0000-0300-00001A010000}"/>
            </a:ext>
          </a:extLst>
        </xdr:cNvPr>
        <xdr:cNvSpPr txBox="1"/>
      </xdr:nvSpPr>
      <xdr:spPr>
        <a:xfrm>
          <a:off x="14909800" y="152380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87</xdr:row>
      <xdr:rowOff>166612</xdr:rowOff>
    </xdr:from>
    <xdr:to>
      <xdr:col>68</xdr:col>
      <xdr:colOff>203200</xdr:colOff>
      <xdr:row>88</xdr:row>
      <xdr:rowOff>96762</xdr:rowOff>
    </xdr:to>
    <xdr:sp macro="" textlink="">
      <xdr:nvSpPr>
        <xdr:cNvPr id="283" name="楕円 282">
          <a:extLst>
            <a:ext uri="{FF2B5EF4-FFF2-40B4-BE49-F238E27FC236}">
              <a16:creationId xmlns:a16="http://schemas.microsoft.com/office/drawing/2014/main" id="{00000000-0008-0000-0300-00001B010000}"/>
            </a:ext>
          </a:extLst>
        </xdr:cNvPr>
        <xdr:cNvSpPr/>
      </xdr:nvSpPr>
      <xdr:spPr>
        <a:xfrm>
          <a:off x="14351000" y="15082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88</xdr:row>
      <xdr:rowOff>81539</xdr:rowOff>
    </xdr:from>
    <xdr:ext cx="762000" cy="259045"/>
    <xdr:sp macro="" textlink="">
      <xdr:nvSpPr>
        <xdr:cNvPr id="284" name="テキスト ボックス 283">
          <a:extLst>
            <a:ext uri="{FF2B5EF4-FFF2-40B4-BE49-F238E27FC236}">
              <a16:creationId xmlns:a16="http://schemas.microsoft.com/office/drawing/2014/main" id="{00000000-0008-0000-0300-00001C010000}"/>
            </a:ext>
          </a:extLst>
        </xdr:cNvPr>
        <xdr:cNvSpPr txBox="1"/>
      </xdr:nvSpPr>
      <xdr:spPr>
        <a:xfrm>
          <a:off x="14020800" y="151691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143632</xdr:rowOff>
    </xdr:from>
    <xdr:to>
      <xdr:col>64</xdr:col>
      <xdr:colOff>152400</xdr:colOff>
      <xdr:row>88</xdr:row>
      <xdr:rowOff>73782</xdr:rowOff>
    </xdr:to>
    <xdr:sp macro="" textlink="">
      <xdr:nvSpPr>
        <xdr:cNvPr id="285" name="楕円 284">
          <a:extLst>
            <a:ext uri="{FF2B5EF4-FFF2-40B4-BE49-F238E27FC236}">
              <a16:creationId xmlns:a16="http://schemas.microsoft.com/office/drawing/2014/main" id="{00000000-0008-0000-0300-00001D010000}"/>
            </a:ext>
          </a:extLst>
        </xdr:cNvPr>
        <xdr:cNvSpPr/>
      </xdr:nvSpPr>
      <xdr:spPr>
        <a:xfrm>
          <a:off x="13462000" y="15059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88</xdr:row>
      <xdr:rowOff>58559</xdr:rowOff>
    </xdr:from>
    <xdr:ext cx="762000" cy="259045"/>
    <xdr:sp macro="" textlink="">
      <xdr:nvSpPr>
        <xdr:cNvPr id="286" name="テキスト ボックス 285">
          <a:extLst>
            <a:ext uri="{FF2B5EF4-FFF2-40B4-BE49-F238E27FC236}">
              <a16:creationId xmlns:a16="http://schemas.microsoft.com/office/drawing/2014/main" id="{00000000-0008-0000-0300-00001E010000}"/>
            </a:ext>
          </a:extLst>
        </xdr:cNvPr>
        <xdr:cNvSpPr txBox="1"/>
      </xdr:nvSpPr>
      <xdr:spPr>
        <a:xfrm>
          <a:off x="13131800" y="151461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8" name="テキスト ボックス 287">
          <a:extLst>
            <a:ext uri="{FF2B5EF4-FFF2-40B4-BE49-F238E27FC236}">
              <a16:creationId xmlns:a16="http://schemas.microsoft.com/office/drawing/2014/main" id="{00000000-0008-0000-0300-000020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9" name="テキスト ボックス 288">
          <a:extLst>
            <a:ext uri="{FF2B5EF4-FFF2-40B4-BE49-F238E27FC236}">
              <a16:creationId xmlns:a16="http://schemas.microsoft.com/office/drawing/2014/main" id="{00000000-0008-0000-0300-000021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[13.75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8" name="正方形/長方形 297">
          <a:extLst>
            <a:ext uri="{FF2B5EF4-FFF2-40B4-BE49-F238E27FC236}">
              <a16:creationId xmlns:a16="http://schemas.microsoft.com/office/drawing/2014/main" id="{00000000-0008-0000-0300-00002A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人口</a:t>
          </a:r>
          <a:r>
            <a:rPr kumimoji="1" lang="en-US" altLang="ja-JP" sz="1300">
              <a:latin typeface="ＭＳ Ｐゴシック" panose="020B0600070205080204" pitchFamily="50" charset="-128"/>
              <a:ea typeface="ＭＳ Ｐゴシック" panose="020B0600070205080204" pitchFamily="50" charset="-128"/>
            </a:rPr>
            <a:t>1,000</a:t>
          </a:r>
          <a:r>
            <a:rPr kumimoji="1" lang="ja-JP" altLang="en-US" sz="1300">
              <a:latin typeface="ＭＳ Ｐゴシック" panose="020B0600070205080204" pitchFamily="50" charset="-128"/>
              <a:ea typeface="ＭＳ Ｐゴシック" panose="020B0600070205080204" pitchFamily="50" charset="-128"/>
            </a:rPr>
            <a:t>人当たりの職員数については、前年度比</a:t>
          </a:r>
          <a:r>
            <a:rPr kumimoji="1" lang="en-US" altLang="ja-JP" sz="1300">
              <a:latin typeface="ＭＳ Ｐゴシック" panose="020B0600070205080204" pitchFamily="50" charset="-128"/>
              <a:ea typeface="ＭＳ Ｐゴシック" panose="020B0600070205080204" pitchFamily="50" charset="-128"/>
            </a:rPr>
            <a:t>0.58</a:t>
          </a:r>
          <a:r>
            <a:rPr kumimoji="1" lang="ja-JP" altLang="en-US" sz="1300">
              <a:latin typeface="ＭＳ Ｐゴシック" panose="020B0600070205080204" pitchFamily="50" charset="-128"/>
              <a:ea typeface="ＭＳ Ｐゴシック" panose="020B0600070205080204" pitchFamily="50" charset="-128"/>
            </a:rPr>
            <a:t>人増加となり、類似団体平均を上回っている。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引続き住民サービスの低下を招かぬよう事務効率化の向上に努め、適正な定員管理に努める。</a:t>
          </a:r>
        </a:p>
      </xdr:txBody>
    </xdr:sp>
    <xdr:clientData/>
  </xdr:twoCellAnchor>
  <xdr:oneCellAnchor>
    <xdr:from>
      <xdr:col>61</xdr:col>
      <xdr:colOff>6350</xdr:colOff>
      <xdr:row>54</xdr:row>
      <xdr:rowOff>139700</xdr:rowOff>
    </xdr:from>
    <xdr:ext cx="349839" cy="225703"/>
    <xdr:sp macro="" textlink="">
      <xdr:nvSpPr>
        <xdr:cNvPr id="300" name="テキスト ボックス 299">
          <a:extLst>
            <a:ext uri="{FF2B5EF4-FFF2-40B4-BE49-F238E27FC236}">
              <a16:creationId xmlns:a16="http://schemas.microsoft.com/office/drawing/2014/main" id="{00000000-0008-0000-0300-00002C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1" name="直線コネクタ 300">
          <a:extLst>
            <a:ext uri="{FF2B5EF4-FFF2-40B4-BE49-F238E27FC236}">
              <a16:creationId xmlns:a16="http://schemas.microsoft.com/office/drawing/2014/main" id="{00000000-0008-0000-0300-00002D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2" name="テキスト ボックス 301">
          <a:extLst>
            <a:ext uri="{FF2B5EF4-FFF2-40B4-BE49-F238E27FC236}">
              <a16:creationId xmlns:a16="http://schemas.microsoft.com/office/drawing/2014/main" id="{00000000-0008-0000-0300-00002E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66</xdr:row>
      <xdr:rowOff>82550</xdr:rowOff>
    </xdr:from>
    <xdr:to>
      <xdr:col>85</xdr:col>
      <xdr:colOff>95250</xdr:colOff>
      <xdr:row>66</xdr:row>
      <xdr:rowOff>82550</xdr:rowOff>
    </xdr:to>
    <xdr:cxnSp macro="">
      <xdr:nvCxnSpPr>
        <xdr:cNvPr id="303" name="直線コネクタ 302">
          <a:extLst>
            <a:ext uri="{FF2B5EF4-FFF2-40B4-BE49-F238E27FC236}">
              <a16:creationId xmlns:a16="http://schemas.microsoft.com/office/drawing/2014/main" id="{00000000-0008-0000-0300-00002F010000}"/>
            </a:ext>
          </a:extLst>
        </xdr:cNvPr>
        <xdr:cNvCxnSpPr/>
      </xdr:nvCxnSpPr>
      <xdr:spPr>
        <a:xfrm>
          <a:off x="12827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111777</xdr:rowOff>
    </xdr:from>
    <xdr:ext cx="762000" cy="259045"/>
    <xdr:sp macro="" textlink="">
      <xdr:nvSpPr>
        <xdr:cNvPr id="304" name="テキスト ボックス 303">
          <a:extLst>
            <a:ext uri="{FF2B5EF4-FFF2-40B4-BE49-F238E27FC236}">
              <a16:creationId xmlns:a16="http://schemas.microsoft.com/office/drawing/2014/main" id="{00000000-0008-0000-0300-000030010000}"/>
            </a:ext>
          </a:extLst>
        </xdr:cNvPr>
        <xdr:cNvSpPr txBox="1"/>
      </xdr:nvSpPr>
      <xdr:spPr>
        <a:xfrm>
          <a:off x="1206500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5" name="直線コネクタ 304">
          <a:extLst>
            <a:ext uri="{FF2B5EF4-FFF2-40B4-BE49-F238E27FC236}">
              <a16:creationId xmlns:a16="http://schemas.microsoft.com/office/drawing/2014/main" id="{00000000-0008-0000-0300-000031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6" name="テキスト ボックス 305">
          <a:extLst>
            <a:ext uri="{FF2B5EF4-FFF2-40B4-BE49-F238E27FC236}">
              <a16:creationId xmlns:a16="http://schemas.microsoft.com/office/drawing/2014/main" id="{00000000-0008-0000-0300-000032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76200</xdr:rowOff>
    </xdr:from>
    <xdr:to>
      <xdr:col>85</xdr:col>
      <xdr:colOff>95250</xdr:colOff>
      <xdr:row>59</xdr:row>
      <xdr:rowOff>76200</xdr:rowOff>
    </xdr:to>
    <xdr:cxnSp macro="">
      <xdr:nvCxnSpPr>
        <xdr:cNvPr id="307" name="直線コネクタ 306">
          <a:extLst>
            <a:ext uri="{FF2B5EF4-FFF2-40B4-BE49-F238E27FC236}">
              <a16:creationId xmlns:a16="http://schemas.microsoft.com/office/drawing/2014/main" id="{00000000-0008-0000-0300-000033010000}"/>
            </a:ext>
          </a:extLst>
        </xdr:cNvPr>
        <xdr:cNvCxnSpPr/>
      </xdr:nvCxnSpPr>
      <xdr:spPr>
        <a:xfrm>
          <a:off x="12827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58</xdr:row>
      <xdr:rowOff>105427</xdr:rowOff>
    </xdr:from>
    <xdr:ext cx="762000" cy="259045"/>
    <xdr:sp macro="" textlink="">
      <xdr:nvSpPr>
        <xdr:cNvPr id="308" name="テキスト ボックス 307">
          <a:extLst>
            <a:ext uri="{FF2B5EF4-FFF2-40B4-BE49-F238E27FC236}">
              <a16:creationId xmlns:a16="http://schemas.microsoft.com/office/drawing/2014/main" id="{00000000-0008-0000-0300-000034010000}"/>
            </a:ext>
          </a:extLst>
        </xdr:cNvPr>
        <xdr:cNvSpPr txBox="1"/>
      </xdr:nvSpPr>
      <xdr:spPr>
        <a:xfrm>
          <a:off x="1206500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09" name="直線コネクタ 308">
          <a:extLst>
            <a:ext uri="{FF2B5EF4-FFF2-40B4-BE49-F238E27FC236}">
              <a16:creationId xmlns:a16="http://schemas.microsoft.com/office/drawing/2014/main" id="{00000000-0008-0000-0300-000035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0" name="テキスト ボックス 309">
          <a:extLst>
            <a:ext uri="{FF2B5EF4-FFF2-40B4-BE49-F238E27FC236}">
              <a16:creationId xmlns:a16="http://schemas.microsoft.com/office/drawing/2014/main" id="{00000000-0008-0000-0300-000036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1" name="定員管理の状況グラフ枠">
          <a:extLst>
            <a:ext uri="{FF2B5EF4-FFF2-40B4-BE49-F238E27FC236}">
              <a16:creationId xmlns:a16="http://schemas.microsoft.com/office/drawing/2014/main" id="{00000000-0008-0000-0300-000037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131223</xdr:rowOff>
    </xdr:from>
    <xdr:to>
      <xdr:col>81</xdr:col>
      <xdr:colOff>44450</xdr:colOff>
      <xdr:row>66</xdr:row>
      <xdr:rowOff>13780</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flipV="1">
          <a:off x="17018000" y="10075323"/>
          <a:ext cx="0" cy="125415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65</xdr:row>
      <xdr:rowOff>157307</xdr:rowOff>
    </xdr:from>
    <xdr:ext cx="762000" cy="259045"/>
    <xdr:sp macro="" textlink="">
      <xdr:nvSpPr>
        <xdr:cNvPr id="313" name="定員管理の状況最小値テキスト">
          <a:extLst>
            <a:ext uri="{FF2B5EF4-FFF2-40B4-BE49-F238E27FC236}">
              <a16:creationId xmlns:a16="http://schemas.microsoft.com/office/drawing/2014/main" id="{00000000-0008-0000-0300-000039010000}"/>
            </a:ext>
          </a:extLst>
        </xdr:cNvPr>
        <xdr:cNvSpPr txBox="1"/>
      </xdr:nvSpPr>
      <xdr:spPr>
        <a:xfrm>
          <a:off x="17106900" y="11301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13780</xdr:rowOff>
    </xdr:from>
    <xdr:to>
      <xdr:col>81</xdr:col>
      <xdr:colOff>133350</xdr:colOff>
      <xdr:row>66</xdr:row>
      <xdr:rowOff>13780</xdr:rowOff>
    </xdr:to>
    <xdr:cxnSp macro="">
      <xdr:nvCxnSpPr>
        <xdr:cNvPr id="314" name="直線コネクタ 313">
          <a:extLst>
            <a:ext uri="{FF2B5EF4-FFF2-40B4-BE49-F238E27FC236}">
              <a16:creationId xmlns:a16="http://schemas.microsoft.com/office/drawing/2014/main" id="{00000000-0008-0000-0300-00003A010000}"/>
            </a:ext>
          </a:extLst>
        </xdr:cNvPr>
        <xdr:cNvCxnSpPr/>
      </xdr:nvCxnSpPr>
      <xdr:spPr>
        <a:xfrm>
          <a:off x="16929100" y="11329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46150</xdr:rowOff>
    </xdr:from>
    <xdr:ext cx="762000" cy="259045"/>
    <xdr:sp macro="" textlink="">
      <xdr:nvSpPr>
        <xdr:cNvPr id="315" name="定員管理の状況最大値テキスト">
          <a:extLst>
            <a:ext uri="{FF2B5EF4-FFF2-40B4-BE49-F238E27FC236}">
              <a16:creationId xmlns:a16="http://schemas.microsoft.com/office/drawing/2014/main" id="{00000000-0008-0000-0300-00003B010000}"/>
            </a:ext>
          </a:extLst>
        </xdr:cNvPr>
        <xdr:cNvSpPr txBox="1"/>
      </xdr:nvSpPr>
      <xdr:spPr>
        <a:xfrm>
          <a:off x="17106900" y="98188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131223</xdr:rowOff>
    </xdr:from>
    <xdr:to>
      <xdr:col>81</xdr:col>
      <xdr:colOff>133350</xdr:colOff>
      <xdr:row>58</xdr:row>
      <xdr:rowOff>131223</xdr:rowOff>
    </xdr:to>
    <xdr:cxnSp macro="">
      <xdr:nvCxnSpPr>
        <xdr:cNvPr id="316" name="直線コネクタ 315">
          <a:extLst>
            <a:ext uri="{FF2B5EF4-FFF2-40B4-BE49-F238E27FC236}">
              <a16:creationId xmlns:a16="http://schemas.microsoft.com/office/drawing/2014/main" id="{00000000-0008-0000-0300-00003C010000}"/>
            </a:ext>
          </a:extLst>
        </xdr:cNvPr>
        <xdr:cNvCxnSpPr/>
      </xdr:nvCxnSpPr>
      <xdr:spPr>
        <a:xfrm>
          <a:off x="16929100" y="100753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95980</xdr:rowOff>
    </xdr:from>
    <xdr:to>
      <xdr:col>81</xdr:col>
      <xdr:colOff>44450</xdr:colOff>
      <xdr:row>60</xdr:row>
      <xdr:rowOff>130969</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a:off x="16179800" y="10382980"/>
          <a:ext cx="838200" cy="349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59</xdr:row>
      <xdr:rowOff>64723</xdr:rowOff>
    </xdr:from>
    <xdr:ext cx="762000" cy="259045"/>
    <xdr:sp macro="" textlink="">
      <xdr:nvSpPr>
        <xdr:cNvPr id="318" name="定員管理の状況平均値テキスト">
          <a:extLst>
            <a:ext uri="{FF2B5EF4-FFF2-40B4-BE49-F238E27FC236}">
              <a16:creationId xmlns:a16="http://schemas.microsoft.com/office/drawing/2014/main" id="{00000000-0008-0000-0300-00003E010000}"/>
            </a:ext>
          </a:extLst>
        </xdr:cNvPr>
        <xdr:cNvSpPr txBox="1"/>
      </xdr:nvSpPr>
      <xdr:spPr>
        <a:xfrm>
          <a:off x="17106900" y="101802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48196</xdr:rowOff>
    </xdr:from>
    <xdr:to>
      <xdr:col>81</xdr:col>
      <xdr:colOff>95250</xdr:colOff>
      <xdr:row>60</xdr:row>
      <xdr:rowOff>149796</xdr:rowOff>
    </xdr:to>
    <xdr:sp macro="" textlink="">
      <xdr:nvSpPr>
        <xdr:cNvPr id="319" name="フローチャート: 判断 318">
          <a:extLst>
            <a:ext uri="{FF2B5EF4-FFF2-40B4-BE49-F238E27FC236}">
              <a16:creationId xmlns:a16="http://schemas.microsoft.com/office/drawing/2014/main" id="{00000000-0008-0000-0300-00003F010000}"/>
            </a:ext>
          </a:extLst>
        </xdr:cNvPr>
        <xdr:cNvSpPr/>
      </xdr:nvSpPr>
      <xdr:spPr>
        <a:xfrm>
          <a:off x="16967200" y="10335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1270</xdr:rowOff>
    </xdr:from>
    <xdr:to>
      <xdr:col>77</xdr:col>
      <xdr:colOff>44450</xdr:colOff>
      <xdr:row>60</xdr:row>
      <xdr:rowOff>95980</xdr:rowOff>
    </xdr:to>
    <xdr:cxnSp macro="">
      <xdr:nvCxnSpPr>
        <xdr:cNvPr id="320" name="直線コネクタ 319">
          <a:extLst>
            <a:ext uri="{FF2B5EF4-FFF2-40B4-BE49-F238E27FC236}">
              <a16:creationId xmlns:a16="http://schemas.microsoft.com/office/drawing/2014/main" id="{00000000-0008-0000-0300-000040010000}"/>
            </a:ext>
          </a:extLst>
        </xdr:cNvPr>
        <xdr:cNvCxnSpPr/>
      </xdr:nvCxnSpPr>
      <xdr:spPr>
        <a:xfrm>
          <a:off x="15290800" y="10288270"/>
          <a:ext cx="889000" cy="947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4763</xdr:rowOff>
    </xdr:from>
    <xdr:to>
      <xdr:col>77</xdr:col>
      <xdr:colOff>95250</xdr:colOff>
      <xdr:row>60</xdr:row>
      <xdr:rowOff>106363</xdr:rowOff>
    </xdr:to>
    <xdr:sp macro="" textlink="">
      <xdr:nvSpPr>
        <xdr:cNvPr id="321" name="フローチャート: 判断 320">
          <a:extLst>
            <a:ext uri="{FF2B5EF4-FFF2-40B4-BE49-F238E27FC236}">
              <a16:creationId xmlns:a16="http://schemas.microsoft.com/office/drawing/2014/main" id="{00000000-0008-0000-0300-000041010000}"/>
            </a:ext>
          </a:extLst>
        </xdr:cNvPr>
        <xdr:cNvSpPr/>
      </xdr:nvSpPr>
      <xdr:spPr>
        <a:xfrm>
          <a:off x="16129000" y="10291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116540</xdr:rowOff>
    </xdr:from>
    <xdr:ext cx="736600" cy="259045"/>
    <xdr:sp macro="" textlink="">
      <xdr:nvSpPr>
        <xdr:cNvPr id="322" name="テキスト ボックス 321">
          <a:extLst>
            <a:ext uri="{FF2B5EF4-FFF2-40B4-BE49-F238E27FC236}">
              <a16:creationId xmlns:a16="http://schemas.microsoft.com/office/drawing/2014/main" id="{00000000-0008-0000-0300-000042010000}"/>
            </a:ext>
          </a:extLst>
        </xdr:cNvPr>
        <xdr:cNvSpPr txBox="1"/>
      </xdr:nvSpPr>
      <xdr:spPr>
        <a:xfrm>
          <a:off x="15798800" y="100606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1270</xdr:rowOff>
    </xdr:from>
    <xdr:to>
      <xdr:col>72</xdr:col>
      <xdr:colOff>203200</xdr:colOff>
      <xdr:row>60</xdr:row>
      <xdr:rowOff>16351</xdr:rowOff>
    </xdr:to>
    <xdr:cxnSp macro="">
      <xdr:nvCxnSpPr>
        <xdr:cNvPr id="323" name="直線コネクタ 322">
          <a:extLst>
            <a:ext uri="{FF2B5EF4-FFF2-40B4-BE49-F238E27FC236}">
              <a16:creationId xmlns:a16="http://schemas.microsoft.com/office/drawing/2014/main" id="{00000000-0008-0000-0300-000043010000}"/>
            </a:ext>
          </a:extLst>
        </xdr:cNvPr>
        <xdr:cNvCxnSpPr/>
      </xdr:nvCxnSpPr>
      <xdr:spPr>
        <a:xfrm flipV="1">
          <a:off x="14401800" y="10288270"/>
          <a:ext cx="889000" cy="150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540</xdr:rowOff>
    </xdr:from>
    <xdr:to>
      <xdr:col>73</xdr:col>
      <xdr:colOff>44450</xdr:colOff>
      <xdr:row>60</xdr:row>
      <xdr:rowOff>102140</xdr:rowOff>
    </xdr:to>
    <xdr:sp macro="" textlink="">
      <xdr:nvSpPr>
        <xdr:cNvPr id="324" name="フローチャート: 判断 323">
          <a:extLst>
            <a:ext uri="{FF2B5EF4-FFF2-40B4-BE49-F238E27FC236}">
              <a16:creationId xmlns:a16="http://schemas.microsoft.com/office/drawing/2014/main" id="{00000000-0008-0000-0300-000044010000}"/>
            </a:ext>
          </a:extLst>
        </xdr:cNvPr>
        <xdr:cNvSpPr/>
      </xdr:nvSpPr>
      <xdr:spPr>
        <a:xfrm>
          <a:off x="15240000" y="10287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86917</xdr:rowOff>
    </xdr:from>
    <xdr:ext cx="762000" cy="259045"/>
    <xdr:sp macro="" textlink="">
      <xdr:nvSpPr>
        <xdr:cNvPr id="325" name="テキスト ボックス 324">
          <a:extLst>
            <a:ext uri="{FF2B5EF4-FFF2-40B4-BE49-F238E27FC236}">
              <a16:creationId xmlns:a16="http://schemas.microsoft.com/office/drawing/2014/main" id="{00000000-0008-0000-0300-000045010000}"/>
            </a:ext>
          </a:extLst>
        </xdr:cNvPr>
        <xdr:cNvSpPr txBox="1"/>
      </xdr:nvSpPr>
      <xdr:spPr>
        <a:xfrm>
          <a:off x="14909800" y="10373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59</xdr:row>
      <xdr:rowOff>155225</xdr:rowOff>
    </xdr:from>
    <xdr:to>
      <xdr:col>68</xdr:col>
      <xdr:colOff>152400</xdr:colOff>
      <xdr:row>60</xdr:row>
      <xdr:rowOff>16351</xdr:rowOff>
    </xdr:to>
    <xdr:cxnSp macro="">
      <xdr:nvCxnSpPr>
        <xdr:cNvPr id="326" name="直線コネクタ 325">
          <a:extLst>
            <a:ext uri="{FF2B5EF4-FFF2-40B4-BE49-F238E27FC236}">
              <a16:creationId xmlns:a16="http://schemas.microsoft.com/office/drawing/2014/main" id="{00000000-0008-0000-0300-000046010000}"/>
            </a:ext>
          </a:extLst>
        </xdr:cNvPr>
        <xdr:cNvCxnSpPr/>
      </xdr:nvCxnSpPr>
      <xdr:spPr>
        <a:xfrm>
          <a:off x="13512800" y="10270775"/>
          <a:ext cx="889000" cy="32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11399</xdr:rowOff>
    </xdr:from>
    <xdr:to>
      <xdr:col>68</xdr:col>
      <xdr:colOff>203200</xdr:colOff>
      <xdr:row>60</xdr:row>
      <xdr:rowOff>112999</xdr:rowOff>
    </xdr:to>
    <xdr:sp macro="" textlink="">
      <xdr:nvSpPr>
        <xdr:cNvPr id="327" name="フローチャート: 判断 326">
          <a:extLst>
            <a:ext uri="{FF2B5EF4-FFF2-40B4-BE49-F238E27FC236}">
              <a16:creationId xmlns:a16="http://schemas.microsoft.com/office/drawing/2014/main" id="{00000000-0008-0000-0300-000047010000}"/>
            </a:ext>
          </a:extLst>
        </xdr:cNvPr>
        <xdr:cNvSpPr/>
      </xdr:nvSpPr>
      <xdr:spPr>
        <a:xfrm>
          <a:off x="14351000" y="10298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97776</xdr:rowOff>
    </xdr:from>
    <xdr:ext cx="762000" cy="259045"/>
    <xdr:sp macro="" textlink="">
      <xdr:nvSpPr>
        <xdr:cNvPr id="328" name="テキスト ボックス 327">
          <a:extLst>
            <a:ext uri="{FF2B5EF4-FFF2-40B4-BE49-F238E27FC236}">
              <a16:creationId xmlns:a16="http://schemas.microsoft.com/office/drawing/2014/main" id="{00000000-0008-0000-0300-000048010000}"/>
            </a:ext>
          </a:extLst>
        </xdr:cNvPr>
        <xdr:cNvSpPr txBox="1"/>
      </xdr:nvSpPr>
      <xdr:spPr>
        <a:xfrm>
          <a:off x="14020800" y="103847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162211</xdr:rowOff>
    </xdr:from>
    <xdr:to>
      <xdr:col>64</xdr:col>
      <xdr:colOff>152400</xdr:colOff>
      <xdr:row>61</xdr:row>
      <xdr:rowOff>92361</xdr:rowOff>
    </xdr:to>
    <xdr:sp macro="" textlink="">
      <xdr:nvSpPr>
        <xdr:cNvPr id="329" name="フローチャート: 判断 328">
          <a:extLst>
            <a:ext uri="{FF2B5EF4-FFF2-40B4-BE49-F238E27FC236}">
              <a16:creationId xmlns:a16="http://schemas.microsoft.com/office/drawing/2014/main" id="{00000000-0008-0000-0300-000049010000}"/>
            </a:ext>
          </a:extLst>
        </xdr:cNvPr>
        <xdr:cNvSpPr/>
      </xdr:nvSpPr>
      <xdr:spPr>
        <a:xfrm>
          <a:off x="13462000" y="10449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77138</xdr:rowOff>
    </xdr:from>
    <xdr:ext cx="762000" cy="259045"/>
    <xdr:sp macro="" textlink="">
      <xdr:nvSpPr>
        <xdr:cNvPr id="330" name="テキスト ボックス 329">
          <a:extLst>
            <a:ext uri="{FF2B5EF4-FFF2-40B4-BE49-F238E27FC236}">
              <a16:creationId xmlns:a16="http://schemas.microsoft.com/office/drawing/2014/main" id="{00000000-0008-0000-0300-00004A010000}"/>
            </a:ext>
          </a:extLst>
        </xdr:cNvPr>
        <xdr:cNvSpPr txBox="1"/>
      </xdr:nvSpPr>
      <xdr:spPr>
        <a:xfrm>
          <a:off x="13131800" y="105355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80169</xdr:rowOff>
    </xdr:from>
    <xdr:to>
      <xdr:col>81</xdr:col>
      <xdr:colOff>95250</xdr:colOff>
      <xdr:row>61</xdr:row>
      <xdr:rowOff>10319</xdr:rowOff>
    </xdr:to>
    <xdr:sp macro="" textlink="">
      <xdr:nvSpPr>
        <xdr:cNvPr id="336" name="楕円 335">
          <a:extLst>
            <a:ext uri="{FF2B5EF4-FFF2-40B4-BE49-F238E27FC236}">
              <a16:creationId xmlns:a16="http://schemas.microsoft.com/office/drawing/2014/main" id="{00000000-0008-0000-0300-000050010000}"/>
            </a:ext>
          </a:extLst>
        </xdr:cNvPr>
        <xdr:cNvSpPr/>
      </xdr:nvSpPr>
      <xdr:spPr>
        <a:xfrm>
          <a:off x="16967200" y="10367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60</xdr:row>
      <xdr:rowOff>52246</xdr:rowOff>
    </xdr:from>
    <xdr:ext cx="762000" cy="259045"/>
    <xdr:sp macro="" textlink="">
      <xdr:nvSpPr>
        <xdr:cNvPr id="337" name="定員管理の状況該当値テキスト">
          <a:extLst>
            <a:ext uri="{FF2B5EF4-FFF2-40B4-BE49-F238E27FC236}">
              <a16:creationId xmlns:a16="http://schemas.microsoft.com/office/drawing/2014/main" id="{00000000-0008-0000-0300-000051010000}"/>
            </a:ext>
          </a:extLst>
        </xdr:cNvPr>
        <xdr:cNvSpPr txBox="1"/>
      </xdr:nvSpPr>
      <xdr:spPr>
        <a:xfrm>
          <a:off x="17106900" y="103392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45180</xdr:rowOff>
    </xdr:from>
    <xdr:to>
      <xdr:col>77</xdr:col>
      <xdr:colOff>95250</xdr:colOff>
      <xdr:row>60</xdr:row>
      <xdr:rowOff>146780</xdr:rowOff>
    </xdr:to>
    <xdr:sp macro="" textlink="">
      <xdr:nvSpPr>
        <xdr:cNvPr id="338" name="楕円 337">
          <a:extLst>
            <a:ext uri="{FF2B5EF4-FFF2-40B4-BE49-F238E27FC236}">
              <a16:creationId xmlns:a16="http://schemas.microsoft.com/office/drawing/2014/main" id="{00000000-0008-0000-0300-000052010000}"/>
            </a:ext>
          </a:extLst>
        </xdr:cNvPr>
        <xdr:cNvSpPr/>
      </xdr:nvSpPr>
      <xdr:spPr>
        <a:xfrm>
          <a:off x="16129000" y="10332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131557</xdr:rowOff>
    </xdr:from>
    <xdr:ext cx="7366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5798800" y="104185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59</xdr:row>
      <xdr:rowOff>121920</xdr:rowOff>
    </xdr:from>
    <xdr:to>
      <xdr:col>73</xdr:col>
      <xdr:colOff>44450</xdr:colOff>
      <xdr:row>60</xdr:row>
      <xdr:rowOff>52070</xdr:rowOff>
    </xdr:to>
    <xdr:sp macro="" textlink="">
      <xdr:nvSpPr>
        <xdr:cNvPr id="340" name="楕円 339">
          <a:extLst>
            <a:ext uri="{FF2B5EF4-FFF2-40B4-BE49-F238E27FC236}">
              <a16:creationId xmlns:a16="http://schemas.microsoft.com/office/drawing/2014/main" id="{00000000-0008-0000-0300-000054010000}"/>
            </a:ext>
          </a:extLst>
        </xdr:cNvPr>
        <xdr:cNvSpPr/>
      </xdr:nvSpPr>
      <xdr:spPr>
        <a:xfrm>
          <a:off x="15240000" y="10237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62247</xdr:rowOff>
    </xdr:from>
    <xdr:ext cx="762000" cy="259045"/>
    <xdr:sp macro="" textlink="">
      <xdr:nvSpPr>
        <xdr:cNvPr id="341" name="テキスト ボックス 340">
          <a:extLst>
            <a:ext uri="{FF2B5EF4-FFF2-40B4-BE49-F238E27FC236}">
              <a16:creationId xmlns:a16="http://schemas.microsoft.com/office/drawing/2014/main" id="{00000000-0008-0000-0300-000055010000}"/>
            </a:ext>
          </a:extLst>
        </xdr:cNvPr>
        <xdr:cNvSpPr txBox="1"/>
      </xdr:nvSpPr>
      <xdr:spPr>
        <a:xfrm>
          <a:off x="14909800" y="100063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59</xdr:row>
      <xdr:rowOff>137001</xdr:rowOff>
    </xdr:from>
    <xdr:to>
      <xdr:col>68</xdr:col>
      <xdr:colOff>203200</xdr:colOff>
      <xdr:row>60</xdr:row>
      <xdr:rowOff>67151</xdr:rowOff>
    </xdr:to>
    <xdr:sp macro="" textlink="">
      <xdr:nvSpPr>
        <xdr:cNvPr id="342" name="楕円 341">
          <a:extLst>
            <a:ext uri="{FF2B5EF4-FFF2-40B4-BE49-F238E27FC236}">
              <a16:creationId xmlns:a16="http://schemas.microsoft.com/office/drawing/2014/main" id="{00000000-0008-0000-0300-000056010000}"/>
            </a:ext>
          </a:extLst>
        </xdr:cNvPr>
        <xdr:cNvSpPr/>
      </xdr:nvSpPr>
      <xdr:spPr>
        <a:xfrm>
          <a:off x="14351000" y="10252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77328</xdr:rowOff>
    </xdr:from>
    <xdr:ext cx="762000" cy="259045"/>
    <xdr:sp macro="" textlink="">
      <xdr:nvSpPr>
        <xdr:cNvPr id="343" name="テキスト ボックス 342">
          <a:extLst>
            <a:ext uri="{FF2B5EF4-FFF2-40B4-BE49-F238E27FC236}">
              <a16:creationId xmlns:a16="http://schemas.microsoft.com/office/drawing/2014/main" id="{00000000-0008-0000-0300-000057010000}"/>
            </a:ext>
          </a:extLst>
        </xdr:cNvPr>
        <xdr:cNvSpPr txBox="1"/>
      </xdr:nvSpPr>
      <xdr:spPr>
        <a:xfrm>
          <a:off x="14020800" y="100214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104425</xdr:rowOff>
    </xdr:from>
    <xdr:to>
      <xdr:col>64</xdr:col>
      <xdr:colOff>152400</xdr:colOff>
      <xdr:row>60</xdr:row>
      <xdr:rowOff>34575</xdr:rowOff>
    </xdr:to>
    <xdr:sp macro="" textlink="">
      <xdr:nvSpPr>
        <xdr:cNvPr id="344" name="楕円 343">
          <a:extLst>
            <a:ext uri="{FF2B5EF4-FFF2-40B4-BE49-F238E27FC236}">
              <a16:creationId xmlns:a16="http://schemas.microsoft.com/office/drawing/2014/main" id="{00000000-0008-0000-0300-000058010000}"/>
            </a:ext>
          </a:extLst>
        </xdr:cNvPr>
        <xdr:cNvSpPr/>
      </xdr:nvSpPr>
      <xdr:spPr>
        <a:xfrm>
          <a:off x="13462000" y="10219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44752</xdr:rowOff>
    </xdr:from>
    <xdr:ext cx="762000" cy="259045"/>
    <xdr:sp macro="" textlink="">
      <xdr:nvSpPr>
        <xdr:cNvPr id="345" name="テキスト ボックス 344">
          <a:extLst>
            <a:ext uri="{FF2B5EF4-FFF2-40B4-BE49-F238E27FC236}">
              <a16:creationId xmlns:a16="http://schemas.microsoft.com/office/drawing/2014/main" id="{00000000-0008-0000-0300-000059010000}"/>
            </a:ext>
          </a:extLst>
        </xdr:cNvPr>
        <xdr:cNvSpPr txBox="1"/>
      </xdr:nvSpPr>
      <xdr:spPr>
        <a:xfrm>
          <a:off x="13131800" y="9988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6" name="正方形/長方形 345">
          <a:extLst>
            <a:ext uri="{FF2B5EF4-FFF2-40B4-BE49-F238E27FC236}">
              <a16:creationId xmlns:a16="http://schemas.microsoft.com/office/drawing/2014/main" id="{00000000-0008-0000-0300-00005A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7" name="テキスト ボックス 346">
          <a:extLst>
            <a:ext uri="{FF2B5EF4-FFF2-40B4-BE49-F238E27FC236}">
              <a16:creationId xmlns:a16="http://schemas.microsoft.com/office/drawing/2014/main" id="{00000000-0008-0000-0300-00005B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49" name="正方形/長方形 348">
          <a:extLst>
            <a:ext uri="{FF2B5EF4-FFF2-40B4-BE49-F238E27FC236}">
              <a16:creationId xmlns:a16="http://schemas.microsoft.com/office/drawing/2014/main" id="{00000000-0008-0000-0300-00005D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0" name="正方形/長方形 349">
          <a:extLst>
            <a:ext uri="{FF2B5EF4-FFF2-40B4-BE49-F238E27FC236}">
              <a16:creationId xmlns:a16="http://schemas.microsoft.com/office/drawing/2014/main" id="{00000000-0008-0000-0300-00005E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8" name="テキスト ボックス 357">
          <a:extLst>
            <a:ext uri="{FF2B5EF4-FFF2-40B4-BE49-F238E27FC236}">
              <a16:creationId xmlns:a16="http://schemas.microsoft.com/office/drawing/2014/main" id="{00000000-0008-0000-0300-000066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実質公債費比率は単年度では</a:t>
          </a:r>
          <a:r>
            <a:rPr kumimoji="1" lang="en-US" altLang="ja-JP" sz="1300">
              <a:latin typeface="ＭＳ Ｐゴシック" panose="020B0600070205080204" pitchFamily="50" charset="-128"/>
              <a:ea typeface="ＭＳ Ｐゴシック" panose="020B0600070205080204" pitchFamily="50" charset="-128"/>
            </a:rPr>
            <a:t>2.52317</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カ年平均では</a:t>
          </a:r>
          <a:r>
            <a:rPr kumimoji="1" lang="en-US" altLang="ja-JP" sz="1300">
              <a:latin typeface="ＭＳ Ｐゴシック" panose="020B0600070205080204" pitchFamily="50" charset="-128"/>
              <a:ea typeface="ＭＳ Ｐゴシック" panose="020B0600070205080204" pitchFamily="50" charset="-128"/>
            </a:rPr>
            <a:t>1.2</a:t>
          </a:r>
          <a:r>
            <a:rPr kumimoji="1" lang="ja-JP" altLang="en-US" sz="1300">
              <a:latin typeface="ＭＳ Ｐゴシック" panose="020B0600070205080204" pitchFamily="50" charset="-128"/>
              <a:ea typeface="ＭＳ Ｐゴシック" panose="020B0600070205080204" pitchFamily="50" charset="-128"/>
            </a:rPr>
            <a:t>％増加した。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今後も統合中学校建設に係る償還が始まるなど増加の要因があるものの、公債費の動向を見据え、急激な上昇が起こらぬよう、健全な財政運営に努める。</a:t>
          </a:r>
        </a:p>
      </xdr:txBody>
    </xdr:sp>
    <xdr:clientData/>
  </xdr:twoCellAnchor>
  <xdr:oneCellAnchor>
    <xdr:from>
      <xdr:col>61</xdr:col>
      <xdr:colOff>6350</xdr:colOff>
      <xdr:row>32</xdr:row>
      <xdr:rowOff>101600</xdr:rowOff>
    </xdr:from>
    <xdr:ext cx="298543" cy="225703"/>
    <xdr:sp macro="" textlink="">
      <xdr:nvSpPr>
        <xdr:cNvPr id="359" name="テキスト ボックス 358">
          <a:extLst>
            <a:ext uri="{FF2B5EF4-FFF2-40B4-BE49-F238E27FC236}">
              <a16:creationId xmlns:a16="http://schemas.microsoft.com/office/drawing/2014/main" id="{00000000-0008-0000-0300-000067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0" name="直線コネクタ 359">
          <a:extLst>
            <a:ext uri="{FF2B5EF4-FFF2-40B4-BE49-F238E27FC236}">
              <a16:creationId xmlns:a16="http://schemas.microsoft.com/office/drawing/2014/main" id="{00000000-0008-0000-0300-000068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1" name="テキスト ボックス 360">
          <a:extLst>
            <a:ext uri="{FF2B5EF4-FFF2-40B4-BE49-F238E27FC236}">
              <a16:creationId xmlns:a16="http://schemas.microsoft.com/office/drawing/2014/main" id="{00000000-0008-0000-0300-000069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2" name="直線コネクタ 361">
          <a:extLst>
            <a:ext uri="{FF2B5EF4-FFF2-40B4-BE49-F238E27FC236}">
              <a16:creationId xmlns:a16="http://schemas.microsoft.com/office/drawing/2014/main" id="{00000000-0008-0000-0300-00006A010000}"/>
            </a:ext>
          </a:extLst>
        </xdr:cNvPr>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3" name="テキスト ボックス 362">
          <a:extLst>
            <a:ext uri="{FF2B5EF4-FFF2-40B4-BE49-F238E27FC236}">
              <a16:creationId xmlns:a16="http://schemas.microsoft.com/office/drawing/2014/main" id="{00000000-0008-0000-0300-00006B010000}"/>
            </a:ext>
          </a:extLst>
        </xdr:cNvPr>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4" name="直線コネクタ 363">
          <a:extLst>
            <a:ext uri="{FF2B5EF4-FFF2-40B4-BE49-F238E27FC236}">
              <a16:creationId xmlns:a16="http://schemas.microsoft.com/office/drawing/2014/main" id="{00000000-0008-0000-0300-00006C010000}"/>
            </a:ext>
          </a:extLst>
        </xdr:cNvPr>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65" name="テキスト ボックス 364">
          <a:extLst>
            <a:ext uri="{FF2B5EF4-FFF2-40B4-BE49-F238E27FC236}">
              <a16:creationId xmlns:a16="http://schemas.microsoft.com/office/drawing/2014/main" id="{00000000-0008-0000-0300-00006D010000}"/>
            </a:ext>
          </a:extLst>
        </xdr:cNvPr>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66" name="直線コネクタ 365">
          <a:extLst>
            <a:ext uri="{FF2B5EF4-FFF2-40B4-BE49-F238E27FC236}">
              <a16:creationId xmlns:a16="http://schemas.microsoft.com/office/drawing/2014/main" id="{00000000-0008-0000-0300-00006E010000}"/>
            </a:ext>
          </a:extLst>
        </xdr:cNvPr>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67" name="テキスト ボックス 366">
          <a:extLst>
            <a:ext uri="{FF2B5EF4-FFF2-40B4-BE49-F238E27FC236}">
              <a16:creationId xmlns:a16="http://schemas.microsoft.com/office/drawing/2014/main" id="{00000000-0008-0000-0300-00006F010000}"/>
            </a:ext>
          </a:extLst>
        </xdr:cNvPr>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68" name="直線コネクタ 367">
          <a:extLst>
            <a:ext uri="{FF2B5EF4-FFF2-40B4-BE49-F238E27FC236}">
              <a16:creationId xmlns:a16="http://schemas.microsoft.com/office/drawing/2014/main" id="{00000000-0008-0000-0300-000070010000}"/>
            </a:ext>
          </a:extLst>
        </xdr:cNvPr>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118127</xdr:rowOff>
    </xdr:from>
    <xdr:ext cx="762000" cy="259045"/>
    <xdr:sp macro="" textlink="">
      <xdr:nvSpPr>
        <xdr:cNvPr id="369" name="テキスト ボックス 368">
          <a:extLst>
            <a:ext uri="{FF2B5EF4-FFF2-40B4-BE49-F238E27FC236}">
              <a16:creationId xmlns:a16="http://schemas.microsoft.com/office/drawing/2014/main" id="{00000000-0008-0000-0300-000071010000}"/>
            </a:ext>
          </a:extLst>
        </xdr:cNvPr>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0" name="直線コネクタ 369">
          <a:extLst>
            <a:ext uri="{FF2B5EF4-FFF2-40B4-BE49-F238E27FC236}">
              <a16:creationId xmlns:a16="http://schemas.microsoft.com/office/drawing/2014/main" id="{00000000-0008-0000-0300-000072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1" name="公債費負担の状況グラフ枠">
          <a:extLst>
            <a:ext uri="{FF2B5EF4-FFF2-40B4-BE49-F238E27FC236}">
              <a16:creationId xmlns:a16="http://schemas.microsoft.com/office/drawing/2014/main" id="{00000000-0008-0000-0300-000073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115570</xdr:rowOff>
    </xdr:from>
    <xdr:to>
      <xdr:col>81</xdr:col>
      <xdr:colOff>44450</xdr:colOff>
      <xdr:row>44</xdr:row>
      <xdr:rowOff>116840</xdr:rowOff>
    </xdr:to>
    <xdr:cxnSp macro="">
      <xdr:nvCxnSpPr>
        <xdr:cNvPr id="372" name="直線コネクタ 371">
          <a:extLst>
            <a:ext uri="{FF2B5EF4-FFF2-40B4-BE49-F238E27FC236}">
              <a16:creationId xmlns:a16="http://schemas.microsoft.com/office/drawing/2014/main" id="{00000000-0008-0000-0300-000074010000}"/>
            </a:ext>
          </a:extLst>
        </xdr:cNvPr>
        <xdr:cNvCxnSpPr/>
      </xdr:nvCxnSpPr>
      <xdr:spPr>
        <a:xfrm flipV="1">
          <a:off x="17018000" y="6116320"/>
          <a:ext cx="0" cy="154432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88917</xdr:rowOff>
    </xdr:from>
    <xdr:ext cx="762000" cy="259045"/>
    <xdr:sp macro="" textlink="">
      <xdr:nvSpPr>
        <xdr:cNvPr id="373" name="公債費負担の状況最小値テキスト">
          <a:extLst>
            <a:ext uri="{FF2B5EF4-FFF2-40B4-BE49-F238E27FC236}">
              <a16:creationId xmlns:a16="http://schemas.microsoft.com/office/drawing/2014/main" id="{00000000-0008-0000-0300-000075010000}"/>
            </a:ext>
          </a:extLst>
        </xdr:cNvPr>
        <xdr:cNvSpPr txBox="1"/>
      </xdr:nvSpPr>
      <xdr:spPr>
        <a:xfrm>
          <a:off x="17106900" y="7632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116840</xdr:rowOff>
    </xdr:from>
    <xdr:to>
      <xdr:col>81</xdr:col>
      <xdr:colOff>133350</xdr:colOff>
      <xdr:row>44</xdr:row>
      <xdr:rowOff>116840</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a:off x="16929100" y="7660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30497</xdr:rowOff>
    </xdr:from>
    <xdr:ext cx="762000" cy="259045"/>
    <xdr:sp macro="" textlink="">
      <xdr:nvSpPr>
        <xdr:cNvPr id="375" name="公債費負担の状況最大値テキスト">
          <a:extLst>
            <a:ext uri="{FF2B5EF4-FFF2-40B4-BE49-F238E27FC236}">
              <a16:creationId xmlns:a16="http://schemas.microsoft.com/office/drawing/2014/main" id="{00000000-0008-0000-0300-000077010000}"/>
            </a:ext>
          </a:extLst>
        </xdr:cNvPr>
        <xdr:cNvSpPr txBox="1"/>
      </xdr:nvSpPr>
      <xdr:spPr>
        <a:xfrm>
          <a:off x="17106900" y="5859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115570</xdr:rowOff>
    </xdr:from>
    <xdr:to>
      <xdr:col>81</xdr:col>
      <xdr:colOff>133350</xdr:colOff>
      <xdr:row>35</xdr:row>
      <xdr:rowOff>115570</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a:off x="16929100" y="6116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41</xdr:row>
      <xdr:rowOff>81026</xdr:rowOff>
    </xdr:from>
    <xdr:to>
      <xdr:col>81</xdr:col>
      <xdr:colOff>44450</xdr:colOff>
      <xdr:row>42</xdr:row>
      <xdr:rowOff>25400</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a:off x="16179800" y="7110476"/>
          <a:ext cx="838200" cy="115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112031</xdr:rowOff>
    </xdr:from>
    <xdr:ext cx="762000" cy="259045"/>
    <xdr:sp macro="" textlink="">
      <xdr:nvSpPr>
        <xdr:cNvPr id="378" name="公債費負担の状況平均値テキスト">
          <a:extLst>
            <a:ext uri="{FF2B5EF4-FFF2-40B4-BE49-F238E27FC236}">
              <a16:creationId xmlns:a16="http://schemas.microsoft.com/office/drawing/2014/main" id="{00000000-0008-0000-0300-00007A010000}"/>
            </a:ext>
          </a:extLst>
        </xdr:cNvPr>
        <xdr:cNvSpPr txBox="1"/>
      </xdr:nvSpPr>
      <xdr:spPr>
        <a:xfrm>
          <a:off x="17106900" y="67985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95504</xdr:rowOff>
    </xdr:from>
    <xdr:to>
      <xdr:col>81</xdr:col>
      <xdr:colOff>95250</xdr:colOff>
      <xdr:row>41</xdr:row>
      <xdr:rowOff>25654</xdr:rowOff>
    </xdr:to>
    <xdr:sp macro="" textlink="">
      <xdr:nvSpPr>
        <xdr:cNvPr id="379" name="フローチャート: 判断 378">
          <a:extLst>
            <a:ext uri="{FF2B5EF4-FFF2-40B4-BE49-F238E27FC236}">
              <a16:creationId xmlns:a16="http://schemas.microsoft.com/office/drawing/2014/main" id="{00000000-0008-0000-0300-00007B010000}"/>
            </a:ext>
          </a:extLst>
        </xdr:cNvPr>
        <xdr:cNvSpPr/>
      </xdr:nvSpPr>
      <xdr:spPr>
        <a:xfrm>
          <a:off x="16967200" y="6953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41</xdr:row>
      <xdr:rowOff>81026</xdr:rowOff>
    </xdr:from>
    <xdr:to>
      <xdr:col>77</xdr:col>
      <xdr:colOff>44450</xdr:colOff>
      <xdr:row>41</xdr:row>
      <xdr:rowOff>90678</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flipV="1">
          <a:off x="15290800" y="7110476"/>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47244</xdr:rowOff>
    </xdr:from>
    <xdr:to>
      <xdr:col>77</xdr:col>
      <xdr:colOff>95250</xdr:colOff>
      <xdr:row>40</xdr:row>
      <xdr:rowOff>148844</xdr:rowOff>
    </xdr:to>
    <xdr:sp macro="" textlink="">
      <xdr:nvSpPr>
        <xdr:cNvPr id="381" name="フローチャート: 判断 380">
          <a:extLst>
            <a:ext uri="{FF2B5EF4-FFF2-40B4-BE49-F238E27FC236}">
              <a16:creationId xmlns:a16="http://schemas.microsoft.com/office/drawing/2014/main" id="{00000000-0008-0000-0300-00007D010000}"/>
            </a:ext>
          </a:extLst>
        </xdr:cNvPr>
        <xdr:cNvSpPr/>
      </xdr:nvSpPr>
      <xdr:spPr>
        <a:xfrm>
          <a:off x="16129000" y="6905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159021</xdr:rowOff>
    </xdr:from>
    <xdr:ext cx="736600" cy="259045"/>
    <xdr:sp macro="" textlink="">
      <xdr:nvSpPr>
        <xdr:cNvPr id="382" name="テキスト ボックス 381">
          <a:extLst>
            <a:ext uri="{FF2B5EF4-FFF2-40B4-BE49-F238E27FC236}">
              <a16:creationId xmlns:a16="http://schemas.microsoft.com/office/drawing/2014/main" id="{00000000-0008-0000-0300-00007E010000}"/>
            </a:ext>
          </a:extLst>
        </xdr:cNvPr>
        <xdr:cNvSpPr txBox="1"/>
      </xdr:nvSpPr>
      <xdr:spPr>
        <a:xfrm>
          <a:off x="15798800" y="66741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41</xdr:row>
      <xdr:rowOff>90678</xdr:rowOff>
    </xdr:from>
    <xdr:to>
      <xdr:col>72</xdr:col>
      <xdr:colOff>203200</xdr:colOff>
      <xdr:row>41</xdr:row>
      <xdr:rowOff>148590</xdr:rowOff>
    </xdr:to>
    <xdr:cxnSp macro="">
      <xdr:nvCxnSpPr>
        <xdr:cNvPr id="383" name="直線コネクタ 382">
          <a:extLst>
            <a:ext uri="{FF2B5EF4-FFF2-40B4-BE49-F238E27FC236}">
              <a16:creationId xmlns:a16="http://schemas.microsoft.com/office/drawing/2014/main" id="{00000000-0008-0000-0300-00007F010000}"/>
            </a:ext>
          </a:extLst>
        </xdr:cNvPr>
        <xdr:cNvCxnSpPr/>
      </xdr:nvCxnSpPr>
      <xdr:spPr>
        <a:xfrm flipV="1">
          <a:off x="14401800" y="7120128"/>
          <a:ext cx="889000" cy="57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47244</xdr:rowOff>
    </xdr:from>
    <xdr:to>
      <xdr:col>73</xdr:col>
      <xdr:colOff>44450</xdr:colOff>
      <xdr:row>40</xdr:row>
      <xdr:rowOff>148844</xdr:rowOff>
    </xdr:to>
    <xdr:sp macro="" textlink="">
      <xdr:nvSpPr>
        <xdr:cNvPr id="384" name="フローチャート: 判断 383">
          <a:extLst>
            <a:ext uri="{FF2B5EF4-FFF2-40B4-BE49-F238E27FC236}">
              <a16:creationId xmlns:a16="http://schemas.microsoft.com/office/drawing/2014/main" id="{00000000-0008-0000-0300-000080010000}"/>
            </a:ext>
          </a:extLst>
        </xdr:cNvPr>
        <xdr:cNvSpPr/>
      </xdr:nvSpPr>
      <xdr:spPr>
        <a:xfrm>
          <a:off x="15240000" y="6905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159021</xdr:rowOff>
    </xdr:from>
    <xdr:ext cx="762000" cy="259045"/>
    <xdr:sp macro="" textlink="">
      <xdr:nvSpPr>
        <xdr:cNvPr id="385" name="テキスト ボックス 384">
          <a:extLst>
            <a:ext uri="{FF2B5EF4-FFF2-40B4-BE49-F238E27FC236}">
              <a16:creationId xmlns:a16="http://schemas.microsoft.com/office/drawing/2014/main" id="{00000000-0008-0000-0300-000081010000}"/>
            </a:ext>
          </a:extLst>
        </xdr:cNvPr>
        <xdr:cNvSpPr txBox="1"/>
      </xdr:nvSpPr>
      <xdr:spPr>
        <a:xfrm>
          <a:off x="14909800" y="6674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41</xdr:row>
      <xdr:rowOff>148590</xdr:rowOff>
    </xdr:from>
    <xdr:to>
      <xdr:col>68</xdr:col>
      <xdr:colOff>152400</xdr:colOff>
      <xdr:row>42</xdr:row>
      <xdr:rowOff>35052</xdr:rowOff>
    </xdr:to>
    <xdr:cxnSp macro="">
      <xdr:nvCxnSpPr>
        <xdr:cNvPr id="386" name="直線コネクタ 385">
          <a:extLst>
            <a:ext uri="{FF2B5EF4-FFF2-40B4-BE49-F238E27FC236}">
              <a16:creationId xmlns:a16="http://schemas.microsoft.com/office/drawing/2014/main" id="{00000000-0008-0000-0300-000082010000}"/>
            </a:ext>
          </a:extLst>
        </xdr:cNvPr>
        <xdr:cNvCxnSpPr/>
      </xdr:nvCxnSpPr>
      <xdr:spPr>
        <a:xfrm flipV="1">
          <a:off x="13512800" y="7178040"/>
          <a:ext cx="889000" cy="57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56896</xdr:rowOff>
    </xdr:from>
    <xdr:to>
      <xdr:col>68</xdr:col>
      <xdr:colOff>203200</xdr:colOff>
      <xdr:row>40</xdr:row>
      <xdr:rowOff>158496</xdr:rowOff>
    </xdr:to>
    <xdr:sp macro="" textlink="">
      <xdr:nvSpPr>
        <xdr:cNvPr id="387" name="フローチャート: 判断 386">
          <a:extLst>
            <a:ext uri="{FF2B5EF4-FFF2-40B4-BE49-F238E27FC236}">
              <a16:creationId xmlns:a16="http://schemas.microsoft.com/office/drawing/2014/main" id="{00000000-0008-0000-0300-000083010000}"/>
            </a:ext>
          </a:extLst>
        </xdr:cNvPr>
        <xdr:cNvSpPr/>
      </xdr:nvSpPr>
      <xdr:spPr>
        <a:xfrm>
          <a:off x="14351000" y="6914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168673</xdr:rowOff>
    </xdr:from>
    <xdr:ext cx="762000" cy="259045"/>
    <xdr:sp macro="" textlink="">
      <xdr:nvSpPr>
        <xdr:cNvPr id="388" name="テキスト ボックス 387">
          <a:extLst>
            <a:ext uri="{FF2B5EF4-FFF2-40B4-BE49-F238E27FC236}">
              <a16:creationId xmlns:a16="http://schemas.microsoft.com/office/drawing/2014/main" id="{00000000-0008-0000-0300-000084010000}"/>
            </a:ext>
          </a:extLst>
        </xdr:cNvPr>
        <xdr:cNvSpPr txBox="1"/>
      </xdr:nvSpPr>
      <xdr:spPr>
        <a:xfrm>
          <a:off x="14020800" y="6683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10922</xdr:rowOff>
    </xdr:from>
    <xdr:to>
      <xdr:col>64</xdr:col>
      <xdr:colOff>152400</xdr:colOff>
      <xdr:row>41</xdr:row>
      <xdr:rowOff>112522</xdr:rowOff>
    </xdr:to>
    <xdr:sp macro="" textlink="">
      <xdr:nvSpPr>
        <xdr:cNvPr id="389" name="フローチャート: 判断 388">
          <a:extLst>
            <a:ext uri="{FF2B5EF4-FFF2-40B4-BE49-F238E27FC236}">
              <a16:creationId xmlns:a16="http://schemas.microsoft.com/office/drawing/2014/main" id="{00000000-0008-0000-0300-000085010000}"/>
            </a:ext>
          </a:extLst>
        </xdr:cNvPr>
        <xdr:cNvSpPr/>
      </xdr:nvSpPr>
      <xdr:spPr>
        <a:xfrm>
          <a:off x="13462000" y="7040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122699</xdr:rowOff>
    </xdr:from>
    <xdr:ext cx="762000" cy="259045"/>
    <xdr:sp macro="" textlink="">
      <xdr:nvSpPr>
        <xdr:cNvPr id="390" name="テキスト ボックス 389">
          <a:extLst>
            <a:ext uri="{FF2B5EF4-FFF2-40B4-BE49-F238E27FC236}">
              <a16:creationId xmlns:a16="http://schemas.microsoft.com/office/drawing/2014/main" id="{00000000-0008-0000-0300-000086010000}"/>
            </a:ext>
          </a:extLst>
        </xdr:cNvPr>
        <xdr:cNvSpPr txBox="1"/>
      </xdr:nvSpPr>
      <xdr:spPr>
        <a:xfrm>
          <a:off x="13131800" y="6809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146050</xdr:rowOff>
    </xdr:from>
    <xdr:to>
      <xdr:col>81</xdr:col>
      <xdr:colOff>95250</xdr:colOff>
      <xdr:row>42</xdr:row>
      <xdr:rowOff>76200</xdr:rowOff>
    </xdr:to>
    <xdr:sp macro="" textlink="">
      <xdr:nvSpPr>
        <xdr:cNvPr id="396" name="楕円 395">
          <a:extLst>
            <a:ext uri="{FF2B5EF4-FFF2-40B4-BE49-F238E27FC236}">
              <a16:creationId xmlns:a16="http://schemas.microsoft.com/office/drawing/2014/main" id="{00000000-0008-0000-0300-00008C010000}"/>
            </a:ext>
          </a:extLst>
        </xdr:cNvPr>
        <xdr:cNvSpPr/>
      </xdr:nvSpPr>
      <xdr:spPr>
        <a:xfrm>
          <a:off x="16967200" y="717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41</xdr:row>
      <xdr:rowOff>118127</xdr:rowOff>
    </xdr:from>
    <xdr:ext cx="762000" cy="259045"/>
    <xdr:sp macro="" textlink="">
      <xdr:nvSpPr>
        <xdr:cNvPr id="397" name="公債費負担の状況該当値テキスト">
          <a:extLst>
            <a:ext uri="{FF2B5EF4-FFF2-40B4-BE49-F238E27FC236}">
              <a16:creationId xmlns:a16="http://schemas.microsoft.com/office/drawing/2014/main" id="{00000000-0008-0000-0300-00008D010000}"/>
            </a:ext>
          </a:extLst>
        </xdr:cNvPr>
        <xdr:cNvSpPr txBox="1"/>
      </xdr:nvSpPr>
      <xdr:spPr>
        <a:xfrm>
          <a:off x="17106900" y="714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41</xdr:row>
      <xdr:rowOff>30226</xdr:rowOff>
    </xdr:from>
    <xdr:to>
      <xdr:col>77</xdr:col>
      <xdr:colOff>95250</xdr:colOff>
      <xdr:row>41</xdr:row>
      <xdr:rowOff>131826</xdr:rowOff>
    </xdr:to>
    <xdr:sp macro="" textlink="">
      <xdr:nvSpPr>
        <xdr:cNvPr id="398" name="楕円 397">
          <a:extLst>
            <a:ext uri="{FF2B5EF4-FFF2-40B4-BE49-F238E27FC236}">
              <a16:creationId xmlns:a16="http://schemas.microsoft.com/office/drawing/2014/main" id="{00000000-0008-0000-0300-00008E010000}"/>
            </a:ext>
          </a:extLst>
        </xdr:cNvPr>
        <xdr:cNvSpPr/>
      </xdr:nvSpPr>
      <xdr:spPr>
        <a:xfrm>
          <a:off x="16129000" y="7059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116603</xdr:rowOff>
    </xdr:from>
    <xdr:ext cx="7366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5798800" y="71460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41</xdr:row>
      <xdr:rowOff>39878</xdr:rowOff>
    </xdr:from>
    <xdr:to>
      <xdr:col>73</xdr:col>
      <xdr:colOff>44450</xdr:colOff>
      <xdr:row>41</xdr:row>
      <xdr:rowOff>141478</xdr:rowOff>
    </xdr:to>
    <xdr:sp macro="" textlink="">
      <xdr:nvSpPr>
        <xdr:cNvPr id="400" name="楕円 399">
          <a:extLst>
            <a:ext uri="{FF2B5EF4-FFF2-40B4-BE49-F238E27FC236}">
              <a16:creationId xmlns:a16="http://schemas.microsoft.com/office/drawing/2014/main" id="{00000000-0008-0000-0300-000090010000}"/>
            </a:ext>
          </a:extLst>
        </xdr:cNvPr>
        <xdr:cNvSpPr/>
      </xdr:nvSpPr>
      <xdr:spPr>
        <a:xfrm>
          <a:off x="15240000" y="7069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126255</xdr:rowOff>
    </xdr:from>
    <xdr:ext cx="7620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4909800" y="715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41</xdr:row>
      <xdr:rowOff>97790</xdr:rowOff>
    </xdr:from>
    <xdr:to>
      <xdr:col>68</xdr:col>
      <xdr:colOff>203200</xdr:colOff>
      <xdr:row>42</xdr:row>
      <xdr:rowOff>27940</xdr:rowOff>
    </xdr:to>
    <xdr:sp macro="" textlink="">
      <xdr:nvSpPr>
        <xdr:cNvPr id="402" name="楕円 401">
          <a:extLst>
            <a:ext uri="{FF2B5EF4-FFF2-40B4-BE49-F238E27FC236}">
              <a16:creationId xmlns:a16="http://schemas.microsoft.com/office/drawing/2014/main" id="{00000000-0008-0000-0300-000092010000}"/>
            </a:ext>
          </a:extLst>
        </xdr:cNvPr>
        <xdr:cNvSpPr/>
      </xdr:nvSpPr>
      <xdr:spPr>
        <a:xfrm>
          <a:off x="14351000" y="7127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12717</xdr:rowOff>
    </xdr:from>
    <xdr:ext cx="7620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4020800" y="7213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155702</xdr:rowOff>
    </xdr:from>
    <xdr:to>
      <xdr:col>64</xdr:col>
      <xdr:colOff>152400</xdr:colOff>
      <xdr:row>42</xdr:row>
      <xdr:rowOff>85852</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3462000" y="7185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70629</xdr:rowOff>
    </xdr:from>
    <xdr:ext cx="762000" cy="25904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3131800" y="7271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6" name="正方形/長方形 405">
          <a:extLst>
            <a:ext uri="{FF2B5EF4-FFF2-40B4-BE49-F238E27FC236}">
              <a16:creationId xmlns:a16="http://schemas.microsoft.com/office/drawing/2014/main" id="{00000000-0008-0000-0300-000096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08" name="テキスト ボックス 407">
          <a:extLst>
            <a:ext uri="{FF2B5EF4-FFF2-40B4-BE49-F238E27FC236}">
              <a16:creationId xmlns:a16="http://schemas.microsoft.com/office/drawing/2014/main" id="{00000000-0008-0000-0300-000098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[99.3%]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09" name="正方形/長方形 408">
          <a:extLst>
            <a:ext uri="{FF2B5EF4-FFF2-40B4-BE49-F238E27FC236}">
              <a16:creationId xmlns:a16="http://schemas.microsoft.com/office/drawing/2014/main" id="{00000000-0008-0000-0300-000099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0" name="正方形/長方形 409">
          <a:extLst>
            <a:ext uri="{FF2B5EF4-FFF2-40B4-BE49-F238E27FC236}">
              <a16:creationId xmlns:a16="http://schemas.microsoft.com/office/drawing/2014/main" id="{00000000-0008-0000-0300-00009A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1" name="正方形/長方形 410">
          <a:extLst>
            <a:ext uri="{FF2B5EF4-FFF2-40B4-BE49-F238E27FC236}">
              <a16:creationId xmlns:a16="http://schemas.microsoft.com/office/drawing/2014/main" id="{00000000-0008-0000-0300-00009B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8" name="テキスト ボックス 417">
          <a:extLst>
            <a:ext uri="{FF2B5EF4-FFF2-40B4-BE49-F238E27FC236}">
              <a16:creationId xmlns:a16="http://schemas.microsoft.com/office/drawing/2014/main" id="{00000000-0008-0000-0300-0000A2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将来負担比率について、少子化に伴う当村のこども園</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園を</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園に統合するため、過疎対策事業債を財源に認定こども園建築に係る借入を行ったため、地方債は大幅に増加した。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今後認定こども園建築工事や中央公民館と保健センターの複合施設の建築工事に伴う地方債の残高が増加する見込みだが、事業費の適正化を図り、財政の健全化に努める。</a:t>
          </a:r>
        </a:p>
      </xdr:txBody>
    </xdr:sp>
    <xdr:clientData/>
  </xdr:twoCellAnchor>
  <xdr:oneCellAnchor>
    <xdr:from>
      <xdr:col>61</xdr:col>
      <xdr:colOff>6350</xdr:colOff>
      <xdr:row>10</xdr:row>
      <xdr:rowOff>63500</xdr:rowOff>
    </xdr:from>
    <xdr:ext cx="298543" cy="225703"/>
    <xdr:sp macro="" textlink="">
      <xdr:nvSpPr>
        <xdr:cNvPr id="419" name="テキスト ボックス 418">
          <a:extLst>
            <a:ext uri="{FF2B5EF4-FFF2-40B4-BE49-F238E27FC236}">
              <a16:creationId xmlns:a16="http://schemas.microsoft.com/office/drawing/2014/main" id="{00000000-0008-0000-0300-0000A3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0" name="直線コネクタ 419">
          <a:extLst>
            <a:ext uri="{FF2B5EF4-FFF2-40B4-BE49-F238E27FC236}">
              <a16:creationId xmlns:a16="http://schemas.microsoft.com/office/drawing/2014/main" id="{00000000-0008-0000-0300-0000A4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1" name="テキスト ボックス 420">
          <a:extLst>
            <a:ext uri="{FF2B5EF4-FFF2-40B4-BE49-F238E27FC236}">
              <a16:creationId xmlns:a16="http://schemas.microsoft.com/office/drawing/2014/main" id="{00000000-0008-0000-0300-0000A5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6350</xdr:rowOff>
    </xdr:from>
    <xdr:to>
      <xdr:col>85</xdr:col>
      <xdr:colOff>95250</xdr:colOff>
      <xdr:row>22</xdr:row>
      <xdr:rowOff>6350</xdr:rowOff>
    </xdr:to>
    <xdr:cxnSp macro="">
      <xdr:nvCxnSpPr>
        <xdr:cNvPr id="422" name="直線コネクタ 421">
          <a:extLst>
            <a:ext uri="{FF2B5EF4-FFF2-40B4-BE49-F238E27FC236}">
              <a16:creationId xmlns:a16="http://schemas.microsoft.com/office/drawing/2014/main" id="{00000000-0008-0000-0300-0000A6010000}"/>
            </a:ext>
          </a:extLst>
        </xdr:cNvPr>
        <xdr:cNvCxnSpPr/>
      </xdr:nvCxnSpPr>
      <xdr:spPr>
        <a:xfrm>
          <a:off x="12827000" y="377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35577</xdr:rowOff>
    </xdr:from>
    <xdr:ext cx="762000" cy="259045"/>
    <xdr:sp macro="" textlink="">
      <xdr:nvSpPr>
        <xdr:cNvPr id="423" name="テキスト ボックス 422">
          <a:extLst>
            <a:ext uri="{FF2B5EF4-FFF2-40B4-BE49-F238E27FC236}">
              <a16:creationId xmlns:a16="http://schemas.microsoft.com/office/drawing/2014/main" id="{00000000-0008-0000-0300-0000A7010000}"/>
            </a:ext>
          </a:extLst>
        </xdr:cNvPr>
        <xdr:cNvSpPr txBox="1"/>
      </xdr:nvSpPr>
      <xdr:spPr>
        <a:xfrm>
          <a:off x="12065000" y="363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24" name="直線コネクタ 423">
          <a:extLst>
            <a:ext uri="{FF2B5EF4-FFF2-40B4-BE49-F238E27FC236}">
              <a16:creationId xmlns:a16="http://schemas.microsoft.com/office/drawing/2014/main" id="{00000000-0008-0000-0300-0000A8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0</xdr:rowOff>
    </xdr:from>
    <xdr:to>
      <xdr:col>85</xdr:col>
      <xdr:colOff>95250</xdr:colOff>
      <xdr:row>15</xdr:row>
      <xdr:rowOff>0</xdr:rowOff>
    </xdr:to>
    <xdr:cxnSp macro="">
      <xdr:nvCxnSpPr>
        <xdr:cNvPr id="426" name="直線コネクタ 425">
          <a:extLst>
            <a:ext uri="{FF2B5EF4-FFF2-40B4-BE49-F238E27FC236}">
              <a16:creationId xmlns:a16="http://schemas.microsoft.com/office/drawing/2014/main" id="{00000000-0008-0000-0300-0000AA010000}"/>
            </a:ext>
          </a:extLst>
        </xdr:cNvPr>
        <xdr:cNvCxnSpPr/>
      </xdr:nvCxnSpPr>
      <xdr:spPr>
        <a:xfrm>
          <a:off x="12827000" y="257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29227</xdr:rowOff>
    </xdr:from>
    <xdr:ext cx="762000" cy="259045"/>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065000" y="242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29" name="将来負担の状況グラフ枠">
          <a:extLst>
            <a:ext uri="{FF2B5EF4-FFF2-40B4-BE49-F238E27FC236}">
              <a16:creationId xmlns:a16="http://schemas.microsoft.com/office/drawing/2014/main" id="{00000000-0008-0000-0300-0000AD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15</xdr:row>
      <xdr:rowOff>0</xdr:rowOff>
    </xdr:from>
    <xdr:to>
      <xdr:col>81</xdr:col>
      <xdr:colOff>44450</xdr:colOff>
      <xdr:row>22</xdr:row>
      <xdr:rowOff>29877</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flipV="1">
          <a:off x="17018000" y="2571750"/>
          <a:ext cx="0" cy="123002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1954</xdr:rowOff>
    </xdr:from>
    <xdr:ext cx="762000" cy="259045"/>
    <xdr:sp macro="" textlink="">
      <xdr:nvSpPr>
        <xdr:cNvPr id="431" name="将来負担の状況最小値テキスト">
          <a:extLst>
            <a:ext uri="{FF2B5EF4-FFF2-40B4-BE49-F238E27FC236}">
              <a16:creationId xmlns:a16="http://schemas.microsoft.com/office/drawing/2014/main" id="{00000000-0008-0000-0300-0000AF010000}"/>
            </a:ext>
          </a:extLst>
        </xdr:cNvPr>
        <xdr:cNvSpPr txBox="1"/>
      </xdr:nvSpPr>
      <xdr:spPr>
        <a:xfrm>
          <a:off x="17106900" y="37738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29877</xdr:rowOff>
    </xdr:from>
    <xdr:to>
      <xdr:col>81</xdr:col>
      <xdr:colOff>133350</xdr:colOff>
      <xdr:row>22</xdr:row>
      <xdr:rowOff>29877</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6929100" y="38017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35577</xdr:rowOff>
    </xdr:from>
    <xdr:ext cx="762000" cy="259045"/>
    <xdr:sp macro="" textlink="">
      <xdr:nvSpPr>
        <xdr:cNvPr id="433" name="将来負担の状況最大値テキスト">
          <a:extLst>
            <a:ext uri="{FF2B5EF4-FFF2-40B4-BE49-F238E27FC236}">
              <a16:creationId xmlns:a16="http://schemas.microsoft.com/office/drawing/2014/main" id="{00000000-0008-0000-0300-0000B1010000}"/>
            </a:ext>
          </a:extLst>
        </xdr:cNvPr>
        <xdr:cNvSpPr txBox="1"/>
      </xdr:nvSpPr>
      <xdr:spPr>
        <a:xfrm>
          <a:off x="17106900" y="226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15</xdr:row>
      <xdr:rowOff>0</xdr:rowOff>
    </xdr:from>
    <xdr:to>
      <xdr:col>81</xdr:col>
      <xdr:colOff>133350</xdr:colOff>
      <xdr:row>15</xdr:row>
      <xdr:rowOff>0</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6929100" y="2571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18</xdr:row>
      <xdr:rowOff>65373</xdr:rowOff>
    </xdr:from>
    <xdr:to>
      <xdr:col>81</xdr:col>
      <xdr:colOff>44450</xdr:colOff>
      <xdr:row>18</xdr:row>
      <xdr:rowOff>84677</xdr:rowOff>
    </xdr:to>
    <xdr:cxnSp macro="">
      <xdr:nvCxnSpPr>
        <xdr:cNvPr id="435" name="直線コネクタ 434">
          <a:extLst>
            <a:ext uri="{FF2B5EF4-FFF2-40B4-BE49-F238E27FC236}">
              <a16:creationId xmlns:a16="http://schemas.microsoft.com/office/drawing/2014/main" id="{00000000-0008-0000-0300-0000B3010000}"/>
            </a:ext>
          </a:extLst>
        </xdr:cNvPr>
        <xdr:cNvCxnSpPr/>
      </xdr:nvCxnSpPr>
      <xdr:spPr>
        <a:xfrm>
          <a:off x="16179800" y="3151473"/>
          <a:ext cx="8382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149877</xdr:rowOff>
    </xdr:from>
    <xdr:ext cx="762000" cy="259045"/>
    <xdr:sp macro="" textlink="">
      <xdr:nvSpPr>
        <xdr:cNvPr id="436" name="将来負担の状況平均値テキスト">
          <a:extLst>
            <a:ext uri="{FF2B5EF4-FFF2-40B4-BE49-F238E27FC236}">
              <a16:creationId xmlns:a16="http://schemas.microsoft.com/office/drawing/2014/main" id="{00000000-0008-0000-0300-0000B4010000}"/>
            </a:ext>
          </a:extLst>
        </xdr:cNvPr>
        <xdr:cNvSpPr txBox="1"/>
      </xdr:nvSpPr>
      <xdr:spPr>
        <a:xfrm>
          <a:off x="17106900" y="23787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120650</xdr:rowOff>
    </xdr:from>
    <xdr:to>
      <xdr:col>81</xdr:col>
      <xdr:colOff>95250</xdr:colOff>
      <xdr:row>15</xdr:row>
      <xdr:rowOff>50800</xdr:rowOff>
    </xdr:to>
    <xdr:sp macro="" textlink="">
      <xdr:nvSpPr>
        <xdr:cNvPr id="437" name="フローチャート: 判断 436">
          <a:extLst>
            <a:ext uri="{FF2B5EF4-FFF2-40B4-BE49-F238E27FC236}">
              <a16:creationId xmlns:a16="http://schemas.microsoft.com/office/drawing/2014/main" id="{00000000-0008-0000-0300-0000B5010000}"/>
            </a:ext>
          </a:extLst>
        </xdr:cNvPr>
        <xdr:cNvSpPr/>
      </xdr:nvSpPr>
      <xdr:spPr>
        <a:xfrm>
          <a:off x="16967200" y="2520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18</xdr:row>
      <xdr:rowOff>65373</xdr:rowOff>
    </xdr:from>
    <xdr:to>
      <xdr:col>77</xdr:col>
      <xdr:colOff>44450</xdr:colOff>
      <xdr:row>18</xdr:row>
      <xdr:rowOff>79851</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flipV="1">
          <a:off x="15290800" y="3151473"/>
          <a:ext cx="889000" cy="1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120650</xdr:rowOff>
    </xdr:from>
    <xdr:to>
      <xdr:col>77</xdr:col>
      <xdr:colOff>95250</xdr:colOff>
      <xdr:row>15</xdr:row>
      <xdr:rowOff>50800</xdr:rowOff>
    </xdr:to>
    <xdr:sp macro="" textlink="">
      <xdr:nvSpPr>
        <xdr:cNvPr id="439" name="フローチャート: 判断 438">
          <a:extLst>
            <a:ext uri="{FF2B5EF4-FFF2-40B4-BE49-F238E27FC236}">
              <a16:creationId xmlns:a16="http://schemas.microsoft.com/office/drawing/2014/main" id="{00000000-0008-0000-0300-0000B7010000}"/>
            </a:ext>
          </a:extLst>
        </xdr:cNvPr>
        <xdr:cNvSpPr/>
      </xdr:nvSpPr>
      <xdr:spPr>
        <a:xfrm>
          <a:off x="16129000" y="2520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60977</xdr:rowOff>
    </xdr:from>
    <xdr:ext cx="736600" cy="259045"/>
    <xdr:sp macro="" textlink="">
      <xdr:nvSpPr>
        <xdr:cNvPr id="440" name="テキスト ボックス 439">
          <a:extLst>
            <a:ext uri="{FF2B5EF4-FFF2-40B4-BE49-F238E27FC236}">
              <a16:creationId xmlns:a16="http://schemas.microsoft.com/office/drawing/2014/main" id="{00000000-0008-0000-0300-0000B8010000}"/>
            </a:ext>
          </a:extLst>
        </xdr:cNvPr>
        <xdr:cNvSpPr txBox="1"/>
      </xdr:nvSpPr>
      <xdr:spPr>
        <a:xfrm>
          <a:off x="15798800" y="22898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18</xdr:row>
      <xdr:rowOff>49086</xdr:rowOff>
    </xdr:from>
    <xdr:to>
      <xdr:col>72</xdr:col>
      <xdr:colOff>203200</xdr:colOff>
      <xdr:row>18</xdr:row>
      <xdr:rowOff>79851</xdr:rowOff>
    </xdr:to>
    <xdr:cxnSp macro="">
      <xdr:nvCxnSpPr>
        <xdr:cNvPr id="441" name="直線コネクタ 440">
          <a:extLst>
            <a:ext uri="{FF2B5EF4-FFF2-40B4-BE49-F238E27FC236}">
              <a16:creationId xmlns:a16="http://schemas.microsoft.com/office/drawing/2014/main" id="{00000000-0008-0000-0300-0000B9010000}"/>
            </a:ext>
          </a:extLst>
        </xdr:cNvPr>
        <xdr:cNvCxnSpPr/>
      </xdr:nvCxnSpPr>
      <xdr:spPr>
        <a:xfrm>
          <a:off x="14401800" y="3135186"/>
          <a:ext cx="889000" cy="30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14</xdr:row>
      <xdr:rowOff>120650</xdr:rowOff>
    </xdr:from>
    <xdr:to>
      <xdr:col>73</xdr:col>
      <xdr:colOff>44450</xdr:colOff>
      <xdr:row>15</xdr:row>
      <xdr:rowOff>50800</xdr:rowOff>
    </xdr:to>
    <xdr:sp macro="" textlink="">
      <xdr:nvSpPr>
        <xdr:cNvPr id="442" name="フローチャート: 判断 441">
          <a:extLst>
            <a:ext uri="{FF2B5EF4-FFF2-40B4-BE49-F238E27FC236}">
              <a16:creationId xmlns:a16="http://schemas.microsoft.com/office/drawing/2014/main" id="{00000000-0008-0000-0300-0000BA010000}"/>
            </a:ext>
          </a:extLst>
        </xdr:cNvPr>
        <xdr:cNvSpPr/>
      </xdr:nvSpPr>
      <xdr:spPr>
        <a:xfrm>
          <a:off x="15240000" y="2520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60977</xdr:rowOff>
    </xdr:from>
    <xdr:ext cx="762000" cy="259045"/>
    <xdr:sp macro="" textlink="">
      <xdr:nvSpPr>
        <xdr:cNvPr id="443" name="テキスト ボックス 442">
          <a:extLst>
            <a:ext uri="{FF2B5EF4-FFF2-40B4-BE49-F238E27FC236}">
              <a16:creationId xmlns:a16="http://schemas.microsoft.com/office/drawing/2014/main" id="{00000000-0008-0000-0300-0000BB010000}"/>
            </a:ext>
          </a:extLst>
        </xdr:cNvPr>
        <xdr:cNvSpPr txBox="1"/>
      </xdr:nvSpPr>
      <xdr:spPr>
        <a:xfrm>
          <a:off x="14909800" y="2289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18</xdr:row>
      <xdr:rowOff>49086</xdr:rowOff>
    </xdr:from>
    <xdr:to>
      <xdr:col>68</xdr:col>
      <xdr:colOff>152400</xdr:colOff>
      <xdr:row>18</xdr:row>
      <xdr:rowOff>76835</xdr:rowOff>
    </xdr:to>
    <xdr:cxnSp macro="">
      <xdr:nvCxnSpPr>
        <xdr:cNvPr id="444" name="直線コネクタ 443">
          <a:extLst>
            <a:ext uri="{FF2B5EF4-FFF2-40B4-BE49-F238E27FC236}">
              <a16:creationId xmlns:a16="http://schemas.microsoft.com/office/drawing/2014/main" id="{00000000-0008-0000-0300-0000BC010000}"/>
            </a:ext>
          </a:extLst>
        </xdr:cNvPr>
        <xdr:cNvCxnSpPr/>
      </xdr:nvCxnSpPr>
      <xdr:spPr>
        <a:xfrm flipV="1">
          <a:off x="13512800" y="3135186"/>
          <a:ext cx="889000" cy="277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14</xdr:row>
      <xdr:rowOff>120650</xdr:rowOff>
    </xdr:from>
    <xdr:to>
      <xdr:col>68</xdr:col>
      <xdr:colOff>203200</xdr:colOff>
      <xdr:row>15</xdr:row>
      <xdr:rowOff>50800</xdr:rowOff>
    </xdr:to>
    <xdr:sp macro="" textlink="">
      <xdr:nvSpPr>
        <xdr:cNvPr id="445" name="フローチャート: 判断 444">
          <a:extLst>
            <a:ext uri="{FF2B5EF4-FFF2-40B4-BE49-F238E27FC236}">
              <a16:creationId xmlns:a16="http://schemas.microsoft.com/office/drawing/2014/main" id="{00000000-0008-0000-0300-0000BD010000}"/>
            </a:ext>
          </a:extLst>
        </xdr:cNvPr>
        <xdr:cNvSpPr/>
      </xdr:nvSpPr>
      <xdr:spPr>
        <a:xfrm>
          <a:off x="14351000" y="2520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60977</xdr:rowOff>
    </xdr:from>
    <xdr:ext cx="762000" cy="259045"/>
    <xdr:sp macro="" textlink="">
      <xdr:nvSpPr>
        <xdr:cNvPr id="446" name="テキスト ボックス 445">
          <a:extLst>
            <a:ext uri="{FF2B5EF4-FFF2-40B4-BE49-F238E27FC236}">
              <a16:creationId xmlns:a16="http://schemas.microsoft.com/office/drawing/2014/main" id="{00000000-0008-0000-0300-0000BE010000}"/>
            </a:ext>
          </a:extLst>
        </xdr:cNvPr>
        <xdr:cNvSpPr txBox="1"/>
      </xdr:nvSpPr>
      <xdr:spPr>
        <a:xfrm>
          <a:off x="14020800" y="2289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120650</xdr:rowOff>
    </xdr:from>
    <xdr:to>
      <xdr:col>64</xdr:col>
      <xdr:colOff>152400</xdr:colOff>
      <xdr:row>15</xdr:row>
      <xdr:rowOff>50800</xdr:rowOff>
    </xdr:to>
    <xdr:sp macro="" textlink="">
      <xdr:nvSpPr>
        <xdr:cNvPr id="447" name="フローチャート: 判断 446">
          <a:extLst>
            <a:ext uri="{FF2B5EF4-FFF2-40B4-BE49-F238E27FC236}">
              <a16:creationId xmlns:a16="http://schemas.microsoft.com/office/drawing/2014/main" id="{00000000-0008-0000-0300-0000BF010000}"/>
            </a:ext>
          </a:extLst>
        </xdr:cNvPr>
        <xdr:cNvSpPr/>
      </xdr:nvSpPr>
      <xdr:spPr>
        <a:xfrm>
          <a:off x="13462000" y="2520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60977</xdr:rowOff>
    </xdr:from>
    <xdr:ext cx="762000" cy="259045"/>
    <xdr:sp macro="" textlink="">
      <xdr:nvSpPr>
        <xdr:cNvPr id="448" name="テキスト ボックス 447">
          <a:extLst>
            <a:ext uri="{FF2B5EF4-FFF2-40B4-BE49-F238E27FC236}">
              <a16:creationId xmlns:a16="http://schemas.microsoft.com/office/drawing/2014/main" id="{00000000-0008-0000-0300-0000C0010000}"/>
            </a:ext>
          </a:extLst>
        </xdr:cNvPr>
        <xdr:cNvSpPr txBox="1"/>
      </xdr:nvSpPr>
      <xdr:spPr>
        <a:xfrm>
          <a:off x="13131800" y="2289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49" name="テキスト ボックス 448">
          <a:extLst>
            <a:ext uri="{FF2B5EF4-FFF2-40B4-BE49-F238E27FC236}">
              <a16:creationId xmlns:a16="http://schemas.microsoft.com/office/drawing/2014/main" id="{00000000-0008-0000-0300-0000C1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1" name="テキスト ボックス 450">
          <a:extLst>
            <a:ext uri="{FF2B5EF4-FFF2-40B4-BE49-F238E27FC236}">
              <a16:creationId xmlns:a16="http://schemas.microsoft.com/office/drawing/2014/main" id="{00000000-0008-0000-0300-0000C3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18</xdr:row>
      <xdr:rowOff>33877</xdr:rowOff>
    </xdr:from>
    <xdr:to>
      <xdr:col>81</xdr:col>
      <xdr:colOff>95250</xdr:colOff>
      <xdr:row>18</xdr:row>
      <xdr:rowOff>135477</xdr:rowOff>
    </xdr:to>
    <xdr:sp macro="" textlink="">
      <xdr:nvSpPr>
        <xdr:cNvPr id="454" name="楕円 453">
          <a:extLst>
            <a:ext uri="{FF2B5EF4-FFF2-40B4-BE49-F238E27FC236}">
              <a16:creationId xmlns:a16="http://schemas.microsoft.com/office/drawing/2014/main" id="{00000000-0008-0000-0300-0000C6010000}"/>
            </a:ext>
          </a:extLst>
        </xdr:cNvPr>
        <xdr:cNvSpPr/>
      </xdr:nvSpPr>
      <xdr:spPr>
        <a:xfrm>
          <a:off x="16967200" y="3119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18</xdr:row>
      <xdr:rowOff>5954</xdr:rowOff>
    </xdr:from>
    <xdr:ext cx="762000" cy="259045"/>
    <xdr:sp macro="" textlink="">
      <xdr:nvSpPr>
        <xdr:cNvPr id="455" name="将来負担の状況該当値テキスト">
          <a:extLst>
            <a:ext uri="{FF2B5EF4-FFF2-40B4-BE49-F238E27FC236}">
              <a16:creationId xmlns:a16="http://schemas.microsoft.com/office/drawing/2014/main" id="{00000000-0008-0000-0300-0000C7010000}"/>
            </a:ext>
          </a:extLst>
        </xdr:cNvPr>
        <xdr:cNvSpPr txBox="1"/>
      </xdr:nvSpPr>
      <xdr:spPr>
        <a:xfrm>
          <a:off x="17106900" y="30920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18</xdr:row>
      <xdr:rowOff>14573</xdr:rowOff>
    </xdr:from>
    <xdr:to>
      <xdr:col>77</xdr:col>
      <xdr:colOff>95250</xdr:colOff>
      <xdr:row>18</xdr:row>
      <xdr:rowOff>116173</xdr:rowOff>
    </xdr:to>
    <xdr:sp macro="" textlink="">
      <xdr:nvSpPr>
        <xdr:cNvPr id="456" name="楕円 455">
          <a:extLst>
            <a:ext uri="{FF2B5EF4-FFF2-40B4-BE49-F238E27FC236}">
              <a16:creationId xmlns:a16="http://schemas.microsoft.com/office/drawing/2014/main" id="{00000000-0008-0000-0300-0000C8010000}"/>
            </a:ext>
          </a:extLst>
        </xdr:cNvPr>
        <xdr:cNvSpPr/>
      </xdr:nvSpPr>
      <xdr:spPr>
        <a:xfrm>
          <a:off x="16129000" y="3100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18</xdr:row>
      <xdr:rowOff>100950</xdr:rowOff>
    </xdr:from>
    <xdr:ext cx="7366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5798800" y="318705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18</xdr:row>
      <xdr:rowOff>29051</xdr:rowOff>
    </xdr:from>
    <xdr:to>
      <xdr:col>73</xdr:col>
      <xdr:colOff>44450</xdr:colOff>
      <xdr:row>18</xdr:row>
      <xdr:rowOff>130651</xdr:rowOff>
    </xdr:to>
    <xdr:sp macro="" textlink="">
      <xdr:nvSpPr>
        <xdr:cNvPr id="458" name="楕円 457">
          <a:extLst>
            <a:ext uri="{FF2B5EF4-FFF2-40B4-BE49-F238E27FC236}">
              <a16:creationId xmlns:a16="http://schemas.microsoft.com/office/drawing/2014/main" id="{00000000-0008-0000-0300-0000CA010000}"/>
            </a:ext>
          </a:extLst>
        </xdr:cNvPr>
        <xdr:cNvSpPr/>
      </xdr:nvSpPr>
      <xdr:spPr>
        <a:xfrm>
          <a:off x="15240000" y="3115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18</xdr:row>
      <xdr:rowOff>115428</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4909800" y="32015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17</xdr:row>
      <xdr:rowOff>169736</xdr:rowOff>
    </xdr:from>
    <xdr:to>
      <xdr:col>68</xdr:col>
      <xdr:colOff>203200</xdr:colOff>
      <xdr:row>18</xdr:row>
      <xdr:rowOff>99886</xdr:rowOff>
    </xdr:to>
    <xdr:sp macro="" textlink="">
      <xdr:nvSpPr>
        <xdr:cNvPr id="460" name="楕円 459">
          <a:extLst>
            <a:ext uri="{FF2B5EF4-FFF2-40B4-BE49-F238E27FC236}">
              <a16:creationId xmlns:a16="http://schemas.microsoft.com/office/drawing/2014/main" id="{00000000-0008-0000-0300-0000CC010000}"/>
            </a:ext>
          </a:extLst>
        </xdr:cNvPr>
        <xdr:cNvSpPr/>
      </xdr:nvSpPr>
      <xdr:spPr>
        <a:xfrm>
          <a:off x="14351000" y="3084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18</xdr:row>
      <xdr:rowOff>84663</xdr:rowOff>
    </xdr:from>
    <xdr:ext cx="762000" cy="259045"/>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4020800" y="31707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18</xdr:row>
      <xdr:rowOff>26035</xdr:rowOff>
    </xdr:from>
    <xdr:to>
      <xdr:col>64</xdr:col>
      <xdr:colOff>152400</xdr:colOff>
      <xdr:row>18</xdr:row>
      <xdr:rowOff>127635</xdr:rowOff>
    </xdr:to>
    <xdr:sp macro="" textlink="">
      <xdr:nvSpPr>
        <xdr:cNvPr id="462" name="楕円 461">
          <a:extLst>
            <a:ext uri="{FF2B5EF4-FFF2-40B4-BE49-F238E27FC236}">
              <a16:creationId xmlns:a16="http://schemas.microsoft.com/office/drawing/2014/main" id="{00000000-0008-0000-0300-0000CE010000}"/>
            </a:ext>
          </a:extLst>
        </xdr:cNvPr>
        <xdr:cNvSpPr/>
      </xdr:nvSpPr>
      <xdr:spPr>
        <a:xfrm>
          <a:off x="13462000" y="3112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18</xdr:row>
      <xdr:rowOff>112412</xdr:rowOff>
    </xdr:from>
    <xdr:ext cx="762000" cy="259045"/>
    <xdr:sp macro="" textlink="">
      <xdr:nvSpPr>
        <xdr:cNvPr id="463" name="テキスト ボックス 462">
          <a:extLst>
            <a:ext uri="{FF2B5EF4-FFF2-40B4-BE49-F238E27FC236}">
              <a16:creationId xmlns:a16="http://schemas.microsoft.com/office/drawing/2014/main" id="{00000000-0008-0000-0300-0000CF010000}"/>
            </a:ext>
          </a:extLst>
        </xdr:cNvPr>
        <xdr:cNvSpPr txBox="1"/>
      </xdr:nvSpPr>
      <xdr:spPr>
        <a:xfrm>
          <a:off x="13131800" y="31985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福島県平田村</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6,036
5,891
93.42
4,684,044
4,370,789
220,756
2,675,010
7,588,985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10.0
99.3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人件費比率は前年度と比較し</a:t>
          </a:r>
          <a:r>
            <a:rPr kumimoji="1" lang="en-US" altLang="ja-JP" sz="1300">
              <a:latin typeface="ＭＳ Ｐゴシック" panose="020B0600070205080204" pitchFamily="50" charset="-128"/>
              <a:ea typeface="ＭＳ Ｐゴシック" panose="020B0600070205080204" pitchFamily="50" charset="-128"/>
            </a:rPr>
            <a:t>0.3</a:t>
          </a:r>
          <a:r>
            <a:rPr kumimoji="1" lang="ja-JP" altLang="en-US" sz="1300">
              <a:latin typeface="ＭＳ Ｐゴシック" panose="020B0600070205080204" pitchFamily="50" charset="-128"/>
              <a:ea typeface="ＭＳ Ｐゴシック" panose="020B0600070205080204" pitchFamily="50" charset="-128"/>
            </a:rPr>
            <a:t>ポイント増加したが、類似団体の平均を</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ポイント下回っている。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今後も職員の定員適正化計画に基づき、退職時の補充制限や昇給延伸、退職時の特別昇給の廃止等、あらゆる人件費の削減に努める。</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54610</xdr:rowOff>
    </xdr:from>
    <xdr:to>
      <xdr:col>24</xdr:col>
      <xdr:colOff>25400</xdr:colOff>
      <xdr:row>40</xdr:row>
      <xdr:rowOff>157480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712460"/>
          <a:ext cx="0" cy="1303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129557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6987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157480</xdr:rowOff>
    </xdr:from>
    <xdr:to>
      <xdr:col>24</xdr:col>
      <xdr:colOff>114300</xdr:colOff>
      <xdr:row>40</xdr:row>
      <xdr:rowOff>157480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7015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140987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455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54610</xdr:rowOff>
    </xdr:from>
    <xdr:to>
      <xdr:col>24</xdr:col>
      <xdr:colOff>114300</xdr:colOff>
      <xdr:row>33</xdr:row>
      <xdr:rowOff>54610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712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88900</xdr:rowOff>
    </xdr:from>
    <xdr:to>
      <xdr:col>24</xdr:col>
      <xdr:colOff>25400</xdr:colOff>
      <xdr:row>36</xdr:row>
      <xdr:rowOff>111760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a:off x="3987800" y="626110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109237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2814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137160</xdr:rowOff>
    </xdr:from>
    <xdr:to>
      <xdr:col>24</xdr:col>
      <xdr:colOff>76200</xdr:colOff>
      <xdr:row>37</xdr:row>
      <xdr:rowOff>67310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309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88900</xdr:rowOff>
    </xdr:from>
    <xdr:to>
      <xdr:col>19</xdr:col>
      <xdr:colOff>187325</xdr:colOff>
      <xdr:row>37</xdr:row>
      <xdr:rowOff>1270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flipV="1">
          <a:off x="3098800" y="626110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99060</xdr:rowOff>
    </xdr:from>
    <xdr:to>
      <xdr:col>20</xdr:col>
      <xdr:colOff>38100</xdr:colOff>
      <xdr:row>37</xdr:row>
      <xdr:rowOff>29210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13987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63576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149860</xdr:rowOff>
    </xdr:from>
    <xdr:to>
      <xdr:col>15</xdr:col>
      <xdr:colOff>98425</xdr:colOff>
      <xdr:row>37</xdr:row>
      <xdr:rowOff>1270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a:off x="2209800" y="632206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99060</xdr:rowOff>
    </xdr:from>
    <xdr:to>
      <xdr:col>15</xdr:col>
      <xdr:colOff>149225</xdr:colOff>
      <xdr:row>37</xdr:row>
      <xdr:rowOff>29210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39387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604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43180</xdr:rowOff>
    </xdr:from>
    <xdr:to>
      <xdr:col>11</xdr:col>
      <xdr:colOff>9525</xdr:colOff>
      <xdr:row>36</xdr:row>
      <xdr:rowOff>149860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a:off x="1320800" y="6215380"/>
          <a:ext cx="8890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83820</xdr:rowOff>
    </xdr:from>
    <xdr:to>
      <xdr:col>11</xdr:col>
      <xdr:colOff>60325</xdr:colOff>
      <xdr:row>37</xdr:row>
      <xdr:rowOff>13970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256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24147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6024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7620</xdr:rowOff>
    </xdr:from>
    <xdr:to>
      <xdr:col>6</xdr:col>
      <xdr:colOff>171450</xdr:colOff>
      <xdr:row>36</xdr:row>
      <xdr:rowOff>109220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179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93997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6266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60960</xdr:rowOff>
    </xdr:from>
    <xdr:to>
      <xdr:col>24</xdr:col>
      <xdr:colOff>76200</xdr:colOff>
      <xdr:row>36</xdr:row>
      <xdr:rowOff>162560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6233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77487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6078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38100</xdr:rowOff>
    </xdr:from>
    <xdr:to>
      <xdr:col>20</xdr:col>
      <xdr:colOff>38100</xdr:colOff>
      <xdr:row>36</xdr:row>
      <xdr:rowOff>139700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621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149877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5979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121920</xdr:rowOff>
    </xdr:from>
    <xdr:to>
      <xdr:col>15</xdr:col>
      <xdr:colOff>149225</xdr:colOff>
      <xdr:row>37</xdr:row>
      <xdr:rowOff>52070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6294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36847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6380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99060</xdr:rowOff>
    </xdr:from>
    <xdr:to>
      <xdr:col>11</xdr:col>
      <xdr:colOff>60325</xdr:colOff>
      <xdr:row>37</xdr:row>
      <xdr:rowOff>29210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6271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13987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6357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163830</xdr:rowOff>
    </xdr:from>
    <xdr:to>
      <xdr:col>6</xdr:col>
      <xdr:colOff>171450</xdr:colOff>
      <xdr:row>36</xdr:row>
      <xdr:rowOff>93980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6164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104157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5933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物件費比率は昨年度と比較し</a:t>
          </a:r>
          <a:r>
            <a:rPr kumimoji="1" lang="en-US" altLang="ja-JP" sz="1300">
              <a:latin typeface="ＭＳ Ｐゴシック" panose="020B0600070205080204" pitchFamily="50" charset="-128"/>
              <a:ea typeface="ＭＳ Ｐゴシック" panose="020B0600070205080204" pitchFamily="50" charset="-128"/>
            </a:rPr>
            <a:t>1.2</a:t>
          </a:r>
          <a:r>
            <a:rPr kumimoji="1" lang="ja-JP" altLang="en-US" sz="1300">
              <a:latin typeface="ＭＳ Ｐゴシック" panose="020B0600070205080204" pitchFamily="50" charset="-128"/>
              <a:ea typeface="ＭＳ Ｐゴシック" panose="020B0600070205080204" pitchFamily="50" charset="-128"/>
            </a:rPr>
            <a:t>ポイント減少しており、類似団体平均より</a:t>
          </a:r>
          <a:r>
            <a:rPr kumimoji="1" lang="en-US" altLang="ja-JP" sz="1300">
              <a:latin typeface="ＭＳ Ｐゴシック" panose="020B0600070205080204" pitchFamily="50" charset="-128"/>
              <a:ea typeface="ＭＳ Ｐゴシック" panose="020B0600070205080204" pitchFamily="50" charset="-128"/>
            </a:rPr>
            <a:t>1.5</a:t>
          </a:r>
          <a:r>
            <a:rPr kumimoji="1" lang="ja-JP" altLang="en-US" sz="1300">
              <a:latin typeface="ＭＳ Ｐゴシック" panose="020B0600070205080204" pitchFamily="50" charset="-128"/>
              <a:ea typeface="ＭＳ Ｐゴシック" panose="020B0600070205080204" pitchFamily="50" charset="-128"/>
            </a:rPr>
            <a:t>ポイント上回っている。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減少の要因としては物件費としては旧乙空釜分校解体事業で</a:t>
          </a:r>
          <a:r>
            <a:rPr kumimoji="1" lang="en-US" altLang="ja-JP" sz="1300">
              <a:latin typeface="ＭＳ Ｐゴシック" panose="020B0600070205080204" pitchFamily="50" charset="-128"/>
              <a:ea typeface="ＭＳ Ｐゴシック" panose="020B0600070205080204" pitchFamily="50" charset="-128"/>
            </a:rPr>
            <a:t>9,102</a:t>
          </a:r>
          <a:r>
            <a:rPr kumimoji="1" lang="ja-JP" altLang="en-US" sz="1300">
              <a:latin typeface="ＭＳ Ｐゴシック" panose="020B0600070205080204" pitchFamily="50" charset="-128"/>
              <a:ea typeface="ＭＳ Ｐゴシック" panose="020B0600070205080204" pitchFamily="50" charset="-128"/>
            </a:rPr>
            <a:t>千円増加しているが、公債費比率の大幅な増加の影響で減少した。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今後も歳出の抑制及び削減に努める。</a:t>
          </a: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127000</xdr:rowOff>
    </xdr:from>
    <xdr:to>
      <xdr:col>85</xdr:col>
      <xdr:colOff>66675</xdr:colOff>
      <xdr:row>20</xdr:row>
      <xdr:rowOff>127000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556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156227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413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12700</xdr:rowOff>
    </xdr:from>
    <xdr:to>
      <xdr:col>85</xdr:col>
      <xdr:colOff>66675</xdr:colOff>
      <xdr:row>14</xdr:row>
      <xdr:rowOff>12700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41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41927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27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7" name="物件費グラフ枠">
          <a:extLst>
            <a:ext uri="{FF2B5EF4-FFF2-40B4-BE49-F238E27FC236}">
              <a16:creationId xmlns:a16="http://schemas.microsoft.com/office/drawing/2014/main" id="{00000000-0008-0000-0400-000075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58420</xdr:rowOff>
    </xdr:from>
    <xdr:to>
      <xdr:col>82</xdr:col>
      <xdr:colOff>107950</xdr:colOff>
      <xdr:row>21</xdr:row>
      <xdr:rowOff>29845</xdr:rowOff>
    </xdr:to>
    <xdr:cxnSp macro="">
      <xdr:nvCxnSpPr>
        <xdr:cNvPr id="118" name="直線コネクタ 117">
          <a:extLst>
            <a:ext uri="{FF2B5EF4-FFF2-40B4-BE49-F238E27FC236}">
              <a16:creationId xmlns:a16="http://schemas.microsoft.com/office/drawing/2014/main" id="{00000000-0008-0000-0400-000076000000}"/>
            </a:ext>
          </a:extLst>
        </xdr:cNvPr>
        <xdr:cNvCxnSpPr/>
      </xdr:nvCxnSpPr>
      <xdr:spPr>
        <a:xfrm flipV="1">
          <a:off x="16510000" y="2287270"/>
          <a:ext cx="0" cy="13430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1922</xdr:rowOff>
    </xdr:from>
    <xdr:ext cx="762000" cy="259045"/>
    <xdr:sp macro="" textlink="">
      <xdr:nvSpPr>
        <xdr:cNvPr id="119" name="物件費最小値テキスト">
          <a:extLst>
            <a:ext uri="{FF2B5EF4-FFF2-40B4-BE49-F238E27FC236}">
              <a16:creationId xmlns:a16="http://schemas.microsoft.com/office/drawing/2014/main" id="{00000000-0008-0000-0400-000077000000}"/>
            </a:ext>
          </a:extLst>
        </xdr:cNvPr>
        <xdr:cNvSpPr txBox="1"/>
      </xdr:nvSpPr>
      <xdr:spPr>
        <a:xfrm>
          <a:off x="16598900" y="36023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29845</xdr:rowOff>
    </xdr:from>
    <xdr:to>
      <xdr:col>82</xdr:col>
      <xdr:colOff>196850</xdr:colOff>
      <xdr:row>21</xdr:row>
      <xdr:rowOff>29845</xdr:rowOff>
    </xdr:to>
    <xdr:cxnSp macro="">
      <xdr:nvCxnSpPr>
        <xdr:cNvPr id="120" name="直線コネクタ 119">
          <a:extLst>
            <a:ext uri="{FF2B5EF4-FFF2-40B4-BE49-F238E27FC236}">
              <a16:creationId xmlns:a16="http://schemas.microsoft.com/office/drawing/2014/main" id="{00000000-0008-0000-0400-000078000000}"/>
            </a:ext>
          </a:extLst>
        </xdr:cNvPr>
        <xdr:cNvCxnSpPr/>
      </xdr:nvCxnSpPr>
      <xdr:spPr>
        <a:xfrm>
          <a:off x="16421100" y="36302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144797</xdr:rowOff>
    </xdr:from>
    <xdr:ext cx="762000" cy="259045"/>
    <xdr:sp macro="" textlink="">
      <xdr:nvSpPr>
        <xdr:cNvPr id="121" name="物件費最大値テキスト">
          <a:extLst>
            <a:ext uri="{FF2B5EF4-FFF2-40B4-BE49-F238E27FC236}">
              <a16:creationId xmlns:a16="http://schemas.microsoft.com/office/drawing/2014/main" id="{00000000-0008-0000-0400-000079000000}"/>
            </a:ext>
          </a:extLst>
        </xdr:cNvPr>
        <xdr:cNvSpPr txBox="1"/>
      </xdr:nvSpPr>
      <xdr:spPr>
        <a:xfrm>
          <a:off x="16598900" y="2030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58420</xdr:rowOff>
    </xdr:from>
    <xdr:to>
      <xdr:col>82</xdr:col>
      <xdr:colOff>196850</xdr:colOff>
      <xdr:row>13</xdr:row>
      <xdr:rowOff>58420</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a:off x="16421100" y="22872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35560</xdr:rowOff>
    </xdr:from>
    <xdr:to>
      <xdr:col>82</xdr:col>
      <xdr:colOff>107950</xdr:colOff>
      <xdr:row>16</xdr:row>
      <xdr:rowOff>104140</xdr:rowOff>
    </xdr:to>
    <xdr:cxnSp macro="">
      <xdr:nvCxnSpPr>
        <xdr:cNvPr id="123" name="直線コネクタ 122">
          <a:extLst>
            <a:ext uri="{FF2B5EF4-FFF2-40B4-BE49-F238E27FC236}">
              <a16:creationId xmlns:a16="http://schemas.microsoft.com/office/drawing/2014/main" id="{00000000-0008-0000-0400-00007B000000}"/>
            </a:ext>
          </a:extLst>
        </xdr:cNvPr>
        <xdr:cNvCxnSpPr/>
      </xdr:nvCxnSpPr>
      <xdr:spPr>
        <a:xfrm flipV="1">
          <a:off x="15671800" y="2778760"/>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14</xdr:row>
      <xdr:rowOff>87012</xdr:rowOff>
    </xdr:from>
    <xdr:ext cx="762000" cy="259045"/>
    <xdr:sp macro="" textlink="">
      <xdr:nvSpPr>
        <xdr:cNvPr id="124" name="物件費平均値テキスト">
          <a:extLst>
            <a:ext uri="{FF2B5EF4-FFF2-40B4-BE49-F238E27FC236}">
              <a16:creationId xmlns:a16="http://schemas.microsoft.com/office/drawing/2014/main" id="{00000000-0008-0000-0400-00007C000000}"/>
            </a:ext>
          </a:extLst>
        </xdr:cNvPr>
        <xdr:cNvSpPr txBox="1"/>
      </xdr:nvSpPr>
      <xdr:spPr>
        <a:xfrm>
          <a:off x="16598900" y="248731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70485</xdr:rowOff>
    </xdr:from>
    <xdr:to>
      <xdr:col>82</xdr:col>
      <xdr:colOff>158750</xdr:colOff>
      <xdr:row>16</xdr:row>
      <xdr:rowOff>635</xdr:rowOff>
    </xdr:to>
    <xdr:sp macro="" textlink="">
      <xdr:nvSpPr>
        <xdr:cNvPr id="125" name="フローチャート: 判断 124">
          <a:extLst>
            <a:ext uri="{FF2B5EF4-FFF2-40B4-BE49-F238E27FC236}">
              <a16:creationId xmlns:a16="http://schemas.microsoft.com/office/drawing/2014/main" id="{00000000-0008-0000-0400-00007D000000}"/>
            </a:ext>
          </a:extLst>
        </xdr:cNvPr>
        <xdr:cNvSpPr/>
      </xdr:nvSpPr>
      <xdr:spPr>
        <a:xfrm>
          <a:off x="16459200" y="2642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46990</xdr:rowOff>
    </xdr:from>
    <xdr:to>
      <xdr:col>78</xdr:col>
      <xdr:colOff>69850</xdr:colOff>
      <xdr:row>16</xdr:row>
      <xdr:rowOff>104140</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4782800" y="279019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70485</xdr:rowOff>
    </xdr:from>
    <xdr:to>
      <xdr:col>78</xdr:col>
      <xdr:colOff>120650</xdr:colOff>
      <xdr:row>16</xdr:row>
      <xdr:rowOff>635</xdr:rowOff>
    </xdr:to>
    <xdr:sp macro="" textlink="">
      <xdr:nvSpPr>
        <xdr:cNvPr id="127" name="フローチャート: 判断 126">
          <a:extLst>
            <a:ext uri="{FF2B5EF4-FFF2-40B4-BE49-F238E27FC236}">
              <a16:creationId xmlns:a16="http://schemas.microsoft.com/office/drawing/2014/main" id="{00000000-0008-0000-0400-00007F000000}"/>
            </a:ext>
          </a:extLst>
        </xdr:cNvPr>
        <xdr:cNvSpPr/>
      </xdr:nvSpPr>
      <xdr:spPr>
        <a:xfrm>
          <a:off x="15621000" y="2642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10812</xdr:rowOff>
    </xdr:from>
    <xdr:ext cx="736600" cy="259045"/>
    <xdr:sp macro="" textlink="">
      <xdr:nvSpPr>
        <xdr:cNvPr id="128" name="テキスト ボックス 127">
          <a:extLst>
            <a:ext uri="{FF2B5EF4-FFF2-40B4-BE49-F238E27FC236}">
              <a16:creationId xmlns:a16="http://schemas.microsoft.com/office/drawing/2014/main" id="{00000000-0008-0000-0400-000080000000}"/>
            </a:ext>
          </a:extLst>
        </xdr:cNvPr>
        <xdr:cNvSpPr txBox="1"/>
      </xdr:nvSpPr>
      <xdr:spPr>
        <a:xfrm>
          <a:off x="15290800" y="24111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15</xdr:row>
      <xdr:rowOff>104140</xdr:rowOff>
    </xdr:from>
    <xdr:to>
      <xdr:col>73</xdr:col>
      <xdr:colOff>180975</xdr:colOff>
      <xdr:row>16</xdr:row>
      <xdr:rowOff>46990</xdr:rowOff>
    </xdr:to>
    <xdr:cxnSp macro="">
      <xdr:nvCxnSpPr>
        <xdr:cNvPr id="129" name="直線コネクタ 128">
          <a:extLst>
            <a:ext uri="{FF2B5EF4-FFF2-40B4-BE49-F238E27FC236}">
              <a16:creationId xmlns:a16="http://schemas.microsoft.com/office/drawing/2014/main" id="{00000000-0008-0000-0400-000081000000}"/>
            </a:ext>
          </a:extLst>
        </xdr:cNvPr>
        <xdr:cNvCxnSpPr/>
      </xdr:nvCxnSpPr>
      <xdr:spPr>
        <a:xfrm>
          <a:off x="13893800" y="267589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53340</xdr:rowOff>
    </xdr:from>
    <xdr:to>
      <xdr:col>74</xdr:col>
      <xdr:colOff>31750</xdr:colOff>
      <xdr:row>15</xdr:row>
      <xdr:rowOff>154940</xdr:rowOff>
    </xdr:to>
    <xdr:sp macro="" textlink="">
      <xdr:nvSpPr>
        <xdr:cNvPr id="130" name="フローチャート: 判断 129">
          <a:extLst>
            <a:ext uri="{FF2B5EF4-FFF2-40B4-BE49-F238E27FC236}">
              <a16:creationId xmlns:a16="http://schemas.microsoft.com/office/drawing/2014/main" id="{00000000-0008-0000-0400-000082000000}"/>
            </a:ext>
          </a:extLst>
        </xdr:cNvPr>
        <xdr:cNvSpPr/>
      </xdr:nvSpPr>
      <xdr:spPr>
        <a:xfrm>
          <a:off x="14732000" y="2625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13</xdr:row>
      <xdr:rowOff>165117</xdr:rowOff>
    </xdr:from>
    <xdr:ext cx="762000" cy="259045"/>
    <xdr:sp macro="" textlink="">
      <xdr:nvSpPr>
        <xdr:cNvPr id="131" name="テキスト ボックス 130">
          <a:extLst>
            <a:ext uri="{FF2B5EF4-FFF2-40B4-BE49-F238E27FC236}">
              <a16:creationId xmlns:a16="http://schemas.microsoft.com/office/drawing/2014/main" id="{00000000-0008-0000-0400-000083000000}"/>
            </a:ext>
          </a:extLst>
        </xdr:cNvPr>
        <xdr:cNvSpPr txBox="1"/>
      </xdr:nvSpPr>
      <xdr:spPr>
        <a:xfrm>
          <a:off x="14401800" y="2393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15</xdr:row>
      <xdr:rowOff>104140</xdr:rowOff>
    </xdr:from>
    <xdr:to>
      <xdr:col>69</xdr:col>
      <xdr:colOff>92075</xdr:colOff>
      <xdr:row>15</xdr:row>
      <xdr:rowOff>127000</xdr:rowOff>
    </xdr:to>
    <xdr:cxnSp macro="">
      <xdr:nvCxnSpPr>
        <xdr:cNvPr id="132" name="直線コネクタ 131">
          <a:extLst>
            <a:ext uri="{FF2B5EF4-FFF2-40B4-BE49-F238E27FC236}">
              <a16:creationId xmlns:a16="http://schemas.microsoft.com/office/drawing/2014/main" id="{00000000-0008-0000-0400-000084000000}"/>
            </a:ext>
          </a:extLst>
        </xdr:cNvPr>
        <xdr:cNvCxnSpPr/>
      </xdr:nvCxnSpPr>
      <xdr:spPr>
        <a:xfrm flipV="1">
          <a:off x="13004800" y="267589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13335</xdr:rowOff>
    </xdr:from>
    <xdr:to>
      <xdr:col>69</xdr:col>
      <xdr:colOff>142875</xdr:colOff>
      <xdr:row>15</xdr:row>
      <xdr:rowOff>114935</xdr:rowOff>
    </xdr:to>
    <xdr:sp macro="" textlink="">
      <xdr:nvSpPr>
        <xdr:cNvPr id="133" name="フローチャート: 判断 132">
          <a:extLst>
            <a:ext uri="{FF2B5EF4-FFF2-40B4-BE49-F238E27FC236}">
              <a16:creationId xmlns:a16="http://schemas.microsoft.com/office/drawing/2014/main" id="{00000000-0008-0000-0400-000085000000}"/>
            </a:ext>
          </a:extLst>
        </xdr:cNvPr>
        <xdr:cNvSpPr/>
      </xdr:nvSpPr>
      <xdr:spPr>
        <a:xfrm>
          <a:off x="13843000" y="2585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13</xdr:row>
      <xdr:rowOff>125112</xdr:rowOff>
    </xdr:from>
    <xdr:ext cx="762000" cy="259045"/>
    <xdr:sp macro="" textlink="">
      <xdr:nvSpPr>
        <xdr:cNvPr id="134" name="テキスト ボックス 133">
          <a:extLst>
            <a:ext uri="{FF2B5EF4-FFF2-40B4-BE49-F238E27FC236}">
              <a16:creationId xmlns:a16="http://schemas.microsoft.com/office/drawing/2014/main" id="{00000000-0008-0000-0400-000086000000}"/>
            </a:ext>
          </a:extLst>
        </xdr:cNvPr>
        <xdr:cNvSpPr txBox="1"/>
      </xdr:nvSpPr>
      <xdr:spPr>
        <a:xfrm>
          <a:off x="13512800" y="2353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14</xdr:row>
      <xdr:rowOff>121920</xdr:rowOff>
    </xdr:from>
    <xdr:to>
      <xdr:col>65</xdr:col>
      <xdr:colOff>53975</xdr:colOff>
      <xdr:row>15</xdr:row>
      <xdr:rowOff>52070</xdr:rowOff>
    </xdr:to>
    <xdr:sp macro="" textlink="">
      <xdr:nvSpPr>
        <xdr:cNvPr id="135" name="フローチャート: 判断 134">
          <a:extLst>
            <a:ext uri="{FF2B5EF4-FFF2-40B4-BE49-F238E27FC236}">
              <a16:creationId xmlns:a16="http://schemas.microsoft.com/office/drawing/2014/main" id="{00000000-0008-0000-0400-000087000000}"/>
            </a:ext>
          </a:extLst>
        </xdr:cNvPr>
        <xdr:cNvSpPr/>
      </xdr:nvSpPr>
      <xdr:spPr>
        <a:xfrm>
          <a:off x="12954000" y="2522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13</xdr:row>
      <xdr:rowOff>62247</xdr:rowOff>
    </xdr:from>
    <xdr:ext cx="7620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2623800" y="2291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156210</xdr:rowOff>
    </xdr:from>
    <xdr:to>
      <xdr:col>82</xdr:col>
      <xdr:colOff>158750</xdr:colOff>
      <xdr:row>16</xdr:row>
      <xdr:rowOff>86360</xdr:rowOff>
    </xdr:to>
    <xdr:sp macro="" textlink="">
      <xdr:nvSpPr>
        <xdr:cNvPr id="142" name="楕円 141">
          <a:extLst>
            <a:ext uri="{FF2B5EF4-FFF2-40B4-BE49-F238E27FC236}">
              <a16:creationId xmlns:a16="http://schemas.microsoft.com/office/drawing/2014/main" id="{00000000-0008-0000-0400-00008E000000}"/>
            </a:ext>
          </a:extLst>
        </xdr:cNvPr>
        <xdr:cNvSpPr/>
      </xdr:nvSpPr>
      <xdr:spPr>
        <a:xfrm>
          <a:off x="16459200" y="2727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15</xdr:row>
      <xdr:rowOff>128287</xdr:rowOff>
    </xdr:from>
    <xdr:ext cx="762000" cy="259045"/>
    <xdr:sp macro="" textlink="">
      <xdr:nvSpPr>
        <xdr:cNvPr id="143" name="物件費該当値テキスト">
          <a:extLst>
            <a:ext uri="{FF2B5EF4-FFF2-40B4-BE49-F238E27FC236}">
              <a16:creationId xmlns:a16="http://schemas.microsoft.com/office/drawing/2014/main" id="{00000000-0008-0000-0400-00008F000000}"/>
            </a:ext>
          </a:extLst>
        </xdr:cNvPr>
        <xdr:cNvSpPr txBox="1"/>
      </xdr:nvSpPr>
      <xdr:spPr>
        <a:xfrm>
          <a:off x="16598900" y="2700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53340</xdr:rowOff>
    </xdr:from>
    <xdr:to>
      <xdr:col>78</xdr:col>
      <xdr:colOff>120650</xdr:colOff>
      <xdr:row>16</xdr:row>
      <xdr:rowOff>154940</xdr:rowOff>
    </xdr:to>
    <xdr:sp macro="" textlink="">
      <xdr:nvSpPr>
        <xdr:cNvPr id="144" name="楕円 143">
          <a:extLst>
            <a:ext uri="{FF2B5EF4-FFF2-40B4-BE49-F238E27FC236}">
              <a16:creationId xmlns:a16="http://schemas.microsoft.com/office/drawing/2014/main" id="{00000000-0008-0000-0400-000090000000}"/>
            </a:ext>
          </a:extLst>
        </xdr:cNvPr>
        <xdr:cNvSpPr/>
      </xdr:nvSpPr>
      <xdr:spPr>
        <a:xfrm>
          <a:off x="15621000" y="2796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139717</xdr:rowOff>
    </xdr:from>
    <xdr:ext cx="7366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5290800" y="28829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15</xdr:row>
      <xdr:rowOff>167640</xdr:rowOff>
    </xdr:from>
    <xdr:to>
      <xdr:col>74</xdr:col>
      <xdr:colOff>31750</xdr:colOff>
      <xdr:row>16</xdr:row>
      <xdr:rowOff>97790</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4732000" y="2739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82567</xdr:rowOff>
    </xdr:from>
    <xdr:ext cx="7620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4401800" y="28257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15</xdr:row>
      <xdr:rowOff>53340</xdr:rowOff>
    </xdr:from>
    <xdr:to>
      <xdr:col>69</xdr:col>
      <xdr:colOff>142875</xdr:colOff>
      <xdr:row>15</xdr:row>
      <xdr:rowOff>154940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3843000" y="2625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139717</xdr:rowOff>
    </xdr:from>
    <xdr:ext cx="7620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3512800" y="27114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76200</xdr:rowOff>
    </xdr:from>
    <xdr:to>
      <xdr:col>65</xdr:col>
      <xdr:colOff>53975</xdr:colOff>
      <xdr:row>16</xdr:row>
      <xdr:rowOff>6350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2954000" y="2647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162577</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2623800" y="2734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2" name="正方形/長方形 151">
          <a:extLst>
            <a:ext uri="{FF2B5EF4-FFF2-40B4-BE49-F238E27FC236}">
              <a16:creationId xmlns:a16="http://schemas.microsoft.com/office/drawing/2014/main" id="{00000000-0008-0000-0400-000098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3" name="正方形/長方形 152">
          <a:extLst>
            <a:ext uri="{FF2B5EF4-FFF2-40B4-BE49-F238E27FC236}">
              <a16:creationId xmlns:a16="http://schemas.microsoft.com/office/drawing/2014/main" id="{00000000-0008-0000-0400-000099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2" name="テキスト ボックス 161">
          <a:extLst>
            <a:ext uri="{FF2B5EF4-FFF2-40B4-BE49-F238E27FC236}">
              <a16:creationId xmlns:a16="http://schemas.microsoft.com/office/drawing/2014/main" id="{00000000-0008-0000-0400-0000A2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扶助費の比率は昨年度と比較し</a:t>
          </a:r>
          <a:r>
            <a:rPr kumimoji="1" lang="en-US" altLang="ja-JP" sz="1300">
              <a:latin typeface="ＭＳ Ｐゴシック" panose="020B0600070205080204" pitchFamily="50" charset="-128"/>
              <a:ea typeface="ＭＳ Ｐゴシック" panose="020B0600070205080204" pitchFamily="50" charset="-128"/>
            </a:rPr>
            <a:t>0.3</a:t>
          </a:r>
          <a:r>
            <a:rPr kumimoji="1" lang="ja-JP" altLang="en-US" sz="1300">
              <a:latin typeface="ＭＳ Ｐゴシック" panose="020B0600070205080204" pitchFamily="50" charset="-128"/>
              <a:ea typeface="ＭＳ Ｐゴシック" panose="020B0600070205080204" pitchFamily="50" charset="-128"/>
            </a:rPr>
            <a:t>ポイント減少し、類似団体の平均と同じである。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減少の要因としては児童手当が減少したためである。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今後も扶助費の増加が見込まれることから、財政圧迫が懸念されるため、単独事業の見直し等を図り抑制に努める。</a:t>
          </a:r>
        </a:p>
      </xdr:txBody>
    </xdr:sp>
    <xdr:clientData/>
  </xdr:twoCellAnchor>
  <xdr:oneCellAnchor>
    <xdr:from>
      <xdr:col>3</xdr:col>
      <xdr:colOff>123825</xdr:colOff>
      <xdr:row>49</xdr:row>
      <xdr:rowOff>107950</xdr:rowOff>
    </xdr:from>
    <xdr:ext cx="298543" cy="225703"/>
    <xdr:sp macro="" textlink="">
      <xdr:nvSpPr>
        <xdr:cNvPr id="163" name="テキスト ボックス 162">
          <a:extLst>
            <a:ext uri="{FF2B5EF4-FFF2-40B4-BE49-F238E27FC236}">
              <a16:creationId xmlns:a16="http://schemas.microsoft.com/office/drawing/2014/main" id="{00000000-0008-0000-0400-0000A3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4" name="直線コネクタ 163">
          <a:extLst>
            <a:ext uri="{FF2B5EF4-FFF2-40B4-BE49-F238E27FC236}">
              <a16:creationId xmlns:a16="http://schemas.microsoft.com/office/drawing/2014/main" id="{00000000-0008-0000-0400-0000A4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5" name="テキスト ボックス 164">
          <a:extLst>
            <a:ext uri="{FF2B5EF4-FFF2-40B4-BE49-F238E27FC236}">
              <a16:creationId xmlns:a16="http://schemas.microsoft.com/office/drawing/2014/main" id="{00000000-0008-0000-0400-0000A5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6" name="直線コネクタ 165">
          <a:extLst>
            <a:ext uri="{FF2B5EF4-FFF2-40B4-BE49-F238E27FC236}">
              <a16:creationId xmlns:a16="http://schemas.microsoft.com/office/drawing/2014/main" id="{00000000-0008-0000-0400-0000A6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78" name="扶助費グラフ枠">
          <a:extLst>
            <a:ext uri="{FF2B5EF4-FFF2-40B4-BE49-F238E27FC236}">
              <a16:creationId xmlns:a16="http://schemas.microsoft.com/office/drawing/2014/main" id="{00000000-0008-0000-0400-0000B2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146050</xdr:rowOff>
    </xdr:from>
    <xdr:to>
      <xdr:col>24</xdr:col>
      <xdr:colOff>25400</xdr:colOff>
      <xdr:row>61</xdr:row>
      <xdr:rowOff>31750</xdr:rowOff>
    </xdr:to>
    <xdr:cxnSp macro="">
      <xdr:nvCxnSpPr>
        <xdr:cNvPr id="179" name="直線コネクタ 178">
          <a:extLst>
            <a:ext uri="{FF2B5EF4-FFF2-40B4-BE49-F238E27FC236}">
              <a16:creationId xmlns:a16="http://schemas.microsoft.com/office/drawing/2014/main" id="{00000000-0008-0000-0400-0000B3000000}"/>
            </a:ext>
          </a:extLst>
        </xdr:cNvPr>
        <xdr:cNvCxnSpPr/>
      </xdr:nvCxnSpPr>
      <xdr:spPr>
        <a:xfrm flipV="1">
          <a:off x="4826000" y="9061450"/>
          <a:ext cx="0" cy="1428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3827</xdr:rowOff>
    </xdr:from>
    <xdr:ext cx="762000" cy="259045"/>
    <xdr:sp macro="" textlink="">
      <xdr:nvSpPr>
        <xdr:cNvPr id="180" name="扶助費最小値テキスト">
          <a:extLst>
            <a:ext uri="{FF2B5EF4-FFF2-40B4-BE49-F238E27FC236}">
              <a16:creationId xmlns:a16="http://schemas.microsoft.com/office/drawing/2014/main" id="{00000000-0008-0000-0400-0000B4000000}"/>
            </a:ext>
          </a:extLst>
        </xdr:cNvPr>
        <xdr:cNvSpPr txBox="1"/>
      </xdr:nvSpPr>
      <xdr:spPr>
        <a:xfrm>
          <a:off x="4914900" y="1046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31750</xdr:rowOff>
    </xdr:from>
    <xdr:to>
      <xdr:col>24</xdr:col>
      <xdr:colOff>114300</xdr:colOff>
      <xdr:row>61</xdr:row>
      <xdr:rowOff>31750</xdr:rowOff>
    </xdr:to>
    <xdr:cxnSp macro="">
      <xdr:nvCxnSpPr>
        <xdr:cNvPr id="181" name="直線コネクタ 180">
          <a:extLst>
            <a:ext uri="{FF2B5EF4-FFF2-40B4-BE49-F238E27FC236}">
              <a16:creationId xmlns:a16="http://schemas.microsoft.com/office/drawing/2014/main" id="{00000000-0008-0000-0400-0000B5000000}"/>
            </a:ext>
          </a:extLst>
        </xdr:cNvPr>
        <xdr:cNvCxnSpPr/>
      </xdr:nvCxnSpPr>
      <xdr:spPr>
        <a:xfrm>
          <a:off x="4737100" y="10490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60977</xdr:rowOff>
    </xdr:from>
    <xdr:ext cx="762000" cy="259045"/>
    <xdr:sp macro="" textlink="">
      <xdr:nvSpPr>
        <xdr:cNvPr id="182" name="扶助費最大値テキスト">
          <a:extLst>
            <a:ext uri="{FF2B5EF4-FFF2-40B4-BE49-F238E27FC236}">
              <a16:creationId xmlns:a16="http://schemas.microsoft.com/office/drawing/2014/main" id="{00000000-0008-0000-0400-0000B6000000}"/>
            </a:ext>
          </a:extLst>
        </xdr:cNvPr>
        <xdr:cNvSpPr txBox="1"/>
      </xdr:nvSpPr>
      <xdr:spPr>
        <a:xfrm>
          <a:off x="4914900" y="8804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146050</xdr:rowOff>
    </xdr:from>
    <xdr:to>
      <xdr:col>24</xdr:col>
      <xdr:colOff>114300</xdr:colOff>
      <xdr:row>52</xdr:row>
      <xdr:rowOff>146050</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a:off x="4737100" y="9061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146050</xdr:rowOff>
    </xdr:from>
    <xdr:to>
      <xdr:col>24</xdr:col>
      <xdr:colOff>25400</xdr:colOff>
      <xdr:row>56</xdr:row>
      <xdr:rowOff>31750</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flipV="1">
          <a:off x="3987800" y="9575800"/>
          <a:ext cx="8382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111777</xdr:rowOff>
    </xdr:from>
    <xdr:ext cx="762000" cy="259045"/>
    <xdr:sp macro="" textlink="">
      <xdr:nvSpPr>
        <xdr:cNvPr id="185" name="扶助費平均値テキスト">
          <a:extLst>
            <a:ext uri="{FF2B5EF4-FFF2-40B4-BE49-F238E27FC236}">
              <a16:creationId xmlns:a16="http://schemas.microsoft.com/office/drawing/2014/main" id="{00000000-0008-0000-0400-0000B9000000}"/>
            </a:ext>
          </a:extLst>
        </xdr:cNvPr>
        <xdr:cNvSpPr txBox="1"/>
      </xdr:nvSpPr>
      <xdr:spPr>
        <a:xfrm>
          <a:off x="4914900" y="93700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95250</xdr:rowOff>
    </xdr:from>
    <xdr:to>
      <xdr:col>24</xdr:col>
      <xdr:colOff>76200</xdr:colOff>
      <xdr:row>56</xdr:row>
      <xdr:rowOff>25400</xdr:rowOff>
    </xdr:to>
    <xdr:sp macro="" textlink="">
      <xdr:nvSpPr>
        <xdr:cNvPr id="186" name="フローチャート: 判断 185">
          <a:extLst>
            <a:ext uri="{FF2B5EF4-FFF2-40B4-BE49-F238E27FC236}">
              <a16:creationId xmlns:a16="http://schemas.microsoft.com/office/drawing/2014/main" id="{00000000-0008-0000-0400-0000BA000000}"/>
            </a:ext>
          </a:extLst>
        </xdr:cNvPr>
        <xdr:cNvSpPr/>
      </xdr:nvSpPr>
      <xdr:spPr>
        <a:xfrm>
          <a:off x="4775200" y="952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56</xdr:row>
      <xdr:rowOff>31750</xdr:rowOff>
    </xdr:from>
    <xdr:to>
      <xdr:col>19</xdr:col>
      <xdr:colOff>187325</xdr:colOff>
      <xdr:row>56</xdr:row>
      <xdr:rowOff>31750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3098800" y="96329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95250</xdr:rowOff>
    </xdr:from>
    <xdr:to>
      <xdr:col>20</xdr:col>
      <xdr:colOff>38100</xdr:colOff>
      <xdr:row>56</xdr:row>
      <xdr:rowOff>25400</xdr:rowOff>
    </xdr:to>
    <xdr:sp macro="" textlink="">
      <xdr:nvSpPr>
        <xdr:cNvPr id="188" name="フローチャート: 判断 187">
          <a:extLst>
            <a:ext uri="{FF2B5EF4-FFF2-40B4-BE49-F238E27FC236}">
              <a16:creationId xmlns:a16="http://schemas.microsoft.com/office/drawing/2014/main" id="{00000000-0008-0000-0400-0000BC000000}"/>
            </a:ext>
          </a:extLst>
        </xdr:cNvPr>
        <xdr:cNvSpPr/>
      </xdr:nvSpPr>
      <xdr:spPr>
        <a:xfrm>
          <a:off x="3937000" y="952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35577</xdr:rowOff>
    </xdr:from>
    <xdr:ext cx="736600" cy="259045"/>
    <xdr:sp macro="" textlink="">
      <xdr:nvSpPr>
        <xdr:cNvPr id="189" name="テキスト ボックス 188">
          <a:extLst>
            <a:ext uri="{FF2B5EF4-FFF2-40B4-BE49-F238E27FC236}">
              <a16:creationId xmlns:a16="http://schemas.microsoft.com/office/drawing/2014/main" id="{00000000-0008-0000-0400-0000BD000000}"/>
            </a:ext>
          </a:extLst>
        </xdr:cNvPr>
        <xdr:cNvSpPr txBox="1"/>
      </xdr:nvSpPr>
      <xdr:spPr>
        <a:xfrm>
          <a:off x="3606800" y="9293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56</xdr:row>
      <xdr:rowOff>31750</xdr:rowOff>
    </xdr:from>
    <xdr:to>
      <xdr:col>15</xdr:col>
      <xdr:colOff>98425</xdr:colOff>
      <xdr:row>56</xdr:row>
      <xdr:rowOff>50800</xdr:rowOff>
    </xdr:to>
    <xdr:cxnSp macro="">
      <xdr:nvCxnSpPr>
        <xdr:cNvPr id="190" name="直線コネクタ 189">
          <a:extLst>
            <a:ext uri="{FF2B5EF4-FFF2-40B4-BE49-F238E27FC236}">
              <a16:creationId xmlns:a16="http://schemas.microsoft.com/office/drawing/2014/main" id="{00000000-0008-0000-0400-0000BE000000}"/>
            </a:ext>
          </a:extLst>
        </xdr:cNvPr>
        <xdr:cNvCxnSpPr/>
      </xdr:nvCxnSpPr>
      <xdr:spPr>
        <a:xfrm flipV="1">
          <a:off x="2209800" y="963295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76200</xdr:rowOff>
    </xdr:from>
    <xdr:to>
      <xdr:col>15</xdr:col>
      <xdr:colOff>149225</xdr:colOff>
      <xdr:row>56</xdr:row>
      <xdr:rowOff>6350</xdr:rowOff>
    </xdr:to>
    <xdr:sp macro="" textlink="">
      <xdr:nvSpPr>
        <xdr:cNvPr id="191" name="フローチャート: 判断 190">
          <a:extLst>
            <a:ext uri="{FF2B5EF4-FFF2-40B4-BE49-F238E27FC236}">
              <a16:creationId xmlns:a16="http://schemas.microsoft.com/office/drawing/2014/main" id="{00000000-0008-0000-0400-0000BF000000}"/>
            </a:ext>
          </a:extLst>
        </xdr:cNvPr>
        <xdr:cNvSpPr/>
      </xdr:nvSpPr>
      <xdr:spPr>
        <a:xfrm>
          <a:off x="3048000" y="9505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16527</xdr:rowOff>
    </xdr:from>
    <xdr:ext cx="762000" cy="259045"/>
    <xdr:sp macro="" textlink="">
      <xdr:nvSpPr>
        <xdr:cNvPr id="192" name="テキスト ボックス 191">
          <a:extLst>
            <a:ext uri="{FF2B5EF4-FFF2-40B4-BE49-F238E27FC236}">
              <a16:creationId xmlns:a16="http://schemas.microsoft.com/office/drawing/2014/main" id="{00000000-0008-0000-0400-0000C0000000}"/>
            </a:ext>
          </a:extLst>
        </xdr:cNvPr>
        <xdr:cNvSpPr txBox="1"/>
      </xdr:nvSpPr>
      <xdr:spPr>
        <a:xfrm>
          <a:off x="2717800" y="9274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88900</xdr:rowOff>
    </xdr:from>
    <xdr:to>
      <xdr:col>11</xdr:col>
      <xdr:colOff>9525</xdr:colOff>
      <xdr:row>56</xdr:row>
      <xdr:rowOff>50800</xdr:rowOff>
    </xdr:to>
    <xdr:cxnSp macro="">
      <xdr:nvCxnSpPr>
        <xdr:cNvPr id="193" name="直線コネクタ 192">
          <a:extLst>
            <a:ext uri="{FF2B5EF4-FFF2-40B4-BE49-F238E27FC236}">
              <a16:creationId xmlns:a16="http://schemas.microsoft.com/office/drawing/2014/main" id="{00000000-0008-0000-0400-0000C1000000}"/>
            </a:ext>
          </a:extLst>
        </xdr:cNvPr>
        <xdr:cNvCxnSpPr/>
      </xdr:nvCxnSpPr>
      <xdr:spPr>
        <a:xfrm>
          <a:off x="1320800" y="9518650"/>
          <a:ext cx="889000" cy="133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38100</xdr:rowOff>
    </xdr:from>
    <xdr:to>
      <xdr:col>11</xdr:col>
      <xdr:colOff>60325</xdr:colOff>
      <xdr:row>55</xdr:row>
      <xdr:rowOff>139700</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2159000" y="9467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149877</xdr:rowOff>
    </xdr:from>
    <xdr:ext cx="762000" cy="259045"/>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1828800" y="9236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95250</xdr:rowOff>
    </xdr:from>
    <xdr:to>
      <xdr:col>6</xdr:col>
      <xdr:colOff>171450</xdr:colOff>
      <xdr:row>55</xdr:row>
      <xdr:rowOff>25400</xdr:rowOff>
    </xdr:to>
    <xdr:sp macro="" textlink="">
      <xdr:nvSpPr>
        <xdr:cNvPr id="196" name="フローチャート: 判断 195">
          <a:extLst>
            <a:ext uri="{FF2B5EF4-FFF2-40B4-BE49-F238E27FC236}">
              <a16:creationId xmlns:a16="http://schemas.microsoft.com/office/drawing/2014/main" id="{00000000-0008-0000-0400-0000C4000000}"/>
            </a:ext>
          </a:extLst>
        </xdr:cNvPr>
        <xdr:cNvSpPr/>
      </xdr:nvSpPr>
      <xdr:spPr>
        <a:xfrm>
          <a:off x="1270000" y="935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35577</xdr:rowOff>
    </xdr:from>
    <xdr:ext cx="7620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939800" y="912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95250</xdr:rowOff>
    </xdr:from>
    <xdr:to>
      <xdr:col>24</xdr:col>
      <xdr:colOff>76200</xdr:colOff>
      <xdr:row>56</xdr:row>
      <xdr:rowOff>25400</xdr:rowOff>
    </xdr:to>
    <xdr:sp macro="" textlink="">
      <xdr:nvSpPr>
        <xdr:cNvPr id="203" name="楕円 202">
          <a:extLst>
            <a:ext uri="{FF2B5EF4-FFF2-40B4-BE49-F238E27FC236}">
              <a16:creationId xmlns:a16="http://schemas.microsoft.com/office/drawing/2014/main" id="{00000000-0008-0000-0400-0000CB000000}"/>
            </a:ext>
          </a:extLst>
        </xdr:cNvPr>
        <xdr:cNvSpPr/>
      </xdr:nvSpPr>
      <xdr:spPr>
        <a:xfrm>
          <a:off x="4775200" y="952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67327</xdr:rowOff>
    </xdr:from>
    <xdr:ext cx="762000" cy="259045"/>
    <xdr:sp macro="" textlink="">
      <xdr:nvSpPr>
        <xdr:cNvPr id="204" name="扶助費該当値テキスト">
          <a:extLst>
            <a:ext uri="{FF2B5EF4-FFF2-40B4-BE49-F238E27FC236}">
              <a16:creationId xmlns:a16="http://schemas.microsoft.com/office/drawing/2014/main" id="{00000000-0008-0000-0400-0000CC000000}"/>
            </a:ext>
          </a:extLst>
        </xdr:cNvPr>
        <xdr:cNvSpPr txBox="1"/>
      </xdr:nvSpPr>
      <xdr:spPr>
        <a:xfrm>
          <a:off x="4914900" y="949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152400</xdr:rowOff>
    </xdr:from>
    <xdr:to>
      <xdr:col>20</xdr:col>
      <xdr:colOff>38100</xdr:colOff>
      <xdr:row>56</xdr:row>
      <xdr:rowOff>82550</xdr:rowOff>
    </xdr:to>
    <xdr:sp macro="" textlink="">
      <xdr:nvSpPr>
        <xdr:cNvPr id="205" name="楕円 204">
          <a:extLst>
            <a:ext uri="{FF2B5EF4-FFF2-40B4-BE49-F238E27FC236}">
              <a16:creationId xmlns:a16="http://schemas.microsoft.com/office/drawing/2014/main" id="{00000000-0008-0000-0400-0000CD000000}"/>
            </a:ext>
          </a:extLst>
        </xdr:cNvPr>
        <xdr:cNvSpPr/>
      </xdr:nvSpPr>
      <xdr:spPr>
        <a:xfrm>
          <a:off x="3937000" y="9582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67327</xdr:rowOff>
    </xdr:from>
    <xdr:ext cx="7366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3606800" y="96685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152400</xdr:rowOff>
    </xdr:from>
    <xdr:to>
      <xdr:col>15</xdr:col>
      <xdr:colOff>149225</xdr:colOff>
      <xdr:row>56</xdr:row>
      <xdr:rowOff>82550</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3048000" y="9582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67327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2717800" y="9668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56</xdr:row>
      <xdr:rowOff>0</xdr:rowOff>
    </xdr:from>
    <xdr:to>
      <xdr:col>11</xdr:col>
      <xdr:colOff>60325</xdr:colOff>
      <xdr:row>56</xdr:row>
      <xdr:rowOff>101600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2159000" y="960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86377</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1828800" y="968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38100</xdr:rowOff>
    </xdr:from>
    <xdr:to>
      <xdr:col>6</xdr:col>
      <xdr:colOff>171450</xdr:colOff>
      <xdr:row>55</xdr:row>
      <xdr:rowOff>139700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1270000" y="9467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124477</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939800" y="9554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3" name="正方形/長方形 212">
          <a:extLst>
            <a:ext uri="{FF2B5EF4-FFF2-40B4-BE49-F238E27FC236}">
              <a16:creationId xmlns:a16="http://schemas.microsoft.com/office/drawing/2014/main" id="{00000000-0008-0000-0400-0000D5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4" name="正方形/長方形 213">
          <a:extLst>
            <a:ext uri="{FF2B5EF4-FFF2-40B4-BE49-F238E27FC236}">
              <a16:creationId xmlns:a16="http://schemas.microsoft.com/office/drawing/2014/main" id="{00000000-0008-0000-0400-0000D6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3" name="テキスト ボックス 222">
          <a:extLst>
            <a:ext uri="{FF2B5EF4-FFF2-40B4-BE49-F238E27FC236}">
              <a16:creationId xmlns:a16="http://schemas.microsoft.com/office/drawing/2014/main" id="{00000000-0008-0000-0400-0000DF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その他比率は昨年度と比較し</a:t>
          </a:r>
          <a:r>
            <a:rPr kumimoji="1" lang="en-US" altLang="ja-JP" sz="1300">
              <a:latin typeface="ＭＳ Ｐゴシック" panose="020B0600070205080204" pitchFamily="50" charset="-128"/>
              <a:ea typeface="ＭＳ Ｐゴシック" panose="020B0600070205080204" pitchFamily="50" charset="-128"/>
            </a:rPr>
            <a:t>0.5</a:t>
          </a:r>
          <a:r>
            <a:rPr kumimoji="1" lang="ja-JP" altLang="en-US" sz="1300">
              <a:latin typeface="ＭＳ Ｐゴシック" panose="020B0600070205080204" pitchFamily="50" charset="-128"/>
              <a:ea typeface="ＭＳ Ｐゴシック" panose="020B0600070205080204" pitchFamily="50" charset="-128"/>
            </a:rPr>
            <a:t>ポイント減少し、類似団体の平均を</a:t>
          </a:r>
          <a:r>
            <a:rPr kumimoji="1" lang="en-US" altLang="ja-JP" sz="1300">
              <a:latin typeface="ＭＳ Ｐゴシック" panose="020B0600070205080204" pitchFamily="50" charset="-128"/>
              <a:ea typeface="ＭＳ Ｐゴシック" panose="020B0600070205080204" pitchFamily="50" charset="-128"/>
            </a:rPr>
            <a:t>0.3</a:t>
          </a:r>
          <a:r>
            <a:rPr kumimoji="1" lang="ja-JP" altLang="en-US" sz="1300">
              <a:latin typeface="ＭＳ Ｐゴシック" panose="020B0600070205080204" pitchFamily="50" charset="-128"/>
              <a:ea typeface="ＭＳ Ｐゴシック" panose="020B0600070205080204" pitchFamily="50" charset="-128"/>
            </a:rPr>
            <a:t>ポイント下回っている。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今後も、経費削減を図るとともに、公営企業会計においても独立採算を原則とした料金改定、適正化を図り普通会計の負担を軽減していくよう努める。</a:t>
          </a:r>
        </a:p>
      </xdr:txBody>
    </xdr:sp>
    <xdr:clientData/>
  </xdr:twoCellAnchor>
  <xdr:oneCellAnchor>
    <xdr:from>
      <xdr:col>62</xdr:col>
      <xdr:colOff>6350</xdr:colOff>
      <xdr:row>49</xdr:row>
      <xdr:rowOff>107950</xdr:rowOff>
    </xdr:from>
    <xdr:ext cx="298543" cy="225703"/>
    <xdr:sp macro="" textlink="">
      <xdr:nvSpPr>
        <xdr:cNvPr id="224" name="テキスト ボックス 223">
          <a:extLst>
            <a:ext uri="{FF2B5EF4-FFF2-40B4-BE49-F238E27FC236}">
              <a16:creationId xmlns:a16="http://schemas.microsoft.com/office/drawing/2014/main" id="{00000000-0008-0000-0400-0000E0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5" name="直線コネクタ 224">
          <a:extLst>
            <a:ext uri="{FF2B5EF4-FFF2-40B4-BE49-F238E27FC236}">
              <a16:creationId xmlns:a16="http://schemas.microsoft.com/office/drawing/2014/main" id="{00000000-0008-0000-0400-0000E1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6" name="テキスト ボックス 225">
          <a:extLst>
            <a:ext uri="{FF2B5EF4-FFF2-40B4-BE49-F238E27FC236}">
              <a16:creationId xmlns:a16="http://schemas.microsoft.com/office/drawing/2014/main" id="{00000000-0008-0000-0400-0000E2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69850</xdr:rowOff>
    </xdr:from>
    <xdr:to>
      <xdr:col>85</xdr:col>
      <xdr:colOff>66675</xdr:colOff>
      <xdr:row>61</xdr:row>
      <xdr:rowOff>69850</xdr:rowOff>
    </xdr:to>
    <xdr:cxnSp macro="">
      <xdr:nvCxnSpPr>
        <xdr:cNvPr id="227" name="直線コネクタ 226">
          <a:extLst>
            <a:ext uri="{FF2B5EF4-FFF2-40B4-BE49-F238E27FC236}">
              <a16:creationId xmlns:a16="http://schemas.microsoft.com/office/drawing/2014/main" id="{00000000-0008-0000-0400-0000E3000000}"/>
            </a:ext>
          </a:extLst>
        </xdr:cNvPr>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60</xdr:row>
      <xdr:rowOff>99077</xdr:rowOff>
    </xdr:from>
    <xdr:ext cx="508000" cy="259045"/>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1938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127000</xdr:rowOff>
    </xdr:from>
    <xdr:to>
      <xdr:col>85</xdr:col>
      <xdr:colOff>66675</xdr:colOff>
      <xdr:row>58</xdr:row>
      <xdr:rowOff>127000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156227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12700</xdr:rowOff>
    </xdr:from>
    <xdr:to>
      <xdr:col>85</xdr:col>
      <xdr:colOff>66675</xdr:colOff>
      <xdr:row>56</xdr:row>
      <xdr:rowOff>12700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41927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53</xdr:row>
      <xdr:rowOff>69850</xdr:rowOff>
    </xdr:from>
    <xdr:to>
      <xdr:col>85</xdr:col>
      <xdr:colOff>66675</xdr:colOff>
      <xdr:row>53</xdr:row>
      <xdr:rowOff>69850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99077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36" name="その他グラフ枠">
          <a:extLst>
            <a:ext uri="{FF2B5EF4-FFF2-40B4-BE49-F238E27FC236}">
              <a16:creationId xmlns:a16="http://schemas.microsoft.com/office/drawing/2014/main" id="{00000000-0008-0000-0400-0000EC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54</xdr:row>
      <xdr:rowOff>85852</xdr:rowOff>
    </xdr:from>
    <xdr:to>
      <xdr:col>82</xdr:col>
      <xdr:colOff>107950</xdr:colOff>
      <xdr:row>60</xdr:row>
      <xdr:rowOff>72136</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flipV="1">
          <a:off x="16510000" y="9344152"/>
          <a:ext cx="0" cy="10149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44213</xdr:rowOff>
    </xdr:from>
    <xdr:ext cx="762000" cy="259045"/>
    <xdr:sp macro="" textlink="">
      <xdr:nvSpPr>
        <xdr:cNvPr id="238" name="その他最小値テキスト">
          <a:extLst>
            <a:ext uri="{FF2B5EF4-FFF2-40B4-BE49-F238E27FC236}">
              <a16:creationId xmlns:a16="http://schemas.microsoft.com/office/drawing/2014/main" id="{00000000-0008-0000-0400-0000EE000000}"/>
            </a:ext>
          </a:extLst>
        </xdr:cNvPr>
        <xdr:cNvSpPr txBox="1"/>
      </xdr:nvSpPr>
      <xdr:spPr>
        <a:xfrm>
          <a:off x="16598900" y="10331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72136</xdr:rowOff>
    </xdr:from>
    <xdr:to>
      <xdr:col>82</xdr:col>
      <xdr:colOff>196850</xdr:colOff>
      <xdr:row>60</xdr:row>
      <xdr:rowOff>72136</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6421100" y="10359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53</xdr:row>
      <xdr:rowOff>779</xdr:rowOff>
    </xdr:from>
    <xdr:ext cx="762000" cy="259045"/>
    <xdr:sp macro="" textlink="">
      <xdr:nvSpPr>
        <xdr:cNvPr id="240" name="その他最大値テキスト">
          <a:extLst>
            <a:ext uri="{FF2B5EF4-FFF2-40B4-BE49-F238E27FC236}">
              <a16:creationId xmlns:a16="http://schemas.microsoft.com/office/drawing/2014/main" id="{00000000-0008-0000-0400-0000F0000000}"/>
            </a:ext>
          </a:extLst>
        </xdr:cNvPr>
        <xdr:cNvSpPr txBox="1"/>
      </xdr:nvSpPr>
      <xdr:spPr>
        <a:xfrm>
          <a:off x="16598900" y="9087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54</xdr:row>
      <xdr:rowOff>85852</xdr:rowOff>
    </xdr:from>
    <xdr:to>
      <xdr:col>82</xdr:col>
      <xdr:colOff>196850</xdr:colOff>
      <xdr:row>54</xdr:row>
      <xdr:rowOff>85852</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6421100" y="93441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33274</xdr:rowOff>
    </xdr:from>
    <xdr:to>
      <xdr:col>82</xdr:col>
      <xdr:colOff>107950</xdr:colOff>
      <xdr:row>57</xdr:row>
      <xdr:rowOff>56134</xdr:rowOff>
    </xdr:to>
    <xdr:cxnSp macro="">
      <xdr:nvCxnSpPr>
        <xdr:cNvPr id="242" name="直線コネクタ 241">
          <a:extLst>
            <a:ext uri="{FF2B5EF4-FFF2-40B4-BE49-F238E27FC236}">
              <a16:creationId xmlns:a16="http://schemas.microsoft.com/office/drawing/2014/main" id="{00000000-0008-0000-0400-0000F2000000}"/>
            </a:ext>
          </a:extLst>
        </xdr:cNvPr>
        <xdr:cNvCxnSpPr/>
      </xdr:nvCxnSpPr>
      <xdr:spPr>
        <a:xfrm flipV="1">
          <a:off x="15671800" y="9805924"/>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139717</xdr:rowOff>
    </xdr:from>
    <xdr:ext cx="762000" cy="259045"/>
    <xdr:sp macro="" textlink="">
      <xdr:nvSpPr>
        <xdr:cNvPr id="243" name="その他平均値テキスト">
          <a:extLst>
            <a:ext uri="{FF2B5EF4-FFF2-40B4-BE49-F238E27FC236}">
              <a16:creationId xmlns:a16="http://schemas.microsoft.com/office/drawing/2014/main" id="{00000000-0008-0000-0400-0000F3000000}"/>
            </a:ext>
          </a:extLst>
        </xdr:cNvPr>
        <xdr:cNvSpPr txBox="1"/>
      </xdr:nvSpPr>
      <xdr:spPr>
        <a:xfrm>
          <a:off x="16598900" y="97409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167640</xdr:rowOff>
    </xdr:from>
    <xdr:to>
      <xdr:col>82</xdr:col>
      <xdr:colOff>158750</xdr:colOff>
      <xdr:row>57</xdr:row>
      <xdr:rowOff>97790</xdr:rowOff>
    </xdr:to>
    <xdr:sp macro="" textlink="">
      <xdr:nvSpPr>
        <xdr:cNvPr id="244" name="フローチャート: 判断 243">
          <a:extLst>
            <a:ext uri="{FF2B5EF4-FFF2-40B4-BE49-F238E27FC236}">
              <a16:creationId xmlns:a16="http://schemas.microsoft.com/office/drawing/2014/main" id="{00000000-0008-0000-0400-0000F4000000}"/>
            </a:ext>
          </a:extLst>
        </xdr:cNvPr>
        <xdr:cNvSpPr/>
      </xdr:nvSpPr>
      <xdr:spPr>
        <a:xfrm>
          <a:off x="16459200" y="9768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51562</xdr:rowOff>
    </xdr:from>
    <xdr:to>
      <xdr:col>78</xdr:col>
      <xdr:colOff>69850</xdr:colOff>
      <xdr:row>57</xdr:row>
      <xdr:rowOff>56134</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a:off x="14782800" y="9824212"/>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762</xdr:rowOff>
    </xdr:from>
    <xdr:to>
      <xdr:col>78</xdr:col>
      <xdr:colOff>120650</xdr:colOff>
      <xdr:row>57</xdr:row>
      <xdr:rowOff>102362</xdr:rowOff>
    </xdr:to>
    <xdr:sp macro="" textlink="">
      <xdr:nvSpPr>
        <xdr:cNvPr id="246" name="フローチャート: 判断 245">
          <a:extLst>
            <a:ext uri="{FF2B5EF4-FFF2-40B4-BE49-F238E27FC236}">
              <a16:creationId xmlns:a16="http://schemas.microsoft.com/office/drawing/2014/main" id="{00000000-0008-0000-0400-0000F6000000}"/>
            </a:ext>
          </a:extLst>
        </xdr:cNvPr>
        <xdr:cNvSpPr/>
      </xdr:nvSpPr>
      <xdr:spPr>
        <a:xfrm>
          <a:off x="15621000" y="9773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112539</xdr:rowOff>
    </xdr:from>
    <xdr:ext cx="736600" cy="259045"/>
    <xdr:sp macro="" textlink="">
      <xdr:nvSpPr>
        <xdr:cNvPr id="247" name="テキスト ボックス 246">
          <a:extLst>
            <a:ext uri="{FF2B5EF4-FFF2-40B4-BE49-F238E27FC236}">
              <a16:creationId xmlns:a16="http://schemas.microsoft.com/office/drawing/2014/main" id="{00000000-0008-0000-0400-0000F7000000}"/>
            </a:ext>
          </a:extLst>
        </xdr:cNvPr>
        <xdr:cNvSpPr txBox="1"/>
      </xdr:nvSpPr>
      <xdr:spPr>
        <a:xfrm>
          <a:off x="15290800" y="95422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37846</xdr:rowOff>
    </xdr:from>
    <xdr:to>
      <xdr:col>73</xdr:col>
      <xdr:colOff>180975</xdr:colOff>
      <xdr:row>57</xdr:row>
      <xdr:rowOff>51562</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3893800" y="9810496"/>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14478</xdr:rowOff>
    </xdr:from>
    <xdr:to>
      <xdr:col>74</xdr:col>
      <xdr:colOff>31750</xdr:colOff>
      <xdr:row>57</xdr:row>
      <xdr:rowOff>116078</xdr:rowOff>
    </xdr:to>
    <xdr:sp macro="" textlink="">
      <xdr:nvSpPr>
        <xdr:cNvPr id="249" name="フローチャート: 判断 248">
          <a:extLst>
            <a:ext uri="{FF2B5EF4-FFF2-40B4-BE49-F238E27FC236}">
              <a16:creationId xmlns:a16="http://schemas.microsoft.com/office/drawing/2014/main" id="{00000000-0008-0000-0400-0000F9000000}"/>
            </a:ext>
          </a:extLst>
        </xdr:cNvPr>
        <xdr:cNvSpPr/>
      </xdr:nvSpPr>
      <xdr:spPr>
        <a:xfrm>
          <a:off x="14732000" y="9787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100855</xdr:rowOff>
    </xdr:from>
    <xdr:ext cx="762000" cy="259045"/>
    <xdr:sp macro="" textlink="">
      <xdr:nvSpPr>
        <xdr:cNvPr id="250" name="テキスト ボックス 249">
          <a:extLst>
            <a:ext uri="{FF2B5EF4-FFF2-40B4-BE49-F238E27FC236}">
              <a16:creationId xmlns:a16="http://schemas.microsoft.com/office/drawing/2014/main" id="{00000000-0008-0000-0400-0000FA000000}"/>
            </a:ext>
          </a:extLst>
        </xdr:cNvPr>
        <xdr:cNvSpPr txBox="1"/>
      </xdr:nvSpPr>
      <xdr:spPr>
        <a:xfrm>
          <a:off x="14401800" y="9873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37846</xdr:rowOff>
    </xdr:from>
    <xdr:to>
      <xdr:col>69</xdr:col>
      <xdr:colOff>92075</xdr:colOff>
      <xdr:row>57</xdr:row>
      <xdr:rowOff>46990</xdr:rowOff>
    </xdr:to>
    <xdr:cxnSp macro="">
      <xdr:nvCxnSpPr>
        <xdr:cNvPr id="251" name="直線コネクタ 250">
          <a:extLst>
            <a:ext uri="{FF2B5EF4-FFF2-40B4-BE49-F238E27FC236}">
              <a16:creationId xmlns:a16="http://schemas.microsoft.com/office/drawing/2014/main" id="{00000000-0008-0000-0400-0000FB000000}"/>
            </a:ext>
          </a:extLst>
        </xdr:cNvPr>
        <xdr:cNvCxnSpPr/>
      </xdr:nvCxnSpPr>
      <xdr:spPr>
        <a:xfrm flipV="1">
          <a:off x="13004800" y="9810496"/>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762</xdr:rowOff>
    </xdr:from>
    <xdr:to>
      <xdr:col>69</xdr:col>
      <xdr:colOff>142875</xdr:colOff>
      <xdr:row>57</xdr:row>
      <xdr:rowOff>102362</xdr:rowOff>
    </xdr:to>
    <xdr:sp macro="" textlink="">
      <xdr:nvSpPr>
        <xdr:cNvPr id="252" name="フローチャート: 判断 251">
          <a:extLst>
            <a:ext uri="{FF2B5EF4-FFF2-40B4-BE49-F238E27FC236}">
              <a16:creationId xmlns:a16="http://schemas.microsoft.com/office/drawing/2014/main" id="{00000000-0008-0000-0400-0000FC000000}"/>
            </a:ext>
          </a:extLst>
        </xdr:cNvPr>
        <xdr:cNvSpPr/>
      </xdr:nvSpPr>
      <xdr:spPr>
        <a:xfrm>
          <a:off x="13843000" y="9773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87139</xdr:rowOff>
    </xdr:from>
    <xdr:ext cx="762000" cy="259045"/>
    <xdr:sp macro="" textlink="">
      <xdr:nvSpPr>
        <xdr:cNvPr id="253" name="テキスト ボックス 252">
          <a:extLst>
            <a:ext uri="{FF2B5EF4-FFF2-40B4-BE49-F238E27FC236}">
              <a16:creationId xmlns:a16="http://schemas.microsoft.com/office/drawing/2014/main" id="{00000000-0008-0000-0400-0000FD000000}"/>
            </a:ext>
          </a:extLst>
        </xdr:cNvPr>
        <xdr:cNvSpPr txBox="1"/>
      </xdr:nvSpPr>
      <xdr:spPr>
        <a:xfrm>
          <a:off x="13512800" y="9859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44196</xdr:rowOff>
    </xdr:from>
    <xdr:to>
      <xdr:col>65</xdr:col>
      <xdr:colOff>53975</xdr:colOff>
      <xdr:row>56</xdr:row>
      <xdr:rowOff>145796</xdr:rowOff>
    </xdr:to>
    <xdr:sp macro="" textlink="">
      <xdr:nvSpPr>
        <xdr:cNvPr id="254" name="フローチャート: 判断 253">
          <a:extLst>
            <a:ext uri="{FF2B5EF4-FFF2-40B4-BE49-F238E27FC236}">
              <a16:creationId xmlns:a16="http://schemas.microsoft.com/office/drawing/2014/main" id="{00000000-0008-0000-0400-0000FE000000}"/>
            </a:ext>
          </a:extLst>
        </xdr:cNvPr>
        <xdr:cNvSpPr/>
      </xdr:nvSpPr>
      <xdr:spPr>
        <a:xfrm>
          <a:off x="12954000" y="9645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155973</xdr:rowOff>
    </xdr:from>
    <xdr:ext cx="762000" cy="259045"/>
    <xdr:sp macro="" textlink="">
      <xdr:nvSpPr>
        <xdr:cNvPr id="255" name="テキスト ボックス 254">
          <a:extLst>
            <a:ext uri="{FF2B5EF4-FFF2-40B4-BE49-F238E27FC236}">
              <a16:creationId xmlns:a16="http://schemas.microsoft.com/office/drawing/2014/main" id="{00000000-0008-0000-0400-0000FF000000}"/>
            </a:ext>
          </a:extLst>
        </xdr:cNvPr>
        <xdr:cNvSpPr txBox="1"/>
      </xdr:nvSpPr>
      <xdr:spPr>
        <a:xfrm>
          <a:off x="12623800" y="9414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57" name="テキスト ボックス 256">
          <a:extLst>
            <a:ext uri="{FF2B5EF4-FFF2-40B4-BE49-F238E27FC236}">
              <a16:creationId xmlns:a16="http://schemas.microsoft.com/office/drawing/2014/main" id="{00000000-0008-0000-0400-000001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153924</xdr:rowOff>
    </xdr:from>
    <xdr:to>
      <xdr:col>82</xdr:col>
      <xdr:colOff>158750</xdr:colOff>
      <xdr:row>57</xdr:row>
      <xdr:rowOff>84074</xdr:rowOff>
    </xdr:to>
    <xdr:sp macro="" textlink="">
      <xdr:nvSpPr>
        <xdr:cNvPr id="261" name="楕円 260">
          <a:extLst>
            <a:ext uri="{FF2B5EF4-FFF2-40B4-BE49-F238E27FC236}">
              <a16:creationId xmlns:a16="http://schemas.microsoft.com/office/drawing/2014/main" id="{00000000-0008-0000-0400-000005010000}"/>
            </a:ext>
          </a:extLst>
        </xdr:cNvPr>
        <xdr:cNvSpPr/>
      </xdr:nvSpPr>
      <xdr:spPr>
        <a:xfrm>
          <a:off x="16459200" y="9755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55</xdr:row>
      <xdr:rowOff>170451</xdr:rowOff>
    </xdr:from>
    <xdr:ext cx="762000" cy="259045"/>
    <xdr:sp macro="" textlink="">
      <xdr:nvSpPr>
        <xdr:cNvPr id="262" name="その他該当値テキスト">
          <a:extLst>
            <a:ext uri="{FF2B5EF4-FFF2-40B4-BE49-F238E27FC236}">
              <a16:creationId xmlns:a16="http://schemas.microsoft.com/office/drawing/2014/main" id="{00000000-0008-0000-0400-000006010000}"/>
            </a:ext>
          </a:extLst>
        </xdr:cNvPr>
        <xdr:cNvSpPr txBox="1"/>
      </xdr:nvSpPr>
      <xdr:spPr>
        <a:xfrm>
          <a:off x="16598900" y="9600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57</xdr:row>
      <xdr:rowOff>5334</xdr:rowOff>
    </xdr:from>
    <xdr:to>
      <xdr:col>78</xdr:col>
      <xdr:colOff>120650</xdr:colOff>
      <xdr:row>57</xdr:row>
      <xdr:rowOff>106934</xdr:rowOff>
    </xdr:to>
    <xdr:sp macro="" textlink="">
      <xdr:nvSpPr>
        <xdr:cNvPr id="263" name="楕円 262">
          <a:extLst>
            <a:ext uri="{FF2B5EF4-FFF2-40B4-BE49-F238E27FC236}">
              <a16:creationId xmlns:a16="http://schemas.microsoft.com/office/drawing/2014/main" id="{00000000-0008-0000-0400-000007010000}"/>
            </a:ext>
          </a:extLst>
        </xdr:cNvPr>
        <xdr:cNvSpPr/>
      </xdr:nvSpPr>
      <xdr:spPr>
        <a:xfrm>
          <a:off x="15621000" y="9777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91711</xdr:rowOff>
    </xdr:from>
    <xdr:ext cx="7366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5290800" y="98643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57</xdr:row>
      <xdr:rowOff>762</xdr:rowOff>
    </xdr:from>
    <xdr:to>
      <xdr:col>74</xdr:col>
      <xdr:colOff>31750</xdr:colOff>
      <xdr:row>57</xdr:row>
      <xdr:rowOff>102362</xdr:rowOff>
    </xdr:to>
    <xdr:sp macro="" textlink="">
      <xdr:nvSpPr>
        <xdr:cNvPr id="265" name="楕円 264">
          <a:extLst>
            <a:ext uri="{FF2B5EF4-FFF2-40B4-BE49-F238E27FC236}">
              <a16:creationId xmlns:a16="http://schemas.microsoft.com/office/drawing/2014/main" id="{00000000-0008-0000-0400-000009010000}"/>
            </a:ext>
          </a:extLst>
        </xdr:cNvPr>
        <xdr:cNvSpPr/>
      </xdr:nvSpPr>
      <xdr:spPr>
        <a:xfrm>
          <a:off x="14732000" y="9773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112539</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4401800" y="95422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158496</xdr:rowOff>
    </xdr:from>
    <xdr:to>
      <xdr:col>69</xdr:col>
      <xdr:colOff>142875</xdr:colOff>
      <xdr:row>57</xdr:row>
      <xdr:rowOff>88646</xdr:rowOff>
    </xdr:to>
    <xdr:sp macro="" textlink="">
      <xdr:nvSpPr>
        <xdr:cNvPr id="267" name="楕円 266">
          <a:extLst>
            <a:ext uri="{FF2B5EF4-FFF2-40B4-BE49-F238E27FC236}">
              <a16:creationId xmlns:a16="http://schemas.microsoft.com/office/drawing/2014/main" id="{00000000-0008-0000-0400-00000B010000}"/>
            </a:ext>
          </a:extLst>
        </xdr:cNvPr>
        <xdr:cNvSpPr/>
      </xdr:nvSpPr>
      <xdr:spPr>
        <a:xfrm>
          <a:off x="13843000" y="9759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98823</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3512800" y="9528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167640</xdr:rowOff>
    </xdr:from>
    <xdr:to>
      <xdr:col>65</xdr:col>
      <xdr:colOff>53975</xdr:colOff>
      <xdr:row>57</xdr:row>
      <xdr:rowOff>97790</xdr:rowOff>
    </xdr:to>
    <xdr:sp macro="" textlink="">
      <xdr:nvSpPr>
        <xdr:cNvPr id="269" name="楕円 268">
          <a:extLst>
            <a:ext uri="{FF2B5EF4-FFF2-40B4-BE49-F238E27FC236}">
              <a16:creationId xmlns:a16="http://schemas.microsoft.com/office/drawing/2014/main" id="{00000000-0008-0000-0400-00000D010000}"/>
            </a:ext>
          </a:extLst>
        </xdr:cNvPr>
        <xdr:cNvSpPr/>
      </xdr:nvSpPr>
      <xdr:spPr>
        <a:xfrm>
          <a:off x="12954000" y="9768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82567</xdr:rowOff>
    </xdr:from>
    <xdr:ext cx="762000" cy="259045"/>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2623800" y="9855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1" name="正方形/長方形 270">
          <a:extLst>
            <a:ext uri="{FF2B5EF4-FFF2-40B4-BE49-F238E27FC236}">
              <a16:creationId xmlns:a16="http://schemas.microsoft.com/office/drawing/2014/main" id="{00000000-0008-0000-0400-00000F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2" name="正方形/長方形 271">
          <a:extLst>
            <a:ext uri="{FF2B5EF4-FFF2-40B4-BE49-F238E27FC236}">
              <a16:creationId xmlns:a16="http://schemas.microsoft.com/office/drawing/2014/main" id="{00000000-0008-0000-0400-000010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3" name="正方形/長方形 272">
          <a:extLst>
            <a:ext uri="{FF2B5EF4-FFF2-40B4-BE49-F238E27FC236}">
              <a16:creationId xmlns:a16="http://schemas.microsoft.com/office/drawing/2014/main" id="{00000000-0008-0000-0400-000011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4" name="正方形/長方形 273">
          <a:extLst>
            <a:ext uri="{FF2B5EF4-FFF2-40B4-BE49-F238E27FC236}">
              <a16:creationId xmlns:a16="http://schemas.microsoft.com/office/drawing/2014/main" id="{00000000-0008-0000-0400-000012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5" name="正方形/長方形 274">
          <a:extLst>
            <a:ext uri="{FF2B5EF4-FFF2-40B4-BE49-F238E27FC236}">
              <a16:creationId xmlns:a16="http://schemas.microsoft.com/office/drawing/2014/main" id="{00000000-0008-0000-0400-000013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1" name="テキスト ボックス 280">
          <a:extLst>
            <a:ext uri="{FF2B5EF4-FFF2-40B4-BE49-F238E27FC236}">
              <a16:creationId xmlns:a16="http://schemas.microsoft.com/office/drawing/2014/main" id="{00000000-0008-0000-0400-000019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補助費等の比率は前年度と同じで、類似団体の平均を</a:t>
          </a:r>
          <a:r>
            <a:rPr kumimoji="1" lang="en-US" altLang="ja-JP" sz="1300">
              <a:latin typeface="ＭＳ Ｐゴシック" panose="020B0600070205080204" pitchFamily="50" charset="-128"/>
              <a:ea typeface="ＭＳ Ｐゴシック" panose="020B0600070205080204" pitchFamily="50" charset="-128"/>
            </a:rPr>
            <a:t>4.7</a:t>
          </a:r>
          <a:r>
            <a:rPr kumimoji="1" lang="ja-JP" altLang="en-US" sz="1300">
              <a:latin typeface="ＭＳ Ｐゴシック" panose="020B0600070205080204" pitchFamily="50" charset="-128"/>
              <a:ea typeface="ＭＳ Ｐゴシック" panose="020B0600070205080204" pitchFamily="50" charset="-128"/>
            </a:rPr>
            <a:t>ポイント下回っている。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補助費は石川地方生活環境施設組合負担金の大幅な増加により昨年度よりも</a:t>
          </a:r>
          <a:r>
            <a:rPr kumimoji="1" lang="en-US" altLang="ja-JP" sz="1300">
              <a:latin typeface="ＭＳ Ｐゴシック" panose="020B0600070205080204" pitchFamily="50" charset="-128"/>
              <a:ea typeface="ＭＳ Ｐゴシック" panose="020B0600070205080204" pitchFamily="50" charset="-128"/>
            </a:rPr>
            <a:t>128,941</a:t>
          </a:r>
          <a:r>
            <a:rPr kumimoji="1" lang="ja-JP" altLang="en-US" sz="1300">
              <a:latin typeface="ＭＳ Ｐゴシック" panose="020B0600070205080204" pitchFamily="50" charset="-128"/>
              <a:ea typeface="ＭＳ Ｐゴシック" panose="020B0600070205080204" pitchFamily="50" charset="-128"/>
            </a:rPr>
            <a:t>千円増加したが、公債費比率の大幅な増加により補助費等比率は昨年度と同じであった。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今後も各補助金等の内容を精査し、明確な基準を設け、見直しを図り合理化に努める。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82" name="テキスト ボックス 281">
          <a:extLst>
            <a:ext uri="{FF2B5EF4-FFF2-40B4-BE49-F238E27FC236}">
              <a16:creationId xmlns:a16="http://schemas.microsoft.com/office/drawing/2014/main" id="{00000000-0008-0000-0400-00001A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3" name="直線コネクタ 282">
          <a:extLst>
            <a:ext uri="{FF2B5EF4-FFF2-40B4-BE49-F238E27FC236}">
              <a16:creationId xmlns:a16="http://schemas.microsoft.com/office/drawing/2014/main" id="{00000000-0008-0000-0400-00001B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4" name="テキスト ボックス 283">
          <a:extLst>
            <a:ext uri="{FF2B5EF4-FFF2-40B4-BE49-F238E27FC236}">
              <a16:creationId xmlns:a16="http://schemas.microsoft.com/office/drawing/2014/main" id="{00000000-0008-0000-0400-00001C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5" name="直線コネクタ 284">
          <a:extLst>
            <a:ext uri="{FF2B5EF4-FFF2-40B4-BE49-F238E27FC236}">
              <a16:creationId xmlns:a16="http://schemas.microsoft.com/office/drawing/2014/main" id="{00000000-0008-0000-0400-00001D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86" name="テキスト ボックス 285">
          <a:extLst>
            <a:ext uri="{FF2B5EF4-FFF2-40B4-BE49-F238E27FC236}">
              <a16:creationId xmlns:a16="http://schemas.microsoft.com/office/drawing/2014/main" id="{00000000-0008-0000-0400-00001E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87" name="直線コネクタ 286">
          <a:extLst>
            <a:ext uri="{FF2B5EF4-FFF2-40B4-BE49-F238E27FC236}">
              <a16:creationId xmlns:a16="http://schemas.microsoft.com/office/drawing/2014/main" id="{00000000-0008-0000-0400-00001F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88" name="テキスト ボックス 287">
          <a:extLst>
            <a:ext uri="{FF2B5EF4-FFF2-40B4-BE49-F238E27FC236}">
              <a16:creationId xmlns:a16="http://schemas.microsoft.com/office/drawing/2014/main" id="{00000000-0008-0000-0400-000020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89" name="直線コネクタ 288">
          <a:extLst>
            <a:ext uri="{FF2B5EF4-FFF2-40B4-BE49-F238E27FC236}">
              <a16:creationId xmlns:a16="http://schemas.microsoft.com/office/drawing/2014/main" id="{00000000-0008-0000-0400-000021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1" name="直線コネクタ 290">
          <a:extLst>
            <a:ext uri="{FF2B5EF4-FFF2-40B4-BE49-F238E27FC236}">
              <a16:creationId xmlns:a16="http://schemas.microsoft.com/office/drawing/2014/main" id="{00000000-0008-0000-0400-000023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2" name="テキスト ボックス 291">
          <a:extLst>
            <a:ext uri="{FF2B5EF4-FFF2-40B4-BE49-F238E27FC236}">
              <a16:creationId xmlns:a16="http://schemas.microsoft.com/office/drawing/2014/main" id="{00000000-0008-0000-0400-000024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3" name="直線コネクタ 292">
          <a:extLst>
            <a:ext uri="{FF2B5EF4-FFF2-40B4-BE49-F238E27FC236}">
              <a16:creationId xmlns:a16="http://schemas.microsoft.com/office/drawing/2014/main" id="{00000000-0008-0000-0400-000025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4" name="補助費等グラフ枠">
          <a:extLst>
            <a:ext uri="{FF2B5EF4-FFF2-40B4-BE49-F238E27FC236}">
              <a16:creationId xmlns:a16="http://schemas.microsoft.com/office/drawing/2014/main" id="{00000000-0008-0000-0400-000026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12700</xdr:rowOff>
    </xdr:from>
    <xdr:to>
      <xdr:col>82</xdr:col>
      <xdr:colOff>107950</xdr:colOff>
      <xdr:row>40</xdr:row>
      <xdr:rowOff>40132</xdr:rowOff>
    </xdr:to>
    <xdr:cxnSp macro="">
      <xdr:nvCxnSpPr>
        <xdr:cNvPr id="295" name="直線コネクタ 294">
          <a:extLst>
            <a:ext uri="{FF2B5EF4-FFF2-40B4-BE49-F238E27FC236}">
              <a16:creationId xmlns:a16="http://schemas.microsoft.com/office/drawing/2014/main" id="{00000000-0008-0000-0400-000027010000}"/>
            </a:ext>
          </a:extLst>
        </xdr:cNvPr>
        <xdr:cNvCxnSpPr/>
      </xdr:nvCxnSpPr>
      <xdr:spPr>
        <a:xfrm flipV="1">
          <a:off x="16510000" y="5842000"/>
          <a:ext cx="0" cy="10561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12209</xdr:rowOff>
    </xdr:from>
    <xdr:ext cx="762000" cy="259045"/>
    <xdr:sp macro="" textlink="">
      <xdr:nvSpPr>
        <xdr:cNvPr id="296" name="補助費等最小値テキスト">
          <a:extLst>
            <a:ext uri="{FF2B5EF4-FFF2-40B4-BE49-F238E27FC236}">
              <a16:creationId xmlns:a16="http://schemas.microsoft.com/office/drawing/2014/main" id="{00000000-0008-0000-0400-000028010000}"/>
            </a:ext>
          </a:extLst>
        </xdr:cNvPr>
        <xdr:cNvSpPr txBox="1"/>
      </xdr:nvSpPr>
      <xdr:spPr>
        <a:xfrm>
          <a:off x="16598900" y="6870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40132</xdr:rowOff>
    </xdr:from>
    <xdr:to>
      <xdr:col>82</xdr:col>
      <xdr:colOff>196850</xdr:colOff>
      <xdr:row>40</xdr:row>
      <xdr:rowOff>40132</xdr:rowOff>
    </xdr:to>
    <xdr:cxnSp macro="">
      <xdr:nvCxnSpPr>
        <xdr:cNvPr id="297" name="直線コネクタ 296">
          <a:extLst>
            <a:ext uri="{FF2B5EF4-FFF2-40B4-BE49-F238E27FC236}">
              <a16:creationId xmlns:a16="http://schemas.microsoft.com/office/drawing/2014/main" id="{00000000-0008-0000-0400-000029010000}"/>
            </a:ext>
          </a:extLst>
        </xdr:cNvPr>
        <xdr:cNvCxnSpPr/>
      </xdr:nvCxnSpPr>
      <xdr:spPr>
        <a:xfrm>
          <a:off x="16421100" y="68981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99077</xdr:rowOff>
    </xdr:from>
    <xdr:ext cx="762000" cy="259045"/>
    <xdr:sp macro="" textlink="">
      <xdr:nvSpPr>
        <xdr:cNvPr id="298" name="補助費等最大値テキスト">
          <a:extLst>
            <a:ext uri="{FF2B5EF4-FFF2-40B4-BE49-F238E27FC236}">
              <a16:creationId xmlns:a16="http://schemas.microsoft.com/office/drawing/2014/main" id="{00000000-0008-0000-0400-00002A010000}"/>
            </a:ext>
          </a:extLst>
        </xdr:cNvPr>
        <xdr:cNvSpPr txBox="1"/>
      </xdr:nvSpPr>
      <xdr:spPr>
        <a:xfrm>
          <a:off x="16598900" y="558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12700</xdr:rowOff>
    </xdr:from>
    <xdr:to>
      <xdr:col>82</xdr:col>
      <xdr:colOff>196850</xdr:colOff>
      <xdr:row>34</xdr:row>
      <xdr:rowOff>12700</xdr:rowOff>
    </xdr:to>
    <xdr:cxnSp macro="">
      <xdr:nvCxnSpPr>
        <xdr:cNvPr id="299" name="直線コネクタ 298">
          <a:extLst>
            <a:ext uri="{FF2B5EF4-FFF2-40B4-BE49-F238E27FC236}">
              <a16:creationId xmlns:a16="http://schemas.microsoft.com/office/drawing/2014/main" id="{00000000-0008-0000-0400-00002B010000}"/>
            </a:ext>
          </a:extLst>
        </xdr:cNvPr>
        <xdr:cNvCxnSpPr/>
      </xdr:nvCxnSpPr>
      <xdr:spPr>
        <a:xfrm>
          <a:off x="16421100" y="5842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35</xdr:row>
      <xdr:rowOff>147574</xdr:rowOff>
    </xdr:from>
    <xdr:to>
      <xdr:col>82</xdr:col>
      <xdr:colOff>107950</xdr:colOff>
      <xdr:row>35</xdr:row>
      <xdr:rowOff>147574</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5671800" y="6148324"/>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112285</xdr:rowOff>
    </xdr:from>
    <xdr:ext cx="762000" cy="259045"/>
    <xdr:sp macro="" textlink="">
      <xdr:nvSpPr>
        <xdr:cNvPr id="301" name="補助費等平均値テキスト">
          <a:extLst>
            <a:ext uri="{FF2B5EF4-FFF2-40B4-BE49-F238E27FC236}">
              <a16:creationId xmlns:a16="http://schemas.microsoft.com/office/drawing/2014/main" id="{00000000-0008-0000-0400-00002D010000}"/>
            </a:ext>
          </a:extLst>
        </xdr:cNvPr>
        <xdr:cNvSpPr txBox="1"/>
      </xdr:nvSpPr>
      <xdr:spPr>
        <a:xfrm>
          <a:off x="16598900" y="62844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140208</xdr:rowOff>
    </xdr:from>
    <xdr:to>
      <xdr:col>82</xdr:col>
      <xdr:colOff>158750</xdr:colOff>
      <xdr:row>37</xdr:row>
      <xdr:rowOff>70358</xdr:rowOff>
    </xdr:to>
    <xdr:sp macro="" textlink="">
      <xdr:nvSpPr>
        <xdr:cNvPr id="302" name="フローチャート: 判断 301">
          <a:extLst>
            <a:ext uri="{FF2B5EF4-FFF2-40B4-BE49-F238E27FC236}">
              <a16:creationId xmlns:a16="http://schemas.microsoft.com/office/drawing/2014/main" id="{00000000-0008-0000-0400-00002E010000}"/>
            </a:ext>
          </a:extLst>
        </xdr:cNvPr>
        <xdr:cNvSpPr/>
      </xdr:nvSpPr>
      <xdr:spPr>
        <a:xfrm>
          <a:off x="16459200" y="6312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35</xdr:row>
      <xdr:rowOff>147574</xdr:rowOff>
    </xdr:from>
    <xdr:to>
      <xdr:col>78</xdr:col>
      <xdr:colOff>69850</xdr:colOff>
      <xdr:row>36</xdr:row>
      <xdr:rowOff>35560</xdr:rowOff>
    </xdr:to>
    <xdr:cxnSp macro="">
      <xdr:nvCxnSpPr>
        <xdr:cNvPr id="303" name="直線コネクタ 302">
          <a:extLst>
            <a:ext uri="{FF2B5EF4-FFF2-40B4-BE49-F238E27FC236}">
              <a16:creationId xmlns:a16="http://schemas.microsoft.com/office/drawing/2014/main" id="{00000000-0008-0000-0400-00002F010000}"/>
            </a:ext>
          </a:extLst>
        </xdr:cNvPr>
        <xdr:cNvCxnSpPr/>
      </xdr:nvCxnSpPr>
      <xdr:spPr>
        <a:xfrm flipV="1">
          <a:off x="14782800" y="6148324"/>
          <a:ext cx="8890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144780</xdr:rowOff>
    </xdr:from>
    <xdr:to>
      <xdr:col>78</xdr:col>
      <xdr:colOff>120650</xdr:colOff>
      <xdr:row>37</xdr:row>
      <xdr:rowOff>74930</xdr:rowOff>
    </xdr:to>
    <xdr:sp macro="" textlink="">
      <xdr:nvSpPr>
        <xdr:cNvPr id="304" name="フローチャート: 判断 303">
          <a:extLst>
            <a:ext uri="{FF2B5EF4-FFF2-40B4-BE49-F238E27FC236}">
              <a16:creationId xmlns:a16="http://schemas.microsoft.com/office/drawing/2014/main" id="{00000000-0008-0000-0400-000030010000}"/>
            </a:ext>
          </a:extLst>
        </xdr:cNvPr>
        <xdr:cNvSpPr/>
      </xdr:nvSpPr>
      <xdr:spPr>
        <a:xfrm>
          <a:off x="15621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59707</xdr:rowOff>
    </xdr:from>
    <xdr:ext cx="736600" cy="259045"/>
    <xdr:sp macro="" textlink="">
      <xdr:nvSpPr>
        <xdr:cNvPr id="305" name="テキスト ボックス 304">
          <a:extLst>
            <a:ext uri="{FF2B5EF4-FFF2-40B4-BE49-F238E27FC236}">
              <a16:creationId xmlns:a16="http://schemas.microsoft.com/office/drawing/2014/main" id="{00000000-0008-0000-0400-000031010000}"/>
            </a:ext>
          </a:extLst>
        </xdr:cNvPr>
        <xdr:cNvSpPr txBox="1"/>
      </xdr:nvSpPr>
      <xdr:spPr>
        <a:xfrm>
          <a:off x="15290800" y="6403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35560</xdr:rowOff>
    </xdr:from>
    <xdr:to>
      <xdr:col>73</xdr:col>
      <xdr:colOff>180975</xdr:colOff>
      <xdr:row>36</xdr:row>
      <xdr:rowOff>76708</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flipV="1">
          <a:off x="13893800" y="6207760"/>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135636</xdr:rowOff>
    </xdr:from>
    <xdr:to>
      <xdr:col>74</xdr:col>
      <xdr:colOff>31750</xdr:colOff>
      <xdr:row>37</xdr:row>
      <xdr:rowOff>65786</xdr:rowOff>
    </xdr:to>
    <xdr:sp macro="" textlink="">
      <xdr:nvSpPr>
        <xdr:cNvPr id="307" name="フローチャート: 判断 306">
          <a:extLst>
            <a:ext uri="{FF2B5EF4-FFF2-40B4-BE49-F238E27FC236}">
              <a16:creationId xmlns:a16="http://schemas.microsoft.com/office/drawing/2014/main" id="{00000000-0008-0000-0400-000033010000}"/>
            </a:ext>
          </a:extLst>
        </xdr:cNvPr>
        <xdr:cNvSpPr/>
      </xdr:nvSpPr>
      <xdr:spPr>
        <a:xfrm>
          <a:off x="14732000" y="630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50563</xdr:rowOff>
    </xdr:from>
    <xdr:ext cx="762000" cy="259045"/>
    <xdr:sp macro="" textlink="">
      <xdr:nvSpPr>
        <xdr:cNvPr id="308" name="テキスト ボックス 307">
          <a:extLst>
            <a:ext uri="{FF2B5EF4-FFF2-40B4-BE49-F238E27FC236}">
              <a16:creationId xmlns:a16="http://schemas.microsoft.com/office/drawing/2014/main" id="{00000000-0008-0000-0400-000034010000}"/>
            </a:ext>
          </a:extLst>
        </xdr:cNvPr>
        <xdr:cNvSpPr txBox="1"/>
      </xdr:nvSpPr>
      <xdr:spPr>
        <a:xfrm>
          <a:off x="14401800" y="6394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44704</xdr:rowOff>
    </xdr:from>
    <xdr:to>
      <xdr:col>69</xdr:col>
      <xdr:colOff>92075</xdr:colOff>
      <xdr:row>36</xdr:row>
      <xdr:rowOff>76708</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a:off x="13004800" y="6216904"/>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144780</xdr:rowOff>
    </xdr:from>
    <xdr:to>
      <xdr:col>69</xdr:col>
      <xdr:colOff>142875</xdr:colOff>
      <xdr:row>37</xdr:row>
      <xdr:rowOff>74930</xdr:rowOff>
    </xdr:to>
    <xdr:sp macro="" textlink="">
      <xdr:nvSpPr>
        <xdr:cNvPr id="310" name="フローチャート: 判断 309">
          <a:extLst>
            <a:ext uri="{FF2B5EF4-FFF2-40B4-BE49-F238E27FC236}">
              <a16:creationId xmlns:a16="http://schemas.microsoft.com/office/drawing/2014/main" id="{00000000-0008-0000-0400-000036010000}"/>
            </a:ext>
          </a:extLst>
        </xdr:cNvPr>
        <xdr:cNvSpPr/>
      </xdr:nvSpPr>
      <xdr:spPr>
        <a:xfrm>
          <a:off x="13843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59707</xdr:rowOff>
    </xdr:from>
    <xdr:ext cx="762000" cy="259045"/>
    <xdr:sp macro="" textlink="">
      <xdr:nvSpPr>
        <xdr:cNvPr id="311" name="テキスト ボックス 310">
          <a:extLst>
            <a:ext uri="{FF2B5EF4-FFF2-40B4-BE49-F238E27FC236}">
              <a16:creationId xmlns:a16="http://schemas.microsoft.com/office/drawing/2014/main" id="{00000000-0008-0000-0400-000037010000}"/>
            </a:ext>
          </a:extLst>
        </xdr:cNvPr>
        <xdr:cNvSpPr txBox="1"/>
      </xdr:nvSpPr>
      <xdr:spPr>
        <a:xfrm>
          <a:off x="13512800" y="640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112776</xdr:rowOff>
    </xdr:from>
    <xdr:to>
      <xdr:col>65</xdr:col>
      <xdr:colOff>53975</xdr:colOff>
      <xdr:row>37</xdr:row>
      <xdr:rowOff>42926</xdr:rowOff>
    </xdr:to>
    <xdr:sp macro="" textlink="">
      <xdr:nvSpPr>
        <xdr:cNvPr id="312" name="フローチャート: 判断 311">
          <a:extLst>
            <a:ext uri="{FF2B5EF4-FFF2-40B4-BE49-F238E27FC236}">
              <a16:creationId xmlns:a16="http://schemas.microsoft.com/office/drawing/2014/main" id="{00000000-0008-0000-0400-000038010000}"/>
            </a:ext>
          </a:extLst>
        </xdr:cNvPr>
        <xdr:cNvSpPr/>
      </xdr:nvSpPr>
      <xdr:spPr>
        <a:xfrm>
          <a:off x="12954000" y="628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27703</xdr:rowOff>
    </xdr:from>
    <xdr:ext cx="762000" cy="259045"/>
    <xdr:sp macro="" textlink="">
      <xdr:nvSpPr>
        <xdr:cNvPr id="313" name="テキスト ボックス 312">
          <a:extLst>
            <a:ext uri="{FF2B5EF4-FFF2-40B4-BE49-F238E27FC236}">
              <a16:creationId xmlns:a16="http://schemas.microsoft.com/office/drawing/2014/main" id="{00000000-0008-0000-0400-000039010000}"/>
            </a:ext>
          </a:extLst>
        </xdr:cNvPr>
        <xdr:cNvSpPr txBox="1"/>
      </xdr:nvSpPr>
      <xdr:spPr>
        <a:xfrm>
          <a:off x="12623800" y="6371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4" name="テキスト ボックス 313">
          <a:extLst>
            <a:ext uri="{FF2B5EF4-FFF2-40B4-BE49-F238E27FC236}">
              <a16:creationId xmlns:a16="http://schemas.microsoft.com/office/drawing/2014/main" id="{00000000-0008-0000-0400-00003A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5" name="テキスト ボックス 314">
          <a:extLst>
            <a:ext uri="{FF2B5EF4-FFF2-40B4-BE49-F238E27FC236}">
              <a16:creationId xmlns:a16="http://schemas.microsoft.com/office/drawing/2014/main" id="{00000000-0008-0000-0400-00003B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96774</xdr:rowOff>
    </xdr:from>
    <xdr:to>
      <xdr:col>82</xdr:col>
      <xdr:colOff>158750</xdr:colOff>
      <xdr:row>36</xdr:row>
      <xdr:rowOff>26924</xdr:rowOff>
    </xdr:to>
    <xdr:sp macro="" textlink="">
      <xdr:nvSpPr>
        <xdr:cNvPr id="319" name="楕円 318">
          <a:extLst>
            <a:ext uri="{FF2B5EF4-FFF2-40B4-BE49-F238E27FC236}">
              <a16:creationId xmlns:a16="http://schemas.microsoft.com/office/drawing/2014/main" id="{00000000-0008-0000-0400-00003F010000}"/>
            </a:ext>
          </a:extLst>
        </xdr:cNvPr>
        <xdr:cNvSpPr/>
      </xdr:nvSpPr>
      <xdr:spPr>
        <a:xfrm>
          <a:off x="16459200" y="6097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34</xdr:row>
      <xdr:rowOff>113301</xdr:rowOff>
    </xdr:from>
    <xdr:ext cx="762000" cy="259045"/>
    <xdr:sp macro="" textlink="">
      <xdr:nvSpPr>
        <xdr:cNvPr id="320" name="補助費等該当値テキスト">
          <a:extLst>
            <a:ext uri="{FF2B5EF4-FFF2-40B4-BE49-F238E27FC236}">
              <a16:creationId xmlns:a16="http://schemas.microsoft.com/office/drawing/2014/main" id="{00000000-0008-0000-0400-000040010000}"/>
            </a:ext>
          </a:extLst>
        </xdr:cNvPr>
        <xdr:cNvSpPr txBox="1"/>
      </xdr:nvSpPr>
      <xdr:spPr>
        <a:xfrm>
          <a:off x="16598900" y="59426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35</xdr:row>
      <xdr:rowOff>96774</xdr:rowOff>
    </xdr:from>
    <xdr:to>
      <xdr:col>78</xdr:col>
      <xdr:colOff>120650</xdr:colOff>
      <xdr:row>36</xdr:row>
      <xdr:rowOff>26924</xdr:rowOff>
    </xdr:to>
    <xdr:sp macro="" textlink="">
      <xdr:nvSpPr>
        <xdr:cNvPr id="321" name="楕円 320">
          <a:extLst>
            <a:ext uri="{FF2B5EF4-FFF2-40B4-BE49-F238E27FC236}">
              <a16:creationId xmlns:a16="http://schemas.microsoft.com/office/drawing/2014/main" id="{00000000-0008-0000-0400-000041010000}"/>
            </a:ext>
          </a:extLst>
        </xdr:cNvPr>
        <xdr:cNvSpPr/>
      </xdr:nvSpPr>
      <xdr:spPr>
        <a:xfrm>
          <a:off x="15621000" y="6097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37101</xdr:rowOff>
    </xdr:from>
    <xdr:ext cx="7366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5290800" y="58664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35</xdr:row>
      <xdr:rowOff>156210</xdr:rowOff>
    </xdr:from>
    <xdr:to>
      <xdr:col>74</xdr:col>
      <xdr:colOff>31750</xdr:colOff>
      <xdr:row>36</xdr:row>
      <xdr:rowOff>86360</xdr:rowOff>
    </xdr:to>
    <xdr:sp macro="" textlink="">
      <xdr:nvSpPr>
        <xdr:cNvPr id="323" name="楕円 322">
          <a:extLst>
            <a:ext uri="{FF2B5EF4-FFF2-40B4-BE49-F238E27FC236}">
              <a16:creationId xmlns:a16="http://schemas.microsoft.com/office/drawing/2014/main" id="{00000000-0008-0000-0400-000043010000}"/>
            </a:ext>
          </a:extLst>
        </xdr:cNvPr>
        <xdr:cNvSpPr/>
      </xdr:nvSpPr>
      <xdr:spPr>
        <a:xfrm>
          <a:off x="14732000" y="6156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96537</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4401800" y="5925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25908</xdr:rowOff>
    </xdr:from>
    <xdr:to>
      <xdr:col>69</xdr:col>
      <xdr:colOff>142875</xdr:colOff>
      <xdr:row>36</xdr:row>
      <xdr:rowOff>127508</xdr:rowOff>
    </xdr:to>
    <xdr:sp macro="" textlink="">
      <xdr:nvSpPr>
        <xdr:cNvPr id="325" name="楕円 324">
          <a:extLst>
            <a:ext uri="{FF2B5EF4-FFF2-40B4-BE49-F238E27FC236}">
              <a16:creationId xmlns:a16="http://schemas.microsoft.com/office/drawing/2014/main" id="{00000000-0008-0000-0400-000045010000}"/>
            </a:ext>
          </a:extLst>
        </xdr:cNvPr>
        <xdr:cNvSpPr/>
      </xdr:nvSpPr>
      <xdr:spPr>
        <a:xfrm>
          <a:off x="13843000" y="6198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137685</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3512800" y="5966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165354</xdr:rowOff>
    </xdr:from>
    <xdr:to>
      <xdr:col>65</xdr:col>
      <xdr:colOff>53975</xdr:colOff>
      <xdr:row>36</xdr:row>
      <xdr:rowOff>95504</xdr:rowOff>
    </xdr:to>
    <xdr:sp macro="" textlink="">
      <xdr:nvSpPr>
        <xdr:cNvPr id="327" name="楕円 326">
          <a:extLst>
            <a:ext uri="{FF2B5EF4-FFF2-40B4-BE49-F238E27FC236}">
              <a16:creationId xmlns:a16="http://schemas.microsoft.com/office/drawing/2014/main" id="{00000000-0008-0000-0400-000047010000}"/>
            </a:ext>
          </a:extLst>
        </xdr:cNvPr>
        <xdr:cNvSpPr/>
      </xdr:nvSpPr>
      <xdr:spPr>
        <a:xfrm>
          <a:off x="12954000" y="6166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105681</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2623800" y="5934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29" name="正方形/長方形 328">
          <a:extLst>
            <a:ext uri="{FF2B5EF4-FFF2-40B4-BE49-F238E27FC236}">
              <a16:creationId xmlns:a16="http://schemas.microsoft.com/office/drawing/2014/main" id="{00000000-0008-0000-0400-000049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0" name="正方形/長方形 329">
          <a:extLst>
            <a:ext uri="{FF2B5EF4-FFF2-40B4-BE49-F238E27FC236}">
              <a16:creationId xmlns:a16="http://schemas.microsoft.com/office/drawing/2014/main" id="{00000000-0008-0000-0400-00004A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1" name="正方形/長方形 330">
          <a:extLst>
            <a:ext uri="{FF2B5EF4-FFF2-40B4-BE49-F238E27FC236}">
              <a16:creationId xmlns:a16="http://schemas.microsoft.com/office/drawing/2014/main" id="{00000000-0008-0000-0400-00004B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2" name="正方形/長方形 331">
          <a:extLst>
            <a:ext uri="{FF2B5EF4-FFF2-40B4-BE49-F238E27FC236}">
              <a16:creationId xmlns:a16="http://schemas.microsoft.com/office/drawing/2014/main" id="{00000000-0008-0000-0400-00004C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3" name="正方形/長方形 332">
          <a:extLst>
            <a:ext uri="{FF2B5EF4-FFF2-40B4-BE49-F238E27FC236}">
              <a16:creationId xmlns:a16="http://schemas.microsoft.com/office/drawing/2014/main" id="{00000000-0008-0000-0400-00004D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4" name="正方形/長方形 333">
          <a:extLst>
            <a:ext uri="{FF2B5EF4-FFF2-40B4-BE49-F238E27FC236}">
              <a16:creationId xmlns:a16="http://schemas.microsoft.com/office/drawing/2014/main" id="{00000000-0008-0000-0400-00004E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5" name="正方形/長方形 334">
          <a:extLst>
            <a:ext uri="{FF2B5EF4-FFF2-40B4-BE49-F238E27FC236}">
              <a16:creationId xmlns:a16="http://schemas.microsoft.com/office/drawing/2014/main" id="{00000000-0008-0000-0400-00004F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39" name="テキスト ボックス 338">
          <a:extLst>
            <a:ext uri="{FF2B5EF4-FFF2-40B4-BE49-F238E27FC236}">
              <a16:creationId xmlns:a16="http://schemas.microsoft.com/office/drawing/2014/main" id="{00000000-0008-0000-0400-000053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公債費比率は統合中学校建設事業の償還開始により、昨年度と比較し</a:t>
          </a:r>
          <a:r>
            <a:rPr kumimoji="1" lang="en-US" altLang="ja-JP" sz="1300">
              <a:latin typeface="ＭＳ Ｐゴシック" panose="020B0600070205080204" pitchFamily="50" charset="-128"/>
              <a:ea typeface="ＭＳ Ｐゴシック" panose="020B0600070205080204" pitchFamily="50" charset="-128"/>
            </a:rPr>
            <a:t>3.4</a:t>
          </a:r>
          <a:r>
            <a:rPr kumimoji="1" lang="ja-JP" altLang="en-US" sz="1300">
              <a:latin typeface="ＭＳ Ｐゴシック" panose="020B0600070205080204" pitchFamily="50" charset="-128"/>
              <a:ea typeface="ＭＳ Ｐゴシック" panose="020B0600070205080204" pitchFamily="50" charset="-128"/>
            </a:rPr>
            <a:t>ポイント増加し、類似団体の平均を</a:t>
          </a:r>
          <a:r>
            <a:rPr kumimoji="1" lang="en-US" altLang="ja-JP" sz="1300">
              <a:latin typeface="ＭＳ Ｐゴシック" panose="020B0600070205080204" pitchFamily="50" charset="-128"/>
              <a:ea typeface="ＭＳ Ｐゴシック" panose="020B0600070205080204" pitchFamily="50" charset="-128"/>
            </a:rPr>
            <a:t>3.2</a:t>
          </a:r>
          <a:r>
            <a:rPr kumimoji="1" lang="ja-JP" altLang="en-US" sz="1300">
              <a:latin typeface="ＭＳ Ｐゴシック" panose="020B0600070205080204" pitchFamily="50" charset="-128"/>
              <a:ea typeface="ＭＳ Ｐゴシック" panose="020B0600070205080204" pitchFamily="50" charset="-128"/>
            </a:rPr>
            <a:t>ポイント上回っている。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今後も認定こども園建設工事や保健センター公民館複合施設建設事業などの大規模事業を控えていることから、さらに地方財政措置の多い起債を活用するなど将来の財政負担の軽減を図っていく。</a:t>
          </a:r>
        </a:p>
      </xdr:txBody>
    </xdr:sp>
    <xdr:clientData/>
  </xdr:twoCellAnchor>
  <xdr:oneCellAnchor>
    <xdr:from>
      <xdr:col>3</xdr:col>
      <xdr:colOff>123825</xdr:colOff>
      <xdr:row>69</xdr:row>
      <xdr:rowOff>107950</xdr:rowOff>
    </xdr:from>
    <xdr:ext cx="298543" cy="225703"/>
    <xdr:sp macro="" textlink="">
      <xdr:nvSpPr>
        <xdr:cNvPr id="340" name="テキスト ボックス 339">
          <a:extLst>
            <a:ext uri="{FF2B5EF4-FFF2-40B4-BE49-F238E27FC236}">
              <a16:creationId xmlns:a16="http://schemas.microsoft.com/office/drawing/2014/main" id="{00000000-0008-0000-0400-000054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1" name="直線コネクタ 340">
          <a:extLst>
            <a:ext uri="{FF2B5EF4-FFF2-40B4-BE49-F238E27FC236}">
              <a16:creationId xmlns:a16="http://schemas.microsoft.com/office/drawing/2014/main" id="{00000000-0008-0000-0400-000055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2" name="テキスト ボックス 341">
          <a:extLst>
            <a:ext uri="{FF2B5EF4-FFF2-40B4-BE49-F238E27FC236}">
              <a16:creationId xmlns:a16="http://schemas.microsoft.com/office/drawing/2014/main" id="{00000000-0008-0000-0400-000056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43" name="直線コネクタ 342">
          <a:extLst>
            <a:ext uri="{FF2B5EF4-FFF2-40B4-BE49-F238E27FC236}">
              <a16:creationId xmlns:a16="http://schemas.microsoft.com/office/drawing/2014/main" id="{00000000-0008-0000-0400-000057010000}"/>
            </a:ext>
          </a:extLst>
        </xdr:cNvPr>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44" name="テキスト ボックス 343">
          <a:extLst>
            <a:ext uri="{FF2B5EF4-FFF2-40B4-BE49-F238E27FC236}">
              <a16:creationId xmlns:a16="http://schemas.microsoft.com/office/drawing/2014/main" id="{00000000-0008-0000-0400-000058010000}"/>
            </a:ext>
          </a:extLst>
        </xdr:cNvPr>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45" name="直線コネクタ 344">
          <a:extLst>
            <a:ext uri="{FF2B5EF4-FFF2-40B4-BE49-F238E27FC236}">
              <a16:creationId xmlns:a16="http://schemas.microsoft.com/office/drawing/2014/main" id="{00000000-0008-0000-0400-000059010000}"/>
            </a:ext>
          </a:extLst>
        </xdr:cNvPr>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46" name="テキスト ボックス 345">
          <a:extLst>
            <a:ext uri="{FF2B5EF4-FFF2-40B4-BE49-F238E27FC236}">
              <a16:creationId xmlns:a16="http://schemas.microsoft.com/office/drawing/2014/main" id="{00000000-0008-0000-0400-00005A010000}"/>
            </a:ext>
          </a:extLst>
        </xdr:cNvPr>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47" name="直線コネクタ 346">
          <a:extLst>
            <a:ext uri="{FF2B5EF4-FFF2-40B4-BE49-F238E27FC236}">
              <a16:creationId xmlns:a16="http://schemas.microsoft.com/office/drawing/2014/main" id="{00000000-0008-0000-0400-00005B010000}"/>
            </a:ext>
          </a:extLst>
        </xdr:cNvPr>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49" name="直線コネクタ 348">
          <a:extLst>
            <a:ext uri="{FF2B5EF4-FFF2-40B4-BE49-F238E27FC236}">
              <a16:creationId xmlns:a16="http://schemas.microsoft.com/office/drawing/2014/main" id="{00000000-0008-0000-0400-00005D010000}"/>
            </a:ext>
          </a:extLst>
        </xdr:cNvPr>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1" name="直線コネクタ 350">
          <a:extLst>
            <a:ext uri="{FF2B5EF4-FFF2-40B4-BE49-F238E27FC236}">
              <a16:creationId xmlns:a16="http://schemas.microsoft.com/office/drawing/2014/main" id="{00000000-0008-0000-0400-00005F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2" name="公債費グラフ枠">
          <a:extLst>
            <a:ext uri="{FF2B5EF4-FFF2-40B4-BE49-F238E27FC236}">
              <a16:creationId xmlns:a16="http://schemas.microsoft.com/office/drawing/2014/main" id="{00000000-0008-0000-0400-000060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156718</xdr:rowOff>
    </xdr:from>
    <xdr:to>
      <xdr:col>24</xdr:col>
      <xdr:colOff>25400</xdr:colOff>
      <xdr:row>81</xdr:row>
      <xdr:rowOff>37846</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flipV="1">
          <a:off x="4826000" y="12672568"/>
          <a:ext cx="0" cy="12527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9923</xdr:rowOff>
    </xdr:from>
    <xdr:ext cx="762000" cy="259045"/>
    <xdr:sp macro="" textlink="">
      <xdr:nvSpPr>
        <xdr:cNvPr id="354" name="公債費最小値テキスト">
          <a:extLst>
            <a:ext uri="{FF2B5EF4-FFF2-40B4-BE49-F238E27FC236}">
              <a16:creationId xmlns:a16="http://schemas.microsoft.com/office/drawing/2014/main" id="{00000000-0008-0000-0400-000062010000}"/>
            </a:ext>
          </a:extLst>
        </xdr:cNvPr>
        <xdr:cNvSpPr txBox="1"/>
      </xdr:nvSpPr>
      <xdr:spPr>
        <a:xfrm>
          <a:off x="4914900" y="13897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37846</xdr:rowOff>
    </xdr:from>
    <xdr:to>
      <xdr:col>24</xdr:col>
      <xdr:colOff>114300</xdr:colOff>
      <xdr:row>81</xdr:row>
      <xdr:rowOff>37846</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4737100" y="139252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71645</xdr:rowOff>
    </xdr:from>
    <xdr:ext cx="762000" cy="259045"/>
    <xdr:sp macro="" textlink="">
      <xdr:nvSpPr>
        <xdr:cNvPr id="356" name="公債費最大値テキスト">
          <a:extLst>
            <a:ext uri="{FF2B5EF4-FFF2-40B4-BE49-F238E27FC236}">
              <a16:creationId xmlns:a16="http://schemas.microsoft.com/office/drawing/2014/main" id="{00000000-0008-0000-0400-000064010000}"/>
            </a:ext>
          </a:extLst>
        </xdr:cNvPr>
        <xdr:cNvSpPr txBox="1"/>
      </xdr:nvSpPr>
      <xdr:spPr>
        <a:xfrm>
          <a:off x="4914900" y="124160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156718</xdr:rowOff>
    </xdr:from>
    <xdr:to>
      <xdr:col>24</xdr:col>
      <xdr:colOff>114300</xdr:colOff>
      <xdr:row>73</xdr:row>
      <xdr:rowOff>156718</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4737100" y="126725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129287</xdr:rowOff>
    </xdr:from>
    <xdr:to>
      <xdr:col>24</xdr:col>
      <xdr:colOff>25400</xdr:colOff>
      <xdr:row>78</xdr:row>
      <xdr:rowOff>113285</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3987800" y="13330937"/>
          <a:ext cx="838200" cy="155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104157</xdr:rowOff>
    </xdr:from>
    <xdr:ext cx="762000" cy="259045"/>
    <xdr:sp macro="" textlink="">
      <xdr:nvSpPr>
        <xdr:cNvPr id="359" name="公債費平均値テキスト">
          <a:extLst>
            <a:ext uri="{FF2B5EF4-FFF2-40B4-BE49-F238E27FC236}">
              <a16:creationId xmlns:a16="http://schemas.microsoft.com/office/drawing/2014/main" id="{00000000-0008-0000-0400-000067010000}"/>
            </a:ext>
          </a:extLst>
        </xdr:cNvPr>
        <xdr:cNvSpPr txBox="1"/>
      </xdr:nvSpPr>
      <xdr:spPr>
        <a:xfrm>
          <a:off x="4914900" y="131343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87630</xdr:rowOff>
    </xdr:from>
    <xdr:to>
      <xdr:col>24</xdr:col>
      <xdr:colOff>76200</xdr:colOff>
      <xdr:row>78</xdr:row>
      <xdr:rowOff>17780</xdr:rowOff>
    </xdr:to>
    <xdr:sp macro="" textlink="">
      <xdr:nvSpPr>
        <xdr:cNvPr id="360" name="フローチャート: 判断 359">
          <a:extLst>
            <a:ext uri="{FF2B5EF4-FFF2-40B4-BE49-F238E27FC236}">
              <a16:creationId xmlns:a16="http://schemas.microsoft.com/office/drawing/2014/main" id="{00000000-0008-0000-0400-000068010000}"/>
            </a:ext>
          </a:extLst>
        </xdr:cNvPr>
        <xdr:cNvSpPr/>
      </xdr:nvSpPr>
      <xdr:spPr>
        <a:xfrm>
          <a:off x="4775200" y="13289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24130</xdr:rowOff>
    </xdr:from>
    <xdr:to>
      <xdr:col>19</xdr:col>
      <xdr:colOff>187325</xdr:colOff>
      <xdr:row>77</xdr:row>
      <xdr:rowOff>129287</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a:off x="3098800" y="13225780"/>
          <a:ext cx="889000" cy="1051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51054</xdr:rowOff>
    </xdr:from>
    <xdr:to>
      <xdr:col>20</xdr:col>
      <xdr:colOff>38100</xdr:colOff>
      <xdr:row>77</xdr:row>
      <xdr:rowOff>152654</xdr:rowOff>
    </xdr:to>
    <xdr:sp macro="" textlink="">
      <xdr:nvSpPr>
        <xdr:cNvPr id="362" name="フローチャート: 判断 361">
          <a:extLst>
            <a:ext uri="{FF2B5EF4-FFF2-40B4-BE49-F238E27FC236}">
              <a16:creationId xmlns:a16="http://schemas.microsoft.com/office/drawing/2014/main" id="{00000000-0008-0000-0400-00006A010000}"/>
            </a:ext>
          </a:extLst>
        </xdr:cNvPr>
        <xdr:cNvSpPr/>
      </xdr:nvSpPr>
      <xdr:spPr>
        <a:xfrm>
          <a:off x="3937000" y="13252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162831</xdr:rowOff>
    </xdr:from>
    <xdr:ext cx="736600" cy="259045"/>
    <xdr:sp macro="" textlink="">
      <xdr:nvSpPr>
        <xdr:cNvPr id="363" name="テキスト ボックス 362">
          <a:extLst>
            <a:ext uri="{FF2B5EF4-FFF2-40B4-BE49-F238E27FC236}">
              <a16:creationId xmlns:a16="http://schemas.microsoft.com/office/drawing/2014/main" id="{00000000-0008-0000-0400-00006B010000}"/>
            </a:ext>
          </a:extLst>
        </xdr:cNvPr>
        <xdr:cNvSpPr txBox="1"/>
      </xdr:nvSpPr>
      <xdr:spPr>
        <a:xfrm>
          <a:off x="3606800" y="130215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24130</xdr:rowOff>
    </xdr:from>
    <xdr:to>
      <xdr:col>15</xdr:col>
      <xdr:colOff>98425</xdr:colOff>
      <xdr:row>77</xdr:row>
      <xdr:rowOff>69850</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flipV="1">
          <a:off x="2209800" y="1322578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32765</xdr:rowOff>
    </xdr:from>
    <xdr:to>
      <xdr:col>15</xdr:col>
      <xdr:colOff>149225</xdr:colOff>
      <xdr:row>77</xdr:row>
      <xdr:rowOff>134365</xdr:rowOff>
    </xdr:to>
    <xdr:sp macro="" textlink="">
      <xdr:nvSpPr>
        <xdr:cNvPr id="365" name="フローチャート: 判断 364">
          <a:extLst>
            <a:ext uri="{FF2B5EF4-FFF2-40B4-BE49-F238E27FC236}">
              <a16:creationId xmlns:a16="http://schemas.microsoft.com/office/drawing/2014/main" id="{00000000-0008-0000-0400-00006D010000}"/>
            </a:ext>
          </a:extLst>
        </xdr:cNvPr>
        <xdr:cNvSpPr/>
      </xdr:nvSpPr>
      <xdr:spPr>
        <a:xfrm>
          <a:off x="3048000" y="1323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119142</xdr:rowOff>
    </xdr:from>
    <xdr:ext cx="762000" cy="259045"/>
    <xdr:sp macro="" textlink="">
      <xdr:nvSpPr>
        <xdr:cNvPr id="366" name="テキスト ボックス 365">
          <a:extLst>
            <a:ext uri="{FF2B5EF4-FFF2-40B4-BE49-F238E27FC236}">
              <a16:creationId xmlns:a16="http://schemas.microsoft.com/office/drawing/2014/main" id="{00000000-0008-0000-0400-00006E010000}"/>
            </a:ext>
          </a:extLst>
        </xdr:cNvPr>
        <xdr:cNvSpPr txBox="1"/>
      </xdr:nvSpPr>
      <xdr:spPr>
        <a:xfrm>
          <a:off x="2717800" y="13320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69850</xdr:rowOff>
    </xdr:from>
    <xdr:to>
      <xdr:col>11</xdr:col>
      <xdr:colOff>9525</xdr:colOff>
      <xdr:row>77</xdr:row>
      <xdr:rowOff>120142</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flipV="1">
          <a:off x="1320800" y="13271500"/>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41911</xdr:rowOff>
    </xdr:from>
    <xdr:to>
      <xdr:col>11</xdr:col>
      <xdr:colOff>60325</xdr:colOff>
      <xdr:row>77</xdr:row>
      <xdr:rowOff>143511</xdr:rowOff>
    </xdr:to>
    <xdr:sp macro="" textlink="">
      <xdr:nvSpPr>
        <xdr:cNvPr id="368" name="フローチャート: 判断 367">
          <a:extLst>
            <a:ext uri="{FF2B5EF4-FFF2-40B4-BE49-F238E27FC236}">
              <a16:creationId xmlns:a16="http://schemas.microsoft.com/office/drawing/2014/main" id="{00000000-0008-0000-0400-000070010000}"/>
            </a:ext>
          </a:extLst>
        </xdr:cNvPr>
        <xdr:cNvSpPr/>
      </xdr:nvSpPr>
      <xdr:spPr>
        <a:xfrm>
          <a:off x="2159000" y="13243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128288</xdr:rowOff>
    </xdr:from>
    <xdr:ext cx="762000" cy="259045"/>
    <xdr:sp macro="" textlink="">
      <xdr:nvSpPr>
        <xdr:cNvPr id="369" name="テキスト ボックス 368">
          <a:extLst>
            <a:ext uri="{FF2B5EF4-FFF2-40B4-BE49-F238E27FC236}">
              <a16:creationId xmlns:a16="http://schemas.microsoft.com/office/drawing/2014/main" id="{00000000-0008-0000-0400-000071010000}"/>
            </a:ext>
          </a:extLst>
        </xdr:cNvPr>
        <xdr:cNvSpPr txBox="1"/>
      </xdr:nvSpPr>
      <xdr:spPr>
        <a:xfrm>
          <a:off x="1828800" y="13329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160782</xdr:rowOff>
    </xdr:from>
    <xdr:to>
      <xdr:col>6</xdr:col>
      <xdr:colOff>171450</xdr:colOff>
      <xdr:row>78</xdr:row>
      <xdr:rowOff>90932</xdr:rowOff>
    </xdr:to>
    <xdr:sp macro="" textlink="">
      <xdr:nvSpPr>
        <xdr:cNvPr id="370" name="フローチャート: 判断 369">
          <a:extLst>
            <a:ext uri="{FF2B5EF4-FFF2-40B4-BE49-F238E27FC236}">
              <a16:creationId xmlns:a16="http://schemas.microsoft.com/office/drawing/2014/main" id="{00000000-0008-0000-0400-000072010000}"/>
            </a:ext>
          </a:extLst>
        </xdr:cNvPr>
        <xdr:cNvSpPr/>
      </xdr:nvSpPr>
      <xdr:spPr>
        <a:xfrm>
          <a:off x="1270000" y="13362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75709</xdr:rowOff>
    </xdr:from>
    <xdr:ext cx="762000" cy="259045"/>
    <xdr:sp macro="" textlink="">
      <xdr:nvSpPr>
        <xdr:cNvPr id="371" name="テキスト ボックス 370">
          <a:extLst>
            <a:ext uri="{FF2B5EF4-FFF2-40B4-BE49-F238E27FC236}">
              <a16:creationId xmlns:a16="http://schemas.microsoft.com/office/drawing/2014/main" id="{00000000-0008-0000-0400-000073010000}"/>
            </a:ext>
          </a:extLst>
        </xdr:cNvPr>
        <xdr:cNvSpPr txBox="1"/>
      </xdr:nvSpPr>
      <xdr:spPr>
        <a:xfrm>
          <a:off x="939800" y="13448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2" name="テキスト ボックス 371">
          <a:extLst>
            <a:ext uri="{FF2B5EF4-FFF2-40B4-BE49-F238E27FC236}">
              <a16:creationId xmlns:a16="http://schemas.microsoft.com/office/drawing/2014/main" id="{00000000-0008-0000-0400-000074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3" name="テキスト ボックス 372">
          <a:extLst>
            <a:ext uri="{FF2B5EF4-FFF2-40B4-BE49-F238E27FC236}">
              <a16:creationId xmlns:a16="http://schemas.microsoft.com/office/drawing/2014/main" id="{00000000-0008-0000-0400-000075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75" name="テキスト ボックス 374">
          <a:extLst>
            <a:ext uri="{FF2B5EF4-FFF2-40B4-BE49-F238E27FC236}">
              <a16:creationId xmlns:a16="http://schemas.microsoft.com/office/drawing/2014/main" id="{00000000-0008-0000-0400-000077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78</xdr:row>
      <xdr:rowOff>62485</xdr:rowOff>
    </xdr:from>
    <xdr:to>
      <xdr:col>24</xdr:col>
      <xdr:colOff>76200</xdr:colOff>
      <xdr:row>78</xdr:row>
      <xdr:rowOff>164085</xdr:rowOff>
    </xdr:to>
    <xdr:sp macro="" textlink="">
      <xdr:nvSpPr>
        <xdr:cNvPr id="377" name="楕円 376">
          <a:extLst>
            <a:ext uri="{FF2B5EF4-FFF2-40B4-BE49-F238E27FC236}">
              <a16:creationId xmlns:a16="http://schemas.microsoft.com/office/drawing/2014/main" id="{00000000-0008-0000-0400-000079010000}"/>
            </a:ext>
          </a:extLst>
        </xdr:cNvPr>
        <xdr:cNvSpPr/>
      </xdr:nvSpPr>
      <xdr:spPr>
        <a:xfrm>
          <a:off x="4775200" y="13435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34562</xdr:rowOff>
    </xdr:from>
    <xdr:ext cx="762000" cy="259045"/>
    <xdr:sp macro="" textlink="">
      <xdr:nvSpPr>
        <xdr:cNvPr id="378" name="公債費該当値テキスト">
          <a:extLst>
            <a:ext uri="{FF2B5EF4-FFF2-40B4-BE49-F238E27FC236}">
              <a16:creationId xmlns:a16="http://schemas.microsoft.com/office/drawing/2014/main" id="{00000000-0008-0000-0400-00007A010000}"/>
            </a:ext>
          </a:extLst>
        </xdr:cNvPr>
        <xdr:cNvSpPr txBox="1"/>
      </xdr:nvSpPr>
      <xdr:spPr>
        <a:xfrm>
          <a:off x="4914900" y="13407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77</xdr:row>
      <xdr:rowOff>78487</xdr:rowOff>
    </xdr:from>
    <xdr:to>
      <xdr:col>20</xdr:col>
      <xdr:colOff>38100</xdr:colOff>
      <xdr:row>78</xdr:row>
      <xdr:rowOff>8637</xdr:rowOff>
    </xdr:to>
    <xdr:sp macro="" textlink="">
      <xdr:nvSpPr>
        <xdr:cNvPr id="379" name="楕円 378">
          <a:extLst>
            <a:ext uri="{FF2B5EF4-FFF2-40B4-BE49-F238E27FC236}">
              <a16:creationId xmlns:a16="http://schemas.microsoft.com/office/drawing/2014/main" id="{00000000-0008-0000-0400-00007B010000}"/>
            </a:ext>
          </a:extLst>
        </xdr:cNvPr>
        <xdr:cNvSpPr/>
      </xdr:nvSpPr>
      <xdr:spPr>
        <a:xfrm>
          <a:off x="3937000" y="13280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164864</xdr:rowOff>
    </xdr:from>
    <xdr:ext cx="7366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3606800" y="133665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144780</xdr:rowOff>
    </xdr:from>
    <xdr:to>
      <xdr:col>15</xdr:col>
      <xdr:colOff>149225</xdr:colOff>
      <xdr:row>77</xdr:row>
      <xdr:rowOff>74930</xdr:rowOff>
    </xdr:to>
    <xdr:sp macro="" textlink="">
      <xdr:nvSpPr>
        <xdr:cNvPr id="381" name="楕円 380">
          <a:extLst>
            <a:ext uri="{FF2B5EF4-FFF2-40B4-BE49-F238E27FC236}">
              <a16:creationId xmlns:a16="http://schemas.microsoft.com/office/drawing/2014/main" id="{00000000-0008-0000-0400-00007D010000}"/>
            </a:ext>
          </a:extLst>
        </xdr:cNvPr>
        <xdr:cNvSpPr/>
      </xdr:nvSpPr>
      <xdr:spPr>
        <a:xfrm>
          <a:off x="3048000" y="13174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85107</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2717800" y="12943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77</xdr:row>
      <xdr:rowOff>19050</xdr:rowOff>
    </xdr:from>
    <xdr:to>
      <xdr:col>11</xdr:col>
      <xdr:colOff>60325</xdr:colOff>
      <xdr:row>77</xdr:row>
      <xdr:rowOff>120650</xdr:rowOff>
    </xdr:to>
    <xdr:sp macro="" textlink="">
      <xdr:nvSpPr>
        <xdr:cNvPr id="383" name="楕円 382">
          <a:extLst>
            <a:ext uri="{FF2B5EF4-FFF2-40B4-BE49-F238E27FC236}">
              <a16:creationId xmlns:a16="http://schemas.microsoft.com/office/drawing/2014/main" id="{00000000-0008-0000-0400-00007F010000}"/>
            </a:ext>
          </a:extLst>
        </xdr:cNvPr>
        <xdr:cNvSpPr/>
      </xdr:nvSpPr>
      <xdr:spPr>
        <a:xfrm>
          <a:off x="2159000" y="1322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130827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1828800" y="1298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69342</xdr:rowOff>
    </xdr:from>
    <xdr:to>
      <xdr:col>6</xdr:col>
      <xdr:colOff>171450</xdr:colOff>
      <xdr:row>77</xdr:row>
      <xdr:rowOff>170942</xdr:rowOff>
    </xdr:to>
    <xdr:sp macro="" textlink="">
      <xdr:nvSpPr>
        <xdr:cNvPr id="385" name="楕円 384">
          <a:extLst>
            <a:ext uri="{FF2B5EF4-FFF2-40B4-BE49-F238E27FC236}">
              <a16:creationId xmlns:a16="http://schemas.microsoft.com/office/drawing/2014/main" id="{00000000-0008-0000-0400-000081010000}"/>
            </a:ext>
          </a:extLst>
        </xdr:cNvPr>
        <xdr:cNvSpPr/>
      </xdr:nvSpPr>
      <xdr:spPr>
        <a:xfrm>
          <a:off x="1270000" y="13270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9669</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939800" y="130398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87" name="正方形/長方形 386">
          <a:extLst>
            <a:ext uri="{FF2B5EF4-FFF2-40B4-BE49-F238E27FC236}">
              <a16:creationId xmlns:a16="http://schemas.microsoft.com/office/drawing/2014/main" id="{00000000-0008-0000-0400-000083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88" name="正方形/長方形 387">
          <a:extLst>
            <a:ext uri="{FF2B5EF4-FFF2-40B4-BE49-F238E27FC236}">
              <a16:creationId xmlns:a16="http://schemas.microsoft.com/office/drawing/2014/main" id="{00000000-0008-0000-0400-000084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89" name="正方形/長方形 388">
          <a:extLst>
            <a:ext uri="{FF2B5EF4-FFF2-40B4-BE49-F238E27FC236}">
              <a16:creationId xmlns:a16="http://schemas.microsoft.com/office/drawing/2014/main" id="{00000000-0008-0000-0400-000085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0" name="正方形/長方形 389">
          <a:extLst>
            <a:ext uri="{FF2B5EF4-FFF2-40B4-BE49-F238E27FC236}">
              <a16:creationId xmlns:a16="http://schemas.microsoft.com/office/drawing/2014/main" id="{00000000-0008-0000-0400-000086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1" name="正方形/長方形 390">
          <a:extLst>
            <a:ext uri="{FF2B5EF4-FFF2-40B4-BE49-F238E27FC236}">
              <a16:creationId xmlns:a16="http://schemas.microsoft.com/office/drawing/2014/main" id="{00000000-0008-0000-0400-000087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2" name="正方形/長方形 391">
          <a:extLst>
            <a:ext uri="{FF2B5EF4-FFF2-40B4-BE49-F238E27FC236}">
              <a16:creationId xmlns:a16="http://schemas.microsoft.com/office/drawing/2014/main" id="{00000000-0008-0000-0400-000088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3" name="正方形/長方形 392">
          <a:extLst>
            <a:ext uri="{FF2B5EF4-FFF2-40B4-BE49-F238E27FC236}">
              <a16:creationId xmlns:a16="http://schemas.microsoft.com/office/drawing/2014/main" id="{00000000-0008-0000-0400-000089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397" name="テキスト ボックス 396">
          <a:extLst>
            <a:ext uri="{FF2B5EF4-FFF2-40B4-BE49-F238E27FC236}">
              <a16:creationId xmlns:a16="http://schemas.microsoft.com/office/drawing/2014/main" id="{00000000-0008-0000-0400-00008D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公債費以外の比率は、昨年度と比較し</a:t>
          </a:r>
          <a:r>
            <a:rPr kumimoji="1" lang="en-US" altLang="ja-JP" sz="1300">
              <a:latin typeface="ＭＳ Ｐゴシック" panose="020B0600070205080204" pitchFamily="50" charset="-128"/>
              <a:ea typeface="ＭＳ Ｐゴシック" panose="020B0600070205080204" pitchFamily="50" charset="-128"/>
            </a:rPr>
            <a:t>1.7</a:t>
          </a:r>
          <a:r>
            <a:rPr kumimoji="1" lang="ja-JP" altLang="en-US" sz="1300">
              <a:latin typeface="ＭＳ Ｐゴシック" panose="020B0600070205080204" pitchFamily="50" charset="-128"/>
              <a:ea typeface="ＭＳ Ｐゴシック" panose="020B0600070205080204" pitchFamily="50" charset="-128"/>
            </a:rPr>
            <a:t>ポイント減少し、類似団体の平均を</a:t>
          </a:r>
          <a:r>
            <a:rPr kumimoji="1" lang="en-US" altLang="ja-JP" sz="1300">
              <a:latin typeface="ＭＳ Ｐゴシック" panose="020B0600070205080204" pitchFamily="50" charset="-128"/>
              <a:ea typeface="ＭＳ Ｐゴシック" panose="020B0600070205080204" pitchFamily="50" charset="-128"/>
            </a:rPr>
            <a:t>4.5</a:t>
          </a:r>
          <a:r>
            <a:rPr kumimoji="1" lang="ja-JP" altLang="en-US" sz="1300">
              <a:latin typeface="ＭＳ Ｐゴシック" panose="020B0600070205080204" pitchFamily="50" charset="-128"/>
              <a:ea typeface="ＭＳ Ｐゴシック" panose="020B0600070205080204" pitchFamily="50" charset="-128"/>
            </a:rPr>
            <a:t>ポイント下回っている。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災害復旧に関する歳出が増えたが、引続き、物件費等の歳出の抑制及び削減に努める。</a:t>
          </a:r>
        </a:p>
      </xdr:txBody>
    </xdr:sp>
    <xdr:clientData/>
  </xdr:twoCellAnchor>
  <xdr:oneCellAnchor>
    <xdr:from>
      <xdr:col>62</xdr:col>
      <xdr:colOff>6350</xdr:colOff>
      <xdr:row>69</xdr:row>
      <xdr:rowOff>107950</xdr:rowOff>
    </xdr:from>
    <xdr:ext cx="298543" cy="225703"/>
    <xdr:sp macro="" textlink="">
      <xdr:nvSpPr>
        <xdr:cNvPr id="398" name="テキスト ボックス 397">
          <a:extLst>
            <a:ext uri="{FF2B5EF4-FFF2-40B4-BE49-F238E27FC236}">
              <a16:creationId xmlns:a16="http://schemas.microsoft.com/office/drawing/2014/main" id="{00000000-0008-0000-0400-00008E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399" name="直線コネクタ 398">
          <a:extLst>
            <a:ext uri="{FF2B5EF4-FFF2-40B4-BE49-F238E27FC236}">
              <a16:creationId xmlns:a16="http://schemas.microsoft.com/office/drawing/2014/main" id="{00000000-0008-0000-0400-00008F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0" name="テキスト ボックス 399">
          <a:extLst>
            <a:ext uri="{FF2B5EF4-FFF2-40B4-BE49-F238E27FC236}">
              <a16:creationId xmlns:a16="http://schemas.microsoft.com/office/drawing/2014/main" id="{00000000-0008-0000-0400-000090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01" name="直線コネクタ 400">
          <a:extLst>
            <a:ext uri="{FF2B5EF4-FFF2-40B4-BE49-F238E27FC236}">
              <a16:creationId xmlns:a16="http://schemas.microsoft.com/office/drawing/2014/main" id="{00000000-0008-0000-0400-000091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02" name="テキスト ボックス 401">
          <a:extLst>
            <a:ext uri="{FF2B5EF4-FFF2-40B4-BE49-F238E27FC236}">
              <a16:creationId xmlns:a16="http://schemas.microsoft.com/office/drawing/2014/main" id="{00000000-0008-0000-0400-000092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03" name="直線コネクタ 402">
          <a:extLst>
            <a:ext uri="{FF2B5EF4-FFF2-40B4-BE49-F238E27FC236}">
              <a16:creationId xmlns:a16="http://schemas.microsoft.com/office/drawing/2014/main" id="{00000000-0008-0000-0400-000093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04" name="テキスト ボックス 403">
          <a:extLst>
            <a:ext uri="{FF2B5EF4-FFF2-40B4-BE49-F238E27FC236}">
              <a16:creationId xmlns:a16="http://schemas.microsoft.com/office/drawing/2014/main" id="{00000000-0008-0000-0400-000094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05" name="直線コネクタ 404">
          <a:extLst>
            <a:ext uri="{FF2B5EF4-FFF2-40B4-BE49-F238E27FC236}">
              <a16:creationId xmlns:a16="http://schemas.microsoft.com/office/drawing/2014/main" id="{00000000-0008-0000-0400-000095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06" name="テキスト ボックス 405">
          <a:extLst>
            <a:ext uri="{FF2B5EF4-FFF2-40B4-BE49-F238E27FC236}">
              <a16:creationId xmlns:a16="http://schemas.microsoft.com/office/drawing/2014/main" id="{00000000-0008-0000-0400-000096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07" name="直線コネクタ 406">
          <a:extLst>
            <a:ext uri="{FF2B5EF4-FFF2-40B4-BE49-F238E27FC236}">
              <a16:creationId xmlns:a16="http://schemas.microsoft.com/office/drawing/2014/main" id="{00000000-0008-0000-0400-000097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09" name="直線コネクタ 408">
          <a:extLst>
            <a:ext uri="{FF2B5EF4-FFF2-40B4-BE49-F238E27FC236}">
              <a16:creationId xmlns:a16="http://schemas.microsoft.com/office/drawing/2014/main" id="{00000000-0008-0000-0400-000099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1" name="公債費以外グラフ枠">
          <a:extLst>
            <a:ext uri="{FF2B5EF4-FFF2-40B4-BE49-F238E27FC236}">
              <a16:creationId xmlns:a16="http://schemas.microsoft.com/office/drawing/2014/main" id="{00000000-0008-0000-0400-00009B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117856</xdr:rowOff>
    </xdr:from>
    <xdr:to>
      <xdr:col>82</xdr:col>
      <xdr:colOff>107950</xdr:colOff>
      <xdr:row>80</xdr:row>
      <xdr:rowOff>140715</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flipV="1">
          <a:off x="16510000" y="12462256"/>
          <a:ext cx="0" cy="13944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112792</xdr:rowOff>
    </xdr:from>
    <xdr:ext cx="762000" cy="259045"/>
    <xdr:sp macro="" textlink="">
      <xdr:nvSpPr>
        <xdr:cNvPr id="413" name="公債費以外最小値テキスト">
          <a:extLst>
            <a:ext uri="{FF2B5EF4-FFF2-40B4-BE49-F238E27FC236}">
              <a16:creationId xmlns:a16="http://schemas.microsoft.com/office/drawing/2014/main" id="{00000000-0008-0000-0400-00009D010000}"/>
            </a:ext>
          </a:extLst>
        </xdr:cNvPr>
        <xdr:cNvSpPr txBox="1"/>
      </xdr:nvSpPr>
      <xdr:spPr>
        <a:xfrm>
          <a:off x="16598900" y="13828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140715</xdr:rowOff>
    </xdr:from>
    <xdr:to>
      <xdr:col>82</xdr:col>
      <xdr:colOff>196850</xdr:colOff>
      <xdr:row>80</xdr:row>
      <xdr:rowOff>140715</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6421100" y="138567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32783</xdr:rowOff>
    </xdr:from>
    <xdr:ext cx="762000" cy="259045"/>
    <xdr:sp macro="" textlink="">
      <xdr:nvSpPr>
        <xdr:cNvPr id="415" name="公債費以外最大値テキスト">
          <a:extLst>
            <a:ext uri="{FF2B5EF4-FFF2-40B4-BE49-F238E27FC236}">
              <a16:creationId xmlns:a16="http://schemas.microsoft.com/office/drawing/2014/main" id="{00000000-0008-0000-0400-00009F010000}"/>
            </a:ext>
          </a:extLst>
        </xdr:cNvPr>
        <xdr:cNvSpPr txBox="1"/>
      </xdr:nvSpPr>
      <xdr:spPr>
        <a:xfrm>
          <a:off x="16598900" y="122057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72</xdr:row>
      <xdr:rowOff>117856</xdr:rowOff>
    </xdr:from>
    <xdr:to>
      <xdr:col>82</xdr:col>
      <xdr:colOff>196850</xdr:colOff>
      <xdr:row>72</xdr:row>
      <xdr:rowOff>117856</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6421100" y="124622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75</xdr:row>
      <xdr:rowOff>78994</xdr:rowOff>
    </xdr:from>
    <xdr:to>
      <xdr:col>82</xdr:col>
      <xdr:colOff>107950</xdr:colOff>
      <xdr:row>75</xdr:row>
      <xdr:rowOff>156718</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flipV="1">
          <a:off x="15671800" y="12937744"/>
          <a:ext cx="8382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34562</xdr:rowOff>
    </xdr:from>
    <xdr:ext cx="762000" cy="259045"/>
    <xdr:sp macro="" textlink="">
      <xdr:nvSpPr>
        <xdr:cNvPr id="418" name="公債費以外平均値テキスト">
          <a:extLst>
            <a:ext uri="{FF2B5EF4-FFF2-40B4-BE49-F238E27FC236}">
              <a16:creationId xmlns:a16="http://schemas.microsoft.com/office/drawing/2014/main" id="{00000000-0008-0000-0400-0000A2010000}"/>
            </a:ext>
          </a:extLst>
        </xdr:cNvPr>
        <xdr:cNvSpPr txBox="1"/>
      </xdr:nvSpPr>
      <xdr:spPr>
        <a:xfrm>
          <a:off x="16598900" y="130647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62485</xdr:rowOff>
    </xdr:from>
    <xdr:to>
      <xdr:col>82</xdr:col>
      <xdr:colOff>158750</xdr:colOff>
      <xdr:row>76</xdr:row>
      <xdr:rowOff>164085</xdr:rowOff>
    </xdr:to>
    <xdr:sp macro="" textlink="">
      <xdr:nvSpPr>
        <xdr:cNvPr id="419" name="フローチャート: 判断 418">
          <a:extLst>
            <a:ext uri="{FF2B5EF4-FFF2-40B4-BE49-F238E27FC236}">
              <a16:creationId xmlns:a16="http://schemas.microsoft.com/office/drawing/2014/main" id="{00000000-0008-0000-0400-0000A3010000}"/>
            </a:ext>
          </a:extLst>
        </xdr:cNvPr>
        <xdr:cNvSpPr/>
      </xdr:nvSpPr>
      <xdr:spPr>
        <a:xfrm>
          <a:off x="16459200" y="13092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75</xdr:row>
      <xdr:rowOff>156718</xdr:rowOff>
    </xdr:from>
    <xdr:to>
      <xdr:col>78</xdr:col>
      <xdr:colOff>69850</xdr:colOff>
      <xdr:row>76</xdr:row>
      <xdr:rowOff>44704</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flipV="1">
          <a:off x="14782800" y="13015468"/>
          <a:ext cx="8890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48768</xdr:rowOff>
    </xdr:from>
    <xdr:to>
      <xdr:col>78</xdr:col>
      <xdr:colOff>120650</xdr:colOff>
      <xdr:row>76</xdr:row>
      <xdr:rowOff>150368</xdr:rowOff>
    </xdr:to>
    <xdr:sp macro="" textlink="">
      <xdr:nvSpPr>
        <xdr:cNvPr id="421" name="フローチャート: 判断 420">
          <a:extLst>
            <a:ext uri="{FF2B5EF4-FFF2-40B4-BE49-F238E27FC236}">
              <a16:creationId xmlns:a16="http://schemas.microsoft.com/office/drawing/2014/main" id="{00000000-0008-0000-0400-0000A5010000}"/>
            </a:ext>
          </a:extLst>
        </xdr:cNvPr>
        <xdr:cNvSpPr/>
      </xdr:nvSpPr>
      <xdr:spPr>
        <a:xfrm>
          <a:off x="15621000" y="13078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135145</xdr:rowOff>
    </xdr:from>
    <xdr:ext cx="736600" cy="259045"/>
    <xdr:sp macro="" textlink="">
      <xdr:nvSpPr>
        <xdr:cNvPr id="422" name="テキスト ボックス 421">
          <a:extLst>
            <a:ext uri="{FF2B5EF4-FFF2-40B4-BE49-F238E27FC236}">
              <a16:creationId xmlns:a16="http://schemas.microsoft.com/office/drawing/2014/main" id="{00000000-0008-0000-0400-0000A6010000}"/>
            </a:ext>
          </a:extLst>
        </xdr:cNvPr>
        <xdr:cNvSpPr txBox="1"/>
      </xdr:nvSpPr>
      <xdr:spPr>
        <a:xfrm>
          <a:off x="15290800" y="131653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75</xdr:row>
      <xdr:rowOff>143002</xdr:rowOff>
    </xdr:from>
    <xdr:to>
      <xdr:col>73</xdr:col>
      <xdr:colOff>180975</xdr:colOff>
      <xdr:row>76</xdr:row>
      <xdr:rowOff>44704</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a:off x="13893800" y="13001752"/>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35052</xdr:rowOff>
    </xdr:from>
    <xdr:to>
      <xdr:col>74</xdr:col>
      <xdr:colOff>31750</xdr:colOff>
      <xdr:row>76</xdr:row>
      <xdr:rowOff>136652</xdr:rowOff>
    </xdr:to>
    <xdr:sp macro="" textlink="">
      <xdr:nvSpPr>
        <xdr:cNvPr id="424" name="フローチャート: 判断 423">
          <a:extLst>
            <a:ext uri="{FF2B5EF4-FFF2-40B4-BE49-F238E27FC236}">
              <a16:creationId xmlns:a16="http://schemas.microsoft.com/office/drawing/2014/main" id="{00000000-0008-0000-0400-0000A8010000}"/>
            </a:ext>
          </a:extLst>
        </xdr:cNvPr>
        <xdr:cNvSpPr/>
      </xdr:nvSpPr>
      <xdr:spPr>
        <a:xfrm>
          <a:off x="14732000" y="13065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121429</xdr:rowOff>
    </xdr:from>
    <xdr:ext cx="762000" cy="259045"/>
    <xdr:sp macro="" textlink="">
      <xdr:nvSpPr>
        <xdr:cNvPr id="425" name="テキスト ボックス 424">
          <a:extLst>
            <a:ext uri="{FF2B5EF4-FFF2-40B4-BE49-F238E27FC236}">
              <a16:creationId xmlns:a16="http://schemas.microsoft.com/office/drawing/2014/main" id="{00000000-0008-0000-0400-0000A9010000}"/>
            </a:ext>
          </a:extLst>
        </xdr:cNvPr>
        <xdr:cNvSpPr txBox="1"/>
      </xdr:nvSpPr>
      <xdr:spPr>
        <a:xfrm>
          <a:off x="14401800" y="13151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75</xdr:row>
      <xdr:rowOff>42418</xdr:rowOff>
    </xdr:from>
    <xdr:to>
      <xdr:col>69</xdr:col>
      <xdr:colOff>92075</xdr:colOff>
      <xdr:row>75</xdr:row>
      <xdr:rowOff>143002</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a:off x="13004800" y="12901168"/>
          <a:ext cx="889000" cy="100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75</xdr:row>
      <xdr:rowOff>151637</xdr:rowOff>
    </xdr:from>
    <xdr:to>
      <xdr:col>69</xdr:col>
      <xdr:colOff>142875</xdr:colOff>
      <xdr:row>76</xdr:row>
      <xdr:rowOff>81787</xdr:rowOff>
    </xdr:to>
    <xdr:sp macro="" textlink="">
      <xdr:nvSpPr>
        <xdr:cNvPr id="427" name="フローチャート: 判断 426">
          <a:extLst>
            <a:ext uri="{FF2B5EF4-FFF2-40B4-BE49-F238E27FC236}">
              <a16:creationId xmlns:a16="http://schemas.microsoft.com/office/drawing/2014/main" id="{00000000-0008-0000-0400-0000AB010000}"/>
            </a:ext>
          </a:extLst>
        </xdr:cNvPr>
        <xdr:cNvSpPr/>
      </xdr:nvSpPr>
      <xdr:spPr>
        <a:xfrm>
          <a:off x="13843000" y="13010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66564</xdr:rowOff>
    </xdr:from>
    <xdr:ext cx="762000" cy="259045"/>
    <xdr:sp macro="" textlink="">
      <xdr:nvSpPr>
        <xdr:cNvPr id="428" name="テキスト ボックス 427">
          <a:extLst>
            <a:ext uri="{FF2B5EF4-FFF2-40B4-BE49-F238E27FC236}">
              <a16:creationId xmlns:a16="http://schemas.microsoft.com/office/drawing/2014/main" id="{00000000-0008-0000-0400-0000AC010000}"/>
            </a:ext>
          </a:extLst>
        </xdr:cNvPr>
        <xdr:cNvSpPr txBox="1"/>
      </xdr:nvSpPr>
      <xdr:spPr>
        <a:xfrm>
          <a:off x="13512800" y="130967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74</xdr:row>
      <xdr:rowOff>39624</xdr:rowOff>
    </xdr:from>
    <xdr:to>
      <xdr:col>65</xdr:col>
      <xdr:colOff>53975</xdr:colOff>
      <xdr:row>74</xdr:row>
      <xdr:rowOff>141224</xdr:rowOff>
    </xdr:to>
    <xdr:sp macro="" textlink="">
      <xdr:nvSpPr>
        <xdr:cNvPr id="429" name="フローチャート: 判断 428">
          <a:extLst>
            <a:ext uri="{FF2B5EF4-FFF2-40B4-BE49-F238E27FC236}">
              <a16:creationId xmlns:a16="http://schemas.microsoft.com/office/drawing/2014/main" id="{00000000-0008-0000-0400-0000AD010000}"/>
            </a:ext>
          </a:extLst>
        </xdr:cNvPr>
        <xdr:cNvSpPr/>
      </xdr:nvSpPr>
      <xdr:spPr>
        <a:xfrm>
          <a:off x="12954000" y="12726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72</xdr:row>
      <xdr:rowOff>151401</xdr:rowOff>
    </xdr:from>
    <xdr:ext cx="762000" cy="259045"/>
    <xdr:sp macro="" textlink="">
      <xdr:nvSpPr>
        <xdr:cNvPr id="430" name="テキスト ボックス 429">
          <a:extLst>
            <a:ext uri="{FF2B5EF4-FFF2-40B4-BE49-F238E27FC236}">
              <a16:creationId xmlns:a16="http://schemas.microsoft.com/office/drawing/2014/main" id="{00000000-0008-0000-0400-0000AE010000}"/>
            </a:ext>
          </a:extLst>
        </xdr:cNvPr>
        <xdr:cNvSpPr txBox="1"/>
      </xdr:nvSpPr>
      <xdr:spPr>
        <a:xfrm>
          <a:off x="12623800" y="12495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1" name="テキスト ボックス 430">
          <a:extLst>
            <a:ext uri="{FF2B5EF4-FFF2-40B4-BE49-F238E27FC236}">
              <a16:creationId xmlns:a16="http://schemas.microsoft.com/office/drawing/2014/main" id="{00000000-0008-0000-0400-0000AF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2" name="テキスト ボックス 431">
          <a:extLst>
            <a:ext uri="{FF2B5EF4-FFF2-40B4-BE49-F238E27FC236}">
              <a16:creationId xmlns:a16="http://schemas.microsoft.com/office/drawing/2014/main" id="{00000000-0008-0000-0400-0000B0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3" name="テキスト ボックス 432">
          <a:extLst>
            <a:ext uri="{FF2B5EF4-FFF2-40B4-BE49-F238E27FC236}">
              <a16:creationId xmlns:a16="http://schemas.microsoft.com/office/drawing/2014/main" id="{00000000-0008-0000-0400-0000B1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35" name="テキスト ボックス 434">
          <a:extLst>
            <a:ext uri="{FF2B5EF4-FFF2-40B4-BE49-F238E27FC236}">
              <a16:creationId xmlns:a16="http://schemas.microsoft.com/office/drawing/2014/main" id="{00000000-0008-0000-0400-0000B3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28194</xdr:rowOff>
    </xdr:from>
    <xdr:to>
      <xdr:col>82</xdr:col>
      <xdr:colOff>158750</xdr:colOff>
      <xdr:row>75</xdr:row>
      <xdr:rowOff>129794</xdr:rowOff>
    </xdr:to>
    <xdr:sp macro="" textlink="">
      <xdr:nvSpPr>
        <xdr:cNvPr id="436" name="楕円 435">
          <a:extLst>
            <a:ext uri="{FF2B5EF4-FFF2-40B4-BE49-F238E27FC236}">
              <a16:creationId xmlns:a16="http://schemas.microsoft.com/office/drawing/2014/main" id="{00000000-0008-0000-0400-0000B4010000}"/>
            </a:ext>
          </a:extLst>
        </xdr:cNvPr>
        <xdr:cNvSpPr/>
      </xdr:nvSpPr>
      <xdr:spPr>
        <a:xfrm>
          <a:off x="16459200" y="12886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74</xdr:row>
      <xdr:rowOff>44721</xdr:rowOff>
    </xdr:from>
    <xdr:ext cx="762000" cy="259045"/>
    <xdr:sp macro="" textlink="">
      <xdr:nvSpPr>
        <xdr:cNvPr id="437" name="公債費以外該当値テキスト">
          <a:extLst>
            <a:ext uri="{FF2B5EF4-FFF2-40B4-BE49-F238E27FC236}">
              <a16:creationId xmlns:a16="http://schemas.microsoft.com/office/drawing/2014/main" id="{00000000-0008-0000-0400-0000B5010000}"/>
            </a:ext>
          </a:extLst>
        </xdr:cNvPr>
        <xdr:cNvSpPr txBox="1"/>
      </xdr:nvSpPr>
      <xdr:spPr>
        <a:xfrm>
          <a:off x="16598900" y="127320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75</xdr:row>
      <xdr:rowOff>105918</xdr:rowOff>
    </xdr:from>
    <xdr:to>
      <xdr:col>78</xdr:col>
      <xdr:colOff>120650</xdr:colOff>
      <xdr:row>76</xdr:row>
      <xdr:rowOff>36069</xdr:rowOff>
    </xdr:to>
    <xdr:sp macro="" textlink="">
      <xdr:nvSpPr>
        <xdr:cNvPr id="438" name="楕円 437">
          <a:extLst>
            <a:ext uri="{FF2B5EF4-FFF2-40B4-BE49-F238E27FC236}">
              <a16:creationId xmlns:a16="http://schemas.microsoft.com/office/drawing/2014/main" id="{00000000-0008-0000-0400-0000B6010000}"/>
            </a:ext>
          </a:extLst>
        </xdr:cNvPr>
        <xdr:cNvSpPr/>
      </xdr:nvSpPr>
      <xdr:spPr>
        <a:xfrm>
          <a:off x="15621000" y="12964668"/>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46245</xdr:rowOff>
    </xdr:from>
    <xdr:ext cx="7366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5290800" y="127335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75</xdr:row>
      <xdr:rowOff>165354</xdr:rowOff>
    </xdr:from>
    <xdr:to>
      <xdr:col>74</xdr:col>
      <xdr:colOff>31750</xdr:colOff>
      <xdr:row>76</xdr:row>
      <xdr:rowOff>95504</xdr:rowOff>
    </xdr:to>
    <xdr:sp macro="" textlink="">
      <xdr:nvSpPr>
        <xdr:cNvPr id="440" name="楕円 439">
          <a:extLst>
            <a:ext uri="{FF2B5EF4-FFF2-40B4-BE49-F238E27FC236}">
              <a16:creationId xmlns:a16="http://schemas.microsoft.com/office/drawing/2014/main" id="{00000000-0008-0000-0400-0000B8010000}"/>
            </a:ext>
          </a:extLst>
        </xdr:cNvPr>
        <xdr:cNvSpPr/>
      </xdr:nvSpPr>
      <xdr:spPr>
        <a:xfrm>
          <a:off x="14732000" y="13024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105681</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4401800" y="12792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75</xdr:row>
      <xdr:rowOff>92202</xdr:rowOff>
    </xdr:from>
    <xdr:to>
      <xdr:col>69</xdr:col>
      <xdr:colOff>142875</xdr:colOff>
      <xdr:row>76</xdr:row>
      <xdr:rowOff>22352</xdr:rowOff>
    </xdr:to>
    <xdr:sp macro="" textlink="">
      <xdr:nvSpPr>
        <xdr:cNvPr id="442" name="楕円 441">
          <a:extLst>
            <a:ext uri="{FF2B5EF4-FFF2-40B4-BE49-F238E27FC236}">
              <a16:creationId xmlns:a16="http://schemas.microsoft.com/office/drawing/2014/main" id="{00000000-0008-0000-0400-0000BA010000}"/>
            </a:ext>
          </a:extLst>
        </xdr:cNvPr>
        <xdr:cNvSpPr/>
      </xdr:nvSpPr>
      <xdr:spPr>
        <a:xfrm>
          <a:off x="13843000" y="12950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32529</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3512800" y="127198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74</xdr:row>
      <xdr:rowOff>163068</xdr:rowOff>
    </xdr:from>
    <xdr:to>
      <xdr:col>65</xdr:col>
      <xdr:colOff>53975</xdr:colOff>
      <xdr:row>75</xdr:row>
      <xdr:rowOff>93218</xdr:rowOff>
    </xdr:to>
    <xdr:sp macro="" textlink="">
      <xdr:nvSpPr>
        <xdr:cNvPr id="444" name="楕円 443">
          <a:extLst>
            <a:ext uri="{FF2B5EF4-FFF2-40B4-BE49-F238E27FC236}">
              <a16:creationId xmlns:a16="http://schemas.microsoft.com/office/drawing/2014/main" id="{00000000-0008-0000-0400-0000BC010000}"/>
            </a:ext>
          </a:extLst>
        </xdr:cNvPr>
        <xdr:cNvSpPr/>
      </xdr:nvSpPr>
      <xdr:spPr>
        <a:xfrm>
          <a:off x="12954000" y="12850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77995</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2623800" y="129367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福島県平田村</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3175</xdr:rowOff>
    </xdr:from>
    <xdr:to>
      <xdr:col>33</xdr:col>
      <xdr:colOff>114300</xdr:colOff>
      <xdr:row>20</xdr:row>
      <xdr:rowOff>3175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32402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60325</xdr:rowOff>
    </xdr:from>
    <xdr:to>
      <xdr:col>33</xdr:col>
      <xdr:colOff>114300</xdr:colOff>
      <xdr:row>17</xdr:row>
      <xdr:rowOff>60325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89552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117475</xdr:rowOff>
    </xdr:from>
    <xdr:to>
      <xdr:col>33</xdr:col>
      <xdr:colOff>114300</xdr:colOff>
      <xdr:row>14</xdr:row>
      <xdr:rowOff>117475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146702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3175</xdr:rowOff>
    </xdr:from>
    <xdr:to>
      <xdr:col>33</xdr:col>
      <xdr:colOff>114300</xdr:colOff>
      <xdr:row>12</xdr:row>
      <xdr:rowOff>3175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32402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2" name="人口1人当たり決算額の推移グラフ枠130">
          <a:extLst>
            <a:ext uri="{FF2B5EF4-FFF2-40B4-BE49-F238E27FC236}">
              <a16:creationId xmlns:a16="http://schemas.microsoft.com/office/drawing/2014/main" id="{00000000-0008-0000-0500-00002A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126235</xdr:rowOff>
    </xdr:from>
    <xdr:to>
      <xdr:col>29</xdr:col>
      <xdr:colOff>127000</xdr:colOff>
      <xdr:row>20</xdr:row>
      <xdr:rowOff>34182</xdr:rowOff>
    </xdr:to>
    <xdr:cxnSp macro="">
      <xdr:nvCxnSpPr>
        <xdr:cNvPr id="43" name="直線コネクタ 42">
          <a:extLst>
            <a:ext uri="{FF2B5EF4-FFF2-40B4-BE49-F238E27FC236}">
              <a16:creationId xmlns:a16="http://schemas.microsoft.com/office/drawing/2014/main" id="{00000000-0008-0000-0500-00002B000000}"/>
            </a:ext>
          </a:extLst>
        </xdr:cNvPr>
        <xdr:cNvCxnSpPr/>
      </xdr:nvCxnSpPr>
      <xdr:spPr bwMode="auto">
        <a:xfrm flipV="1">
          <a:off x="5651500" y="2059810"/>
          <a:ext cx="0" cy="145099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6259</xdr:rowOff>
    </xdr:from>
    <xdr:ext cx="762000" cy="259045"/>
    <xdr:sp macro="" textlink="">
      <xdr:nvSpPr>
        <xdr:cNvPr id="44" name="人口1人当たり決算額の推移最小値テキスト130">
          <a:extLst>
            <a:ext uri="{FF2B5EF4-FFF2-40B4-BE49-F238E27FC236}">
              <a16:creationId xmlns:a16="http://schemas.microsoft.com/office/drawing/2014/main" id="{00000000-0008-0000-0500-00002C000000}"/>
            </a:ext>
          </a:extLst>
        </xdr:cNvPr>
        <xdr:cNvSpPr txBox="1"/>
      </xdr:nvSpPr>
      <xdr:spPr>
        <a:xfrm>
          <a:off x="5740400" y="34828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96,609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34182</xdr:rowOff>
    </xdr:from>
    <xdr:to>
      <xdr:col>30</xdr:col>
      <xdr:colOff>25400</xdr:colOff>
      <xdr:row>20</xdr:row>
      <xdr:rowOff>34182</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a:off x="5562600" y="351080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41162</xdr:rowOff>
    </xdr:from>
    <xdr:ext cx="762000" cy="259045"/>
    <xdr:sp macro="" textlink="">
      <xdr:nvSpPr>
        <xdr:cNvPr id="46" name="人口1人当たり決算額の推移最大値テキスト130">
          <a:extLst>
            <a:ext uri="{FF2B5EF4-FFF2-40B4-BE49-F238E27FC236}">
              <a16:creationId xmlns:a16="http://schemas.microsoft.com/office/drawing/2014/main" id="{00000000-0008-0000-0500-00002E000000}"/>
            </a:ext>
          </a:extLst>
        </xdr:cNvPr>
        <xdr:cNvSpPr txBox="1"/>
      </xdr:nvSpPr>
      <xdr:spPr>
        <a:xfrm>
          <a:off x="5740400" y="1803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255,292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126235</xdr:rowOff>
    </xdr:from>
    <xdr:to>
      <xdr:col>30</xdr:col>
      <xdr:colOff>25400</xdr:colOff>
      <xdr:row>11</xdr:row>
      <xdr:rowOff>126235</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205981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11789</xdr:rowOff>
    </xdr:from>
    <xdr:to>
      <xdr:col>29</xdr:col>
      <xdr:colOff>127000</xdr:colOff>
      <xdr:row>18</xdr:row>
      <xdr:rowOff>73099</xdr:rowOff>
    </xdr:to>
    <xdr:cxnSp macro="">
      <xdr:nvCxnSpPr>
        <xdr:cNvPr id="48" name="直線コネクタ 47">
          <a:extLst>
            <a:ext uri="{FF2B5EF4-FFF2-40B4-BE49-F238E27FC236}">
              <a16:creationId xmlns:a16="http://schemas.microsoft.com/office/drawing/2014/main" id="{00000000-0008-0000-0500-000030000000}"/>
            </a:ext>
          </a:extLst>
        </xdr:cNvPr>
        <xdr:cNvCxnSpPr/>
      </xdr:nvCxnSpPr>
      <xdr:spPr bwMode="auto">
        <a:xfrm flipV="1">
          <a:off x="5003800" y="3145514"/>
          <a:ext cx="647700" cy="6131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99103</xdr:rowOff>
    </xdr:from>
    <xdr:ext cx="762000" cy="259045"/>
    <xdr:sp macro="" textlink="">
      <xdr:nvSpPr>
        <xdr:cNvPr id="49" name="人口1人当たり決算額の推移平均値テキスト130">
          <a:extLst>
            <a:ext uri="{FF2B5EF4-FFF2-40B4-BE49-F238E27FC236}">
              <a16:creationId xmlns:a16="http://schemas.microsoft.com/office/drawing/2014/main" id="{00000000-0008-0000-0500-000031000000}"/>
            </a:ext>
          </a:extLst>
        </xdr:cNvPr>
        <xdr:cNvSpPr txBox="1"/>
      </xdr:nvSpPr>
      <xdr:spPr>
        <a:xfrm>
          <a:off x="5740400" y="288992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142,011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82576</xdr:rowOff>
    </xdr:from>
    <xdr:to>
      <xdr:col>29</xdr:col>
      <xdr:colOff>177800</xdr:colOff>
      <xdr:row>18</xdr:row>
      <xdr:rowOff>12726</xdr:rowOff>
    </xdr:to>
    <xdr:sp macro="" textlink="">
      <xdr:nvSpPr>
        <xdr:cNvPr id="50" name="フローチャート: 判断 49">
          <a:extLst>
            <a:ext uri="{FF2B5EF4-FFF2-40B4-BE49-F238E27FC236}">
              <a16:creationId xmlns:a16="http://schemas.microsoft.com/office/drawing/2014/main" id="{00000000-0008-0000-0500-000032000000}"/>
            </a:ext>
          </a:extLst>
        </xdr:cNvPr>
        <xdr:cNvSpPr/>
      </xdr:nvSpPr>
      <xdr:spPr bwMode="auto">
        <a:xfrm>
          <a:off x="5600700" y="30448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71581</xdr:rowOff>
    </xdr:from>
    <xdr:to>
      <xdr:col>26</xdr:col>
      <xdr:colOff>50800</xdr:colOff>
      <xdr:row>18</xdr:row>
      <xdr:rowOff>73099</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a:off x="4305300" y="3205306"/>
          <a:ext cx="698500" cy="151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150251</xdr:rowOff>
    </xdr:from>
    <xdr:to>
      <xdr:col>26</xdr:col>
      <xdr:colOff>101600</xdr:colOff>
      <xdr:row>18</xdr:row>
      <xdr:rowOff>80401</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4953000" y="311252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90578</xdr:rowOff>
    </xdr:from>
    <xdr:ext cx="736600" cy="259045"/>
    <xdr:sp macro="" textlink="">
      <xdr:nvSpPr>
        <xdr:cNvPr id="53" name="テキスト ボックス 52">
          <a:extLst>
            <a:ext uri="{FF2B5EF4-FFF2-40B4-BE49-F238E27FC236}">
              <a16:creationId xmlns:a16="http://schemas.microsoft.com/office/drawing/2014/main" id="{00000000-0008-0000-0500-000035000000}"/>
            </a:ext>
          </a:extLst>
        </xdr:cNvPr>
        <xdr:cNvSpPr txBox="1"/>
      </xdr:nvSpPr>
      <xdr:spPr>
        <a:xfrm>
          <a:off x="4622800" y="28814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71581</xdr:rowOff>
    </xdr:from>
    <xdr:to>
      <xdr:col>22</xdr:col>
      <xdr:colOff>114300</xdr:colOff>
      <xdr:row>18</xdr:row>
      <xdr:rowOff>120310</xdr:rowOff>
    </xdr:to>
    <xdr:cxnSp macro="">
      <xdr:nvCxnSpPr>
        <xdr:cNvPr id="54" name="直線コネクタ 53">
          <a:extLst>
            <a:ext uri="{FF2B5EF4-FFF2-40B4-BE49-F238E27FC236}">
              <a16:creationId xmlns:a16="http://schemas.microsoft.com/office/drawing/2014/main" id="{00000000-0008-0000-0500-000036000000}"/>
            </a:ext>
          </a:extLst>
        </xdr:cNvPr>
        <xdr:cNvCxnSpPr/>
      </xdr:nvCxnSpPr>
      <xdr:spPr bwMode="auto">
        <a:xfrm flipV="1">
          <a:off x="3606800" y="3205306"/>
          <a:ext cx="698500" cy="4872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162413</xdr:rowOff>
    </xdr:from>
    <xdr:to>
      <xdr:col>22</xdr:col>
      <xdr:colOff>165100</xdr:colOff>
      <xdr:row>18</xdr:row>
      <xdr:rowOff>92563</xdr:rowOff>
    </xdr:to>
    <xdr:sp macro="" textlink="">
      <xdr:nvSpPr>
        <xdr:cNvPr id="55" name="フローチャート: 判断 54">
          <a:extLst>
            <a:ext uri="{FF2B5EF4-FFF2-40B4-BE49-F238E27FC236}">
              <a16:creationId xmlns:a16="http://schemas.microsoft.com/office/drawing/2014/main" id="{00000000-0008-0000-0500-000037000000}"/>
            </a:ext>
          </a:extLst>
        </xdr:cNvPr>
        <xdr:cNvSpPr/>
      </xdr:nvSpPr>
      <xdr:spPr bwMode="auto">
        <a:xfrm>
          <a:off x="4254500" y="312468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102740</xdr:rowOff>
    </xdr:from>
    <xdr:ext cx="762000" cy="259045"/>
    <xdr:sp macro="" textlink="">
      <xdr:nvSpPr>
        <xdr:cNvPr id="56" name="テキスト ボックス 55">
          <a:extLst>
            <a:ext uri="{FF2B5EF4-FFF2-40B4-BE49-F238E27FC236}">
              <a16:creationId xmlns:a16="http://schemas.microsoft.com/office/drawing/2014/main" id="{00000000-0008-0000-0500-000038000000}"/>
            </a:ext>
          </a:extLst>
        </xdr:cNvPr>
        <xdr:cNvSpPr txBox="1"/>
      </xdr:nvSpPr>
      <xdr:spPr>
        <a:xfrm>
          <a:off x="3924300" y="2893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120310</xdr:rowOff>
    </xdr:from>
    <xdr:to>
      <xdr:col>18</xdr:col>
      <xdr:colOff>177800</xdr:colOff>
      <xdr:row>19</xdr:row>
      <xdr:rowOff>7198</xdr:rowOff>
    </xdr:to>
    <xdr:cxnSp macro="">
      <xdr:nvCxnSpPr>
        <xdr:cNvPr id="57" name="直線コネクタ 56">
          <a:extLst>
            <a:ext uri="{FF2B5EF4-FFF2-40B4-BE49-F238E27FC236}">
              <a16:creationId xmlns:a16="http://schemas.microsoft.com/office/drawing/2014/main" id="{00000000-0008-0000-0500-000039000000}"/>
            </a:ext>
          </a:extLst>
        </xdr:cNvPr>
        <xdr:cNvCxnSpPr/>
      </xdr:nvCxnSpPr>
      <xdr:spPr bwMode="auto">
        <a:xfrm flipV="1">
          <a:off x="2908300" y="3254035"/>
          <a:ext cx="698500" cy="5833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167936</xdr:rowOff>
    </xdr:from>
    <xdr:to>
      <xdr:col>19</xdr:col>
      <xdr:colOff>38100</xdr:colOff>
      <xdr:row>18</xdr:row>
      <xdr:rowOff>98086</xdr:rowOff>
    </xdr:to>
    <xdr:sp macro="" textlink="">
      <xdr:nvSpPr>
        <xdr:cNvPr id="58" name="フローチャート: 判断 57">
          <a:extLst>
            <a:ext uri="{FF2B5EF4-FFF2-40B4-BE49-F238E27FC236}">
              <a16:creationId xmlns:a16="http://schemas.microsoft.com/office/drawing/2014/main" id="{00000000-0008-0000-0500-00003A000000}"/>
            </a:ext>
          </a:extLst>
        </xdr:cNvPr>
        <xdr:cNvSpPr/>
      </xdr:nvSpPr>
      <xdr:spPr bwMode="auto">
        <a:xfrm>
          <a:off x="3556000" y="31302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108263</xdr:rowOff>
    </xdr:from>
    <xdr:ext cx="762000" cy="259045"/>
    <xdr:sp macro="" textlink="">
      <xdr:nvSpPr>
        <xdr:cNvPr id="59" name="テキスト ボックス 58">
          <a:extLst>
            <a:ext uri="{FF2B5EF4-FFF2-40B4-BE49-F238E27FC236}">
              <a16:creationId xmlns:a16="http://schemas.microsoft.com/office/drawing/2014/main" id="{00000000-0008-0000-0500-00003B000000}"/>
            </a:ext>
          </a:extLst>
        </xdr:cNvPr>
        <xdr:cNvSpPr txBox="1"/>
      </xdr:nvSpPr>
      <xdr:spPr>
        <a:xfrm>
          <a:off x="3225800" y="28990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18349</xdr:rowOff>
    </xdr:from>
    <xdr:to>
      <xdr:col>15</xdr:col>
      <xdr:colOff>101600</xdr:colOff>
      <xdr:row>16</xdr:row>
      <xdr:rowOff>119949</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2857500" y="280917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14</xdr:row>
      <xdr:rowOff>130126</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2527300" y="25780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132439</xdr:rowOff>
    </xdr:from>
    <xdr:to>
      <xdr:col>29</xdr:col>
      <xdr:colOff>177800</xdr:colOff>
      <xdr:row>18</xdr:row>
      <xdr:rowOff>62589</xdr:rowOff>
    </xdr:to>
    <xdr:sp macro="" textlink="">
      <xdr:nvSpPr>
        <xdr:cNvPr id="67" name="楕円 66">
          <a:extLst>
            <a:ext uri="{FF2B5EF4-FFF2-40B4-BE49-F238E27FC236}">
              <a16:creationId xmlns:a16="http://schemas.microsoft.com/office/drawing/2014/main" id="{00000000-0008-0000-0500-000043000000}"/>
            </a:ext>
          </a:extLst>
        </xdr:cNvPr>
        <xdr:cNvSpPr/>
      </xdr:nvSpPr>
      <xdr:spPr bwMode="auto">
        <a:xfrm>
          <a:off x="5600700" y="309471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104516</xdr:rowOff>
    </xdr:from>
    <xdr:ext cx="762000" cy="259045"/>
    <xdr:sp macro="" textlink="">
      <xdr:nvSpPr>
        <xdr:cNvPr id="68" name="人口1人当たり決算額の推移該当値テキスト130">
          <a:extLst>
            <a:ext uri="{FF2B5EF4-FFF2-40B4-BE49-F238E27FC236}">
              <a16:creationId xmlns:a16="http://schemas.microsoft.com/office/drawing/2014/main" id="{00000000-0008-0000-0500-000044000000}"/>
            </a:ext>
          </a:extLst>
        </xdr:cNvPr>
        <xdr:cNvSpPr txBox="1"/>
      </xdr:nvSpPr>
      <xdr:spPr>
        <a:xfrm>
          <a:off x="5740400" y="3066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136,558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18</xdr:row>
      <xdr:rowOff>22299</xdr:rowOff>
    </xdr:from>
    <xdr:to>
      <xdr:col>26</xdr:col>
      <xdr:colOff>101600</xdr:colOff>
      <xdr:row>18</xdr:row>
      <xdr:rowOff>123899</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4953000" y="315602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108676</xdr:rowOff>
    </xdr:from>
    <xdr:ext cx="7366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4622800" y="32424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129,853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18</xdr:row>
      <xdr:rowOff>20781</xdr:rowOff>
    </xdr:from>
    <xdr:to>
      <xdr:col>22</xdr:col>
      <xdr:colOff>165100</xdr:colOff>
      <xdr:row>18</xdr:row>
      <xdr:rowOff>122381</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254500" y="315450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107158</xdr:rowOff>
    </xdr:from>
    <xdr:ext cx="7620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3924300" y="32408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69510</xdr:rowOff>
    </xdr:from>
    <xdr:to>
      <xdr:col>19</xdr:col>
      <xdr:colOff>38100</xdr:colOff>
      <xdr:row>18</xdr:row>
      <xdr:rowOff>171110</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3556000" y="320323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155887</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225800" y="32896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127848</xdr:rowOff>
    </xdr:from>
    <xdr:to>
      <xdr:col>15</xdr:col>
      <xdr:colOff>101600</xdr:colOff>
      <xdr:row>19</xdr:row>
      <xdr:rowOff>57998</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2857500" y="326157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19</xdr:row>
      <xdr:rowOff>42775</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2527300" y="33479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7" name="正方形/長方形 76">
          <a:extLst>
            <a:ext uri="{FF2B5EF4-FFF2-40B4-BE49-F238E27FC236}">
              <a16:creationId xmlns:a16="http://schemas.microsoft.com/office/drawing/2014/main" id="{00000000-0008-0000-0500-00004D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8" name="角丸四角形 77">
          <a:extLst>
            <a:ext uri="{FF2B5EF4-FFF2-40B4-BE49-F238E27FC236}">
              <a16:creationId xmlns:a16="http://schemas.microsoft.com/office/drawing/2014/main" id="{00000000-0008-0000-0500-00004E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0" name="正方形/長方形 79">
          <a:extLst>
            <a:ext uri="{FF2B5EF4-FFF2-40B4-BE49-F238E27FC236}">
              <a16:creationId xmlns:a16="http://schemas.microsoft.com/office/drawing/2014/main" id="{00000000-0008-0000-0500-000050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2" name="直線コネクタ 81">
          <a:extLst>
            <a:ext uri="{FF2B5EF4-FFF2-40B4-BE49-F238E27FC236}">
              <a16:creationId xmlns:a16="http://schemas.microsoft.com/office/drawing/2014/main" id="{00000000-0008-0000-0500-000052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3" name="直線コネクタ 82">
          <a:extLst>
            <a:ext uri="{FF2B5EF4-FFF2-40B4-BE49-F238E27FC236}">
              <a16:creationId xmlns:a16="http://schemas.microsoft.com/office/drawing/2014/main" id="{00000000-0008-0000-0500-000053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7" name="楕円 86">
          <a:extLst>
            <a:ext uri="{FF2B5EF4-FFF2-40B4-BE49-F238E27FC236}">
              <a16:creationId xmlns:a16="http://schemas.microsoft.com/office/drawing/2014/main" id="{00000000-0008-0000-0500-000057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8" name="フローチャート: 判断 87">
          <a:extLst>
            <a:ext uri="{FF2B5EF4-FFF2-40B4-BE49-F238E27FC236}">
              <a16:creationId xmlns:a16="http://schemas.microsoft.com/office/drawing/2014/main" id="{00000000-0008-0000-0500-000058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9" name="正方形/長方形 88">
          <a:extLst>
            <a:ext uri="{FF2B5EF4-FFF2-40B4-BE49-F238E27FC236}">
              <a16:creationId xmlns:a16="http://schemas.microsoft.com/office/drawing/2014/main" id="{00000000-0008-0000-0500-000059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0" name="テキスト ボックス 89">
          <a:extLst>
            <a:ext uri="{FF2B5EF4-FFF2-40B4-BE49-F238E27FC236}">
              <a16:creationId xmlns:a16="http://schemas.microsoft.com/office/drawing/2014/main" id="{00000000-0008-0000-0500-00005A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1" name="直線コネクタ 90">
          <a:extLst>
            <a:ext uri="{FF2B5EF4-FFF2-40B4-BE49-F238E27FC236}">
              <a16:creationId xmlns:a16="http://schemas.microsoft.com/office/drawing/2014/main" id="{00000000-0008-0000-0500-00005B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2" name="直線コネクタ 91">
          <a:extLst>
            <a:ext uri="{FF2B5EF4-FFF2-40B4-BE49-F238E27FC236}">
              <a16:creationId xmlns:a16="http://schemas.microsoft.com/office/drawing/2014/main" id="{00000000-0008-0000-0500-00005C000000}"/>
            </a:ext>
          </a:extLst>
        </xdr:cNvPr>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159657</xdr:rowOff>
    </xdr:from>
    <xdr:to>
      <xdr:col>33</xdr:col>
      <xdr:colOff>114300</xdr:colOff>
      <xdr:row>37</xdr:row>
      <xdr:rowOff>159657</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4" name="テキスト ボックス 103">
          <a:extLst>
            <a:ext uri="{FF2B5EF4-FFF2-40B4-BE49-F238E27FC236}">
              <a16:creationId xmlns:a16="http://schemas.microsoft.com/office/drawing/2014/main" id="{00000000-0008-0000-0500-000068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5" name="人口1人当たり決算額の推移グラフ枠445">
          <a:extLst>
            <a:ext uri="{FF2B5EF4-FFF2-40B4-BE49-F238E27FC236}">
              <a16:creationId xmlns:a16="http://schemas.microsoft.com/office/drawing/2014/main" id="{00000000-0008-0000-0500-000069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110655</xdr:rowOff>
    </xdr:from>
    <xdr:to>
      <xdr:col>29</xdr:col>
      <xdr:colOff>127000</xdr:colOff>
      <xdr:row>37</xdr:row>
      <xdr:rowOff>320984</xdr:rowOff>
    </xdr:to>
    <xdr:cxnSp macro="">
      <xdr:nvCxnSpPr>
        <xdr:cNvPr id="106" name="直線コネクタ 105">
          <a:extLst>
            <a:ext uri="{FF2B5EF4-FFF2-40B4-BE49-F238E27FC236}">
              <a16:creationId xmlns:a16="http://schemas.microsoft.com/office/drawing/2014/main" id="{00000000-0008-0000-0500-00006A000000}"/>
            </a:ext>
          </a:extLst>
        </xdr:cNvPr>
        <xdr:cNvCxnSpPr/>
      </xdr:nvCxnSpPr>
      <xdr:spPr bwMode="auto">
        <a:xfrm flipV="1">
          <a:off x="5651500" y="6035205"/>
          <a:ext cx="0" cy="141047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293061</xdr:rowOff>
    </xdr:from>
    <xdr:ext cx="762000" cy="259045"/>
    <xdr:sp macro="" textlink="">
      <xdr:nvSpPr>
        <xdr:cNvPr id="107" name="人口1人当たり決算額の推移最小値テキスト445">
          <a:extLst>
            <a:ext uri="{FF2B5EF4-FFF2-40B4-BE49-F238E27FC236}">
              <a16:creationId xmlns:a16="http://schemas.microsoft.com/office/drawing/2014/main" id="{00000000-0008-0000-0500-00006B000000}"/>
            </a:ext>
          </a:extLst>
        </xdr:cNvPr>
        <xdr:cNvSpPr txBox="1"/>
      </xdr:nvSpPr>
      <xdr:spPr>
        <a:xfrm>
          <a:off x="5740400" y="74177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320984</xdr:rowOff>
    </xdr:from>
    <xdr:to>
      <xdr:col>30</xdr:col>
      <xdr:colOff>25400</xdr:colOff>
      <xdr:row>37</xdr:row>
      <xdr:rowOff>320984</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a:off x="5562600" y="744568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25582</xdr:rowOff>
    </xdr:from>
    <xdr:ext cx="762000" cy="259045"/>
    <xdr:sp macro="" textlink="">
      <xdr:nvSpPr>
        <xdr:cNvPr id="109" name="人口1人当たり決算額の推移最大値テキスト445">
          <a:extLst>
            <a:ext uri="{FF2B5EF4-FFF2-40B4-BE49-F238E27FC236}">
              <a16:creationId xmlns:a16="http://schemas.microsoft.com/office/drawing/2014/main" id="{00000000-0008-0000-0500-00006D000000}"/>
            </a:ext>
          </a:extLst>
        </xdr:cNvPr>
        <xdr:cNvSpPr txBox="1"/>
      </xdr:nvSpPr>
      <xdr:spPr>
        <a:xfrm>
          <a:off x="5740400" y="57786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76,501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110655</xdr:rowOff>
    </xdr:from>
    <xdr:to>
      <xdr:col>30</xdr:col>
      <xdr:colOff>25400</xdr:colOff>
      <xdr:row>33</xdr:row>
      <xdr:rowOff>110655</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a:off x="5562600" y="603520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34</xdr:row>
      <xdr:rowOff>268438</xdr:rowOff>
    </xdr:from>
    <xdr:to>
      <xdr:col>29</xdr:col>
      <xdr:colOff>127000</xdr:colOff>
      <xdr:row>35</xdr:row>
      <xdr:rowOff>94506</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flipV="1">
          <a:off x="5003800" y="6535888"/>
          <a:ext cx="647700" cy="16896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133953</xdr:rowOff>
    </xdr:from>
    <xdr:ext cx="762000" cy="259045"/>
    <xdr:sp macro="" textlink="">
      <xdr:nvSpPr>
        <xdr:cNvPr id="112" name="人口1人当たり決算額の推移平均値テキスト445">
          <a:extLst>
            <a:ext uri="{FF2B5EF4-FFF2-40B4-BE49-F238E27FC236}">
              <a16:creationId xmlns:a16="http://schemas.microsoft.com/office/drawing/2014/main" id="{00000000-0008-0000-0500-000070000000}"/>
            </a:ext>
          </a:extLst>
        </xdr:cNvPr>
        <xdr:cNvSpPr txBox="1"/>
      </xdr:nvSpPr>
      <xdr:spPr>
        <a:xfrm>
          <a:off x="5740400" y="674430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28,253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161876</xdr:rowOff>
    </xdr:from>
    <xdr:to>
      <xdr:col>29</xdr:col>
      <xdr:colOff>177800</xdr:colOff>
      <xdr:row>35</xdr:row>
      <xdr:rowOff>263476</xdr:rowOff>
    </xdr:to>
    <xdr:sp macro="" textlink="">
      <xdr:nvSpPr>
        <xdr:cNvPr id="113" name="フローチャート: 判断 112">
          <a:extLst>
            <a:ext uri="{FF2B5EF4-FFF2-40B4-BE49-F238E27FC236}">
              <a16:creationId xmlns:a16="http://schemas.microsoft.com/office/drawing/2014/main" id="{00000000-0008-0000-0500-000071000000}"/>
            </a:ext>
          </a:extLst>
        </xdr:cNvPr>
        <xdr:cNvSpPr/>
      </xdr:nvSpPr>
      <xdr:spPr bwMode="auto">
        <a:xfrm>
          <a:off x="5600700" y="677222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94506</xdr:rowOff>
    </xdr:from>
    <xdr:to>
      <xdr:col>26</xdr:col>
      <xdr:colOff>50800</xdr:colOff>
      <xdr:row>35</xdr:row>
      <xdr:rowOff>183431</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flipV="1">
          <a:off x="4305300" y="6704856"/>
          <a:ext cx="698500" cy="8892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217050</xdr:rowOff>
    </xdr:from>
    <xdr:to>
      <xdr:col>26</xdr:col>
      <xdr:colOff>101600</xdr:colOff>
      <xdr:row>35</xdr:row>
      <xdr:rowOff>318650</xdr:rowOff>
    </xdr:to>
    <xdr:sp macro="" textlink="">
      <xdr:nvSpPr>
        <xdr:cNvPr id="115" name="フローチャート: 判断 114">
          <a:extLst>
            <a:ext uri="{FF2B5EF4-FFF2-40B4-BE49-F238E27FC236}">
              <a16:creationId xmlns:a16="http://schemas.microsoft.com/office/drawing/2014/main" id="{00000000-0008-0000-0500-000073000000}"/>
            </a:ext>
          </a:extLst>
        </xdr:cNvPr>
        <xdr:cNvSpPr/>
      </xdr:nvSpPr>
      <xdr:spPr bwMode="auto">
        <a:xfrm>
          <a:off x="4953000" y="68274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303427</xdr:rowOff>
    </xdr:from>
    <xdr:ext cx="736600" cy="259045"/>
    <xdr:sp macro="" textlink="">
      <xdr:nvSpPr>
        <xdr:cNvPr id="116" name="テキスト ボックス 115">
          <a:extLst>
            <a:ext uri="{FF2B5EF4-FFF2-40B4-BE49-F238E27FC236}">
              <a16:creationId xmlns:a16="http://schemas.microsoft.com/office/drawing/2014/main" id="{00000000-0008-0000-0500-000074000000}"/>
            </a:ext>
          </a:extLst>
        </xdr:cNvPr>
        <xdr:cNvSpPr txBox="1"/>
      </xdr:nvSpPr>
      <xdr:spPr>
        <a:xfrm>
          <a:off x="4622800" y="6913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159869</xdr:rowOff>
    </xdr:from>
    <xdr:to>
      <xdr:col>22</xdr:col>
      <xdr:colOff>114300</xdr:colOff>
      <xdr:row>35</xdr:row>
      <xdr:rowOff>183431</xdr:rowOff>
    </xdr:to>
    <xdr:cxnSp macro="">
      <xdr:nvCxnSpPr>
        <xdr:cNvPr id="117" name="直線コネクタ 116">
          <a:extLst>
            <a:ext uri="{FF2B5EF4-FFF2-40B4-BE49-F238E27FC236}">
              <a16:creationId xmlns:a16="http://schemas.microsoft.com/office/drawing/2014/main" id="{00000000-0008-0000-0500-000075000000}"/>
            </a:ext>
          </a:extLst>
        </xdr:cNvPr>
        <xdr:cNvCxnSpPr/>
      </xdr:nvCxnSpPr>
      <xdr:spPr bwMode="auto">
        <a:xfrm>
          <a:off x="3606800" y="6770219"/>
          <a:ext cx="698500" cy="2356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212641</xdr:rowOff>
    </xdr:from>
    <xdr:to>
      <xdr:col>22</xdr:col>
      <xdr:colOff>165100</xdr:colOff>
      <xdr:row>35</xdr:row>
      <xdr:rowOff>314241</xdr:rowOff>
    </xdr:to>
    <xdr:sp macro="" textlink="">
      <xdr:nvSpPr>
        <xdr:cNvPr id="118" name="フローチャート: 判断 117">
          <a:extLst>
            <a:ext uri="{FF2B5EF4-FFF2-40B4-BE49-F238E27FC236}">
              <a16:creationId xmlns:a16="http://schemas.microsoft.com/office/drawing/2014/main" id="{00000000-0008-0000-0500-000076000000}"/>
            </a:ext>
          </a:extLst>
        </xdr:cNvPr>
        <xdr:cNvSpPr/>
      </xdr:nvSpPr>
      <xdr:spPr bwMode="auto">
        <a:xfrm>
          <a:off x="4254500" y="682299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299018</xdr:rowOff>
    </xdr:from>
    <xdr:ext cx="762000" cy="259045"/>
    <xdr:sp macro="" textlink="">
      <xdr:nvSpPr>
        <xdr:cNvPr id="119" name="テキスト ボックス 118">
          <a:extLst>
            <a:ext uri="{FF2B5EF4-FFF2-40B4-BE49-F238E27FC236}">
              <a16:creationId xmlns:a16="http://schemas.microsoft.com/office/drawing/2014/main" id="{00000000-0008-0000-0500-000077000000}"/>
            </a:ext>
          </a:extLst>
        </xdr:cNvPr>
        <xdr:cNvSpPr txBox="1"/>
      </xdr:nvSpPr>
      <xdr:spPr>
        <a:xfrm>
          <a:off x="3924300" y="69093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110884</xdr:rowOff>
    </xdr:from>
    <xdr:to>
      <xdr:col>18</xdr:col>
      <xdr:colOff>177800</xdr:colOff>
      <xdr:row>35</xdr:row>
      <xdr:rowOff>159869</xdr:rowOff>
    </xdr:to>
    <xdr:cxnSp macro="">
      <xdr:nvCxnSpPr>
        <xdr:cNvPr id="120" name="直線コネクタ 119">
          <a:extLst>
            <a:ext uri="{FF2B5EF4-FFF2-40B4-BE49-F238E27FC236}">
              <a16:creationId xmlns:a16="http://schemas.microsoft.com/office/drawing/2014/main" id="{00000000-0008-0000-0500-000078000000}"/>
            </a:ext>
          </a:extLst>
        </xdr:cNvPr>
        <xdr:cNvCxnSpPr/>
      </xdr:nvCxnSpPr>
      <xdr:spPr bwMode="auto">
        <a:xfrm>
          <a:off x="2908300" y="6721234"/>
          <a:ext cx="698500" cy="4898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210176</xdr:rowOff>
    </xdr:from>
    <xdr:to>
      <xdr:col>19</xdr:col>
      <xdr:colOff>38100</xdr:colOff>
      <xdr:row>35</xdr:row>
      <xdr:rowOff>311776</xdr:rowOff>
    </xdr:to>
    <xdr:sp macro="" textlink="">
      <xdr:nvSpPr>
        <xdr:cNvPr id="121" name="フローチャート: 判断 120">
          <a:extLst>
            <a:ext uri="{FF2B5EF4-FFF2-40B4-BE49-F238E27FC236}">
              <a16:creationId xmlns:a16="http://schemas.microsoft.com/office/drawing/2014/main" id="{00000000-0008-0000-0500-000079000000}"/>
            </a:ext>
          </a:extLst>
        </xdr:cNvPr>
        <xdr:cNvSpPr/>
      </xdr:nvSpPr>
      <xdr:spPr bwMode="auto">
        <a:xfrm>
          <a:off x="3556000" y="682052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296553</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3225800" y="69069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52785</xdr:rowOff>
    </xdr:from>
    <xdr:to>
      <xdr:col>15</xdr:col>
      <xdr:colOff>101600</xdr:colOff>
      <xdr:row>35</xdr:row>
      <xdr:rowOff>154385</xdr:rowOff>
    </xdr:to>
    <xdr:sp macro="" textlink="">
      <xdr:nvSpPr>
        <xdr:cNvPr id="123" name="フローチャート: 判断 122">
          <a:extLst>
            <a:ext uri="{FF2B5EF4-FFF2-40B4-BE49-F238E27FC236}">
              <a16:creationId xmlns:a16="http://schemas.microsoft.com/office/drawing/2014/main" id="{00000000-0008-0000-0500-00007B000000}"/>
            </a:ext>
          </a:extLst>
        </xdr:cNvPr>
        <xdr:cNvSpPr/>
      </xdr:nvSpPr>
      <xdr:spPr bwMode="auto">
        <a:xfrm>
          <a:off x="2857500" y="666313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164562</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2527300" y="64320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34</xdr:row>
      <xdr:rowOff>217638</xdr:rowOff>
    </xdr:from>
    <xdr:to>
      <xdr:col>29</xdr:col>
      <xdr:colOff>177800</xdr:colOff>
      <xdr:row>34</xdr:row>
      <xdr:rowOff>319238</xdr:rowOff>
    </xdr:to>
    <xdr:sp macro="" textlink="">
      <xdr:nvSpPr>
        <xdr:cNvPr id="130" name="楕円 129">
          <a:extLst>
            <a:ext uri="{FF2B5EF4-FFF2-40B4-BE49-F238E27FC236}">
              <a16:creationId xmlns:a16="http://schemas.microsoft.com/office/drawing/2014/main" id="{00000000-0008-0000-0500-000082000000}"/>
            </a:ext>
          </a:extLst>
        </xdr:cNvPr>
        <xdr:cNvSpPr/>
      </xdr:nvSpPr>
      <xdr:spPr bwMode="auto">
        <a:xfrm>
          <a:off x="5600700" y="648508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62715</xdr:rowOff>
    </xdr:from>
    <xdr:ext cx="762000" cy="259045"/>
    <xdr:sp macro="" textlink="">
      <xdr:nvSpPr>
        <xdr:cNvPr id="131" name="人口1人当たり決算額の推移該当値テキスト445">
          <a:extLst>
            <a:ext uri="{FF2B5EF4-FFF2-40B4-BE49-F238E27FC236}">
              <a16:creationId xmlns:a16="http://schemas.microsoft.com/office/drawing/2014/main" id="{00000000-0008-0000-0500-000083000000}"/>
            </a:ext>
          </a:extLst>
        </xdr:cNvPr>
        <xdr:cNvSpPr txBox="1"/>
      </xdr:nvSpPr>
      <xdr:spPr>
        <a:xfrm>
          <a:off x="5740400" y="63301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43706</xdr:rowOff>
    </xdr:from>
    <xdr:to>
      <xdr:col>26</xdr:col>
      <xdr:colOff>101600</xdr:colOff>
      <xdr:row>35</xdr:row>
      <xdr:rowOff>145306</xdr:rowOff>
    </xdr:to>
    <xdr:sp macro="" textlink="">
      <xdr:nvSpPr>
        <xdr:cNvPr id="132" name="楕円 131">
          <a:extLst>
            <a:ext uri="{FF2B5EF4-FFF2-40B4-BE49-F238E27FC236}">
              <a16:creationId xmlns:a16="http://schemas.microsoft.com/office/drawing/2014/main" id="{00000000-0008-0000-0500-000084000000}"/>
            </a:ext>
          </a:extLst>
        </xdr:cNvPr>
        <xdr:cNvSpPr/>
      </xdr:nvSpPr>
      <xdr:spPr bwMode="auto">
        <a:xfrm>
          <a:off x="4953000" y="665405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155483</xdr:rowOff>
    </xdr:from>
    <xdr:ext cx="736600" cy="259045"/>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4622800" y="64229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132631</xdr:rowOff>
    </xdr:from>
    <xdr:to>
      <xdr:col>22</xdr:col>
      <xdr:colOff>165100</xdr:colOff>
      <xdr:row>35</xdr:row>
      <xdr:rowOff>234231</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4254500" y="674298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244408</xdr:rowOff>
    </xdr:from>
    <xdr:ext cx="7620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3924300" y="65118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109069</xdr:rowOff>
    </xdr:from>
    <xdr:to>
      <xdr:col>19</xdr:col>
      <xdr:colOff>38100</xdr:colOff>
      <xdr:row>35</xdr:row>
      <xdr:rowOff>210669</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3556000" y="671941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220846</xdr:rowOff>
    </xdr:from>
    <xdr:ext cx="7620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3225800" y="64882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60084</xdr:rowOff>
    </xdr:from>
    <xdr:to>
      <xdr:col>15</xdr:col>
      <xdr:colOff>101600</xdr:colOff>
      <xdr:row>35</xdr:row>
      <xdr:rowOff>161684</xdr:rowOff>
    </xdr:to>
    <xdr:sp macro="" textlink="">
      <xdr:nvSpPr>
        <xdr:cNvPr id="138" name="楕円 137">
          <a:extLst>
            <a:ext uri="{FF2B5EF4-FFF2-40B4-BE49-F238E27FC236}">
              <a16:creationId xmlns:a16="http://schemas.microsoft.com/office/drawing/2014/main" id="{00000000-0008-0000-0500-00008A000000}"/>
            </a:ext>
          </a:extLst>
        </xdr:cNvPr>
        <xdr:cNvSpPr/>
      </xdr:nvSpPr>
      <xdr:spPr bwMode="auto">
        <a:xfrm>
          <a:off x="2857500" y="667043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146461</xdr:rowOff>
    </xdr:from>
    <xdr:ext cx="762000" cy="259045"/>
    <xdr:sp macro="" textlink="">
      <xdr:nvSpPr>
        <xdr:cNvPr id="139" name="テキスト ボックス 138">
          <a:extLst>
            <a:ext uri="{FF2B5EF4-FFF2-40B4-BE49-F238E27FC236}">
              <a16:creationId xmlns:a16="http://schemas.microsoft.com/office/drawing/2014/main" id="{00000000-0008-0000-0500-00008B000000}"/>
            </a:ext>
          </a:extLst>
        </xdr:cNvPr>
        <xdr:cNvSpPr txBox="1"/>
      </xdr:nvSpPr>
      <xdr:spPr>
        <a:xfrm>
          <a:off x="2527300" y="67568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福島県平田村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6,036
5,891
93.42
4,684,044
4,370,789
220,756
2,675,010
7,588,985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10.0
99.3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70,272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35577</xdr:rowOff>
    </xdr:from>
    <xdr:ext cx="59541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166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36899</xdr:rowOff>
    </xdr:from>
    <xdr:to>
      <xdr:col>24</xdr:col>
      <xdr:colOff>62865</xdr:colOff>
      <xdr:row>38</xdr:row>
      <xdr:rowOff>77674</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633595" y="5351849"/>
          <a:ext cx="1270" cy="12409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81501</xdr:rowOff>
    </xdr:from>
    <xdr:ext cx="534377" cy="259045"/>
    <xdr:sp macro=""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686300" y="65966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68,140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77674</xdr:rowOff>
    </xdr:from>
    <xdr:to>
      <xdr:col>24</xdr:col>
      <xdr:colOff>152400</xdr:colOff>
      <xdr:row>38</xdr:row>
      <xdr:rowOff>77674</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65927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155026</xdr:rowOff>
    </xdr:from>
    <xdr:ext cx="599010" cy="259045"/>
    <xdr:sp macro=""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686300" y="51270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230,991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36899</xdr:rowOff>
    </xdr:from>
    <xdr:to>
      <xdr:col>24</xdr:col>
      <xdr:colOff>152400</xdr:colOff>
      <xdr:row>31</xdr:row>
      <xdr:rowOff>36899</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53518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108367</xdr:rowOff>
    </xdr:from>
    <xdr:to>
      <xdr:col>24</xdr:col>
      <xdr:colOff>63500</xdr:colOff>
      <xdr:row>36</xdr:row>
      <xdr:rowOff>135677</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flipV="1">
          <a:off x="3797300" y="6280567"/>
          <a:ext cx="838200" cy="273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36507</xdr:rowOff>
    </xdr:from>
    <xdr:ext cx="599010" cy="259045"/>
    <xdr:sp macro=""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686300" y="603725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114,878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13630</xdr:rowOff>
    </xdr:from>
    <xdr:to>
      <xdr:col>24</xdr:col>
      <xdr:colOff>114300</xdr:colOff>
      <xdr:row>36</xdr:row>
      <xdr:rowOff>115230</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4584700" y="6185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108283</xdr:rowOff>
    </xdr:from>
    <xdr:to>
      <xdr:col>19</xdr:col>
      <xdr:colOff>177800</xdr:colOff>
      <xdr:row>36</xdr:row>
      <xdr:rowOff>135677</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a:off x="2908300" y="6280483"/>
          <a:ext cx="889000" cy="273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68456</xdr:rowOff>
    </xdr:from>
    <xdr:to>
      <xdr:col>20</xdr:col>
      <xdr:colOff>38100</xdr:colOff>
      <xdr:row>36</xdr:row>
      <xdr:rowOff>170056</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3746500" y="6240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35</xdr:row>
      <xdr:rowOff>15133</xdr:rowOff>
    </xdr:from>
    <xdr:ext cx="599010"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497795" y="60158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108283</xdr:rowOff>
    </xdr:from>
    <xdr:to>
      <xdr:col>15</xdr:col>
      <xdr:colOff>50800</xdr:colOff>
      <xdr:row>36</xdr:row>
      <xdr:rowOff>126609</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flipV="1">
          <a:off x="2019300" y="6280483"/>
          <a:ext cx="889000" cy="183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71298</xdr:rowOff>
    </xdr:from>
    <xdr:to>
      <xdr:col>15</xdr:col>
      <xdr:colOff>101600</xdr:colOff>
      <xdr:row>37</xdr:row>
      <xdr:rowOff>1448</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2857500" y="6243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36</xdr:row>
      <xdr:rowOff>164025</xdr:rowOff>
    </xdr:from>
    <xdr:ext cx="599010"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608795" y="63362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126609</xdr:rowOff>
    </xdr:from>
    <xdr:to>
      <xdr:col>10</xdr:col>
      <xdr:colOff>114300</xdr:colOff>
      <xdr:row>36</xdr:row>
      <xdr:rowOff>165341</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flipV="1">
          <a:off x="1130300" y="6298809"/>
          <a:ext cx="889000" cy="38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66391</xdr:rowOff>
    </xdr:from>
    <xdr:to>
      <xdr:col>10</xdr:col>
      <xdr:colOff>165100</xdr:colOff>
      <xdr:row>36</xdr:row>
      <xdr:rowOff>167991</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968500" y="6238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35</xdr:row>
      <xdr:rowOff>13068</xdr:rowOff>
    </xdr:from>
    <xdr:ext cx="599010"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719795" y="60138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42418</xdr:rowOff>
    </xdr:from>
    <xdr:to>
      <xdr:col>6</xdr:col>
      <xdr:colOff>38100</xdr:colOff>
      <xdr:row>35</xdr:row>
      <xdr:rowOff>144018</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079500" y="6043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33</xdr:row>
      <xdr:rowOff>160545</xdr:rowOff>
    </xdr:from>
    <xdr:ext cx="59901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830795" y="58183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57567</xdr:rowOff>
    </xdr:from>
    <xdr:to>
      <xdr:col>24</xdr:col>
      <xdr:colOff>114300</xdr:colOff>
      <xdr:row>36</xdr:row>
      <xdr:rowOff>159167</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4584700" y="6229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35994</xdr:rowOff>
    </xdr:from>
    <xdr:ext cx="599010" cy="259045"/>
    <xdr:sp macro=""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686300" y="62081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109,112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84877</xdr:rowOff>
    </xdr:from>
    <xdr:to>
      <xdr:col>20</xdr:col>
      <xdr:colOff>38100</xdr:colOff>
      <xdr:row>37</xdr:row>
      <xdr:rowOff>15027</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3746500" y="6257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37</xdr:row>
      <xdr:rowOff>6154</xdr:rowOff>
    </xdr:from>
    <xdr:ext cx="599010"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497795" y="63498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57483</xdr:rowOff>
    </xdr:from>
    <xdr:to>
      <xdr:col>15</xdr:col>
      <xdr:colOff>101600</xdr:colOff>
      <xdr:row>36</xdr:row>
      <xdr:rowOff>159083</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2857500" y="6229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35</xdr:row>
      <xdr:rowOff>4160</xdr:rowOff>
    </xdr:from>
    <xdr:ext cx="599010"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608795" y="60049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75809</xdr:rowOff>
    </xdr:from>
    <xdr:to>
      <xdr:col>10</xdr:col>
      <xdr:colOff>165100</xdr:colOff>
      <xdr:row>37</xdr:row>
      <xdr:rowOff>5959</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968500" y="6248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36</xdr:row>
      <xdr:rowOff>168536</xdr:rowOff>
    </xdr:from>
    <xdr:ext cx="599010"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719795" y="63407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114541</xdr:rowOff>
    </xdr:from>
    <xdr:to>
      <xdr:col>6</xdr:col>
      <xdr:colOff>38100</xdr:colOff>
      <xdr:row>37</xdr:row>
      <xdr:rowOff>44691</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079500" y="62867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37</xdr:row>
      <xdr:rowOff>35818</xdr:rowOff>
    </xdr:from>
    <xdr:ext cx="599010"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830795" y="63794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0" name="直線コネクタ 99">
          <a:extLst>
            <a:ext uri="{FF2B5EF4-FFF2-40B4-BE49-F238E27FC236}">
              <a16:creationId xmlns:a16="http://schemas.microsoft.com/office/drawing/2014/main" id="{00000000-0008-0000-0600-000064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1" name="テキスト ボックス 100">
          <a:extLst>
            <a:ext uri="{FF2B5EF4-FFF2-40B4-BE49-F238E27FC236}">
              <a16:creationId xmlns:a16="http://schemas.microsoft.com/office/drawing/2014/main" id="{00000000-0008-0000-0600-000065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2" name="直線コネクタ 101">
          <a:extLst>
            <a:ext uri="{FF2B5EF4-FFF2-40B4-BE49-F238E27FC236}">
              <a16:creationId xmlns:a16="http://schemas.microsoft.com/office/drawing/2014/main" id="{00000000-0008-0000-0600-000066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3" name="テキスト ボックス 102">
          <a:extLst>
            <a:ext uri="{FF2B5EF4-FFF2-40B4-BE49-F238E27FC236}">
              <a16:creationId xmlns:a16="http://schemas.microsoft.com/office/drawing/2014/main" id="{00000000-0008-0000-0600-000067000000}"/>
            </a:ext>
          </a:extLst>
        </xdr:cNvPr>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4" name="直線コネクタ 103">
          <a:extLst>
            <a:ext uri="{FF2B5EF4-FFF2-40B4-BE49-F238E27FC236}">
              <a16:creationId xmlns:a16="http://schemas.microsoft.com/office/drawing/2014/main" id="{00000000-0008-0000-0600-000068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5" name="テキスト ボックス 104">
          <a:extLst>
            <a:ext uri="{FF2B5EF4-FFF2-40B4-BE49-F238E27FC236}">
              <a16:creationId xmlns:a16="http://schemas.microsoft.com/office/drawing/2014/main" id="{00000000-0008-0000-0600-000069000000}"/>
            </a:ext>
          </a:extLst>
        </xdr:cNvPr>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6" name="直線コネクタ 105">
          <a:extLst>
            <a:ext uri="{FF2B5EF4-FFF2-40B4-BE49-F238E27FC236}">
              <a16:creationId xmlns:a16="http://schemas.microsoft.com/office/drawing/2014/main" id="{00000000-0008-0000-0600-00006A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7" name="テキスト ボックス 106">
          <a:extLst>
            <a:ext uri="{FF2B5EF4-FFF2-40B4-BE49-F238E27FC236}">
              <a16:creationId xmlns:a16="http://schemas.microsoft.com/office/drawing/2014/main" id="{00000000-0008-0000-0600-00006B000000}"/>
            </a:ext>
          </a:extLst>
        </xdr:cNvPr>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a:extLst>
            <a:ext uri="{FF2B5EF4-FFF2-40B4-BE49-F238E27FC236}">
              <a16:creationId xmlns:a16="http://schemas.microsoft.com/office/drawing/2014/main" id="{00000000-0008-0000-0600-00006C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a:extLst>
            <a:ext uri="{FF2B5EF4-FFF2-40B4-BE49-F238E27FC236}">
              <a16:creationId xmlns:a16="http://schemas.microsoft.com/office/drawing/2014/main" id="{00000000-0008-0000-0600-00006D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物件費グラフ枠">
          <a:extLst>
            <a:ext uri="{FF2B5EF4-FFF2-40B4-BE49-F238E27FC236}">
              <a16:creationId xmlns:a16="http://schemas.microsoft.com/office/drawing/2014/main" id="{00000000-0008-0000-0600-00006E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20133</xdr:rowOff>
    </xdr:from>
    <xdr:to>
      <xdr:col>24</xdr:col>
      <xdr:colOff>62865</xdr:colOff>
      <xdr:row>57</xdr:row>
      <xdr:rowOff>46372</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flipV="1">
          <a:off x="4633595" y="8764083"/>
          <a:ext cx="1270" cy="10549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50199</xdr:rowOff>
    </xdr:from>
    <xdr:ext cx="534377" cy="259045"/>
    <xdr:sp macro="" textlink="">
      <xdr:nvSpPr>
        <xdr:cNvPr id="112" name="物件費最小値テキスト">
          <a:extLst>
            <a:ext uri="{FF2B5EF4-FFF2-40B4-BE49-F238E27FC236}">
              <a16:creationId xmlns:a16="http://schemas.microsoft.com/office/drawing/2014/main" id="{00000000-0008-0000-0600-000070000000}"/>
            </a:ext>
          </a:extLst>
        </xdr:cNvPr>
        <xdr:cNvSpPr txBox="1"/>
      </xdr:nvSpPr>
      <xdr:spPr>
        <a:xfrm>
          <a:off x="4686300" y="9822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57,913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46372</xdr:rowOff>
    </xdr:from>
    <xdr:to>
      <xdr:col>24</xdr:col>
      <xdr:colOff>152400</xdr:colOff>
      <xdr:row>57</xdr:row>
      <xdr:rowOff>46372</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a:off x="4546600" y="98190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138260</xdr:rowOff>
    </xdr:from>
    <xdr:ext cx="599010" cy="259045"/>
    <xdr:sp macro="" textlink="">
      <xdr:nvSpPr>
        <xdr:cNvPr id="114" name="物件費最大値テキスト">
          <a:extLst>
            <a:ext uri="{FF2B5EF4-FFF2-40B4-BE49-F238E27FC236}">
              <a16:creationId xmlns:a16="http://schemas.microsoft.com/office/drawing/2014/main" id="{00000000-0008-0000-0600-000072000000}"/>
            </a:ext>
          </a:extLst>
        </xdr:cNvPr>
        <xdr:cNvSpPr txBox="1"/>
      </xdr:nvSpPr>
      <xdr:spPr>
        <a:xfrm>
          <a:off x="4686300" y="85393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288,652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20133</xdr:rowOff>
    </xdr:from>
    <xdr:to>
      <xdr:col>24</xdr:col>
      <xdr:colOff>152400</xdr:colOff>
      <xdr:row>51</xdr:row>
      <xdr:rowOff>20133</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a:off x="4546600" y="87640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13211</xdr:rowOff>
    </xdr:from>
    <xdr:to>
      <xdr:col>24</xdr:col>
      <xdr:colOff>63500</xdr:colOff>
      <xdr:row>56</xdr:row>
      <xdr:rowOff>28756</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flipV="1">
          <a:off x="3797300" y="9614411"/>
          <a:ext cx="838200" cy="155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109066</xdr:rowOff>
    </xdr:from>
    <xdr:ext cx="599010" cy="259045"/>
    <xdr:sp macro="" textlink="">
      <xdr:nvSpPr>
        <xdr:cNvPr id="117" name="物件費平均値テキスト">
          <a:extLst>
            <a:ext uri="{FF2B5EF4-FFF2-40B4-BE49-F238E27FC236}">
              <a16:creationId xmlns:a16="http://schemas.microsoft.com/office/drawing/2014/main" id="{00000000-0008-0000-0600-000075000000}"/>
            </a:ext>
          </a:extLst>
        </xdr:cNvPr>
        <xdr:cNvSpPr txBox="1"/>
      </xdr:nvSpPr>
      <xdr:spPr>
        <a:xfrm>
          <a:off x="4686300" y="936736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113,093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86189</xdr:rowOff>
    </xdr:from>
    <xdr:to>
      <xdr:col>24</xdr:col>
      <xdr:colOff>114300</xdr:colOff>
      <xdr:row>56</xdr:row>
      <xdr:rowOff>16339</xdr:rowOff>
    </xdr:to>
    <xdr:sp macro="" textlink="">
      <xdr:nvSpPr>
        <xdr:cNvPr id="118" name="フローチャート: 判断 117">
          <a:extLst>
            <a:ext uri="{FF2B5EF4-FFF2-40B4-BE49-F238E27FC236}">
              <a16:creationId xmlns:a16="http://schemas.microsoft.com/office/drawing/2014/main" id="{00000000-0008-0000-0600-000076000000}"/>
            </a:ext>
          </a:extLst>
        </xdr:cNvPr>
        <xdr:cNvSpPr/>
      </xdr:nvSpPr>
      <xdr:spPr>
        <a:xfrm>
          <a:off x="4584700" y="9515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28756</xdr:rowOff>
    </xdr:from>
    <xdr:to>
      <xdr:col>19</xdr:col>
      <xdr:colOff>177800</xdr:colOff>
      <xdr:row>56</xdr:row>
      <xdr:rowOff>57916</xdr:rowOff>
    </xdr:to>
    <xdr:cxnSp macro="">
      <xdr:nvCxnSpPr>
        <xdr:cNvPr id="119" name="直線コネクタ 118">
          <a:extLst>
            <a:ext uri="{FF2B5EF4-FFF2-40B4-BE49-F238E27FC236}">
              <a16:creationId xmlns:a16="http://schemas.microsoft.com/office/drawing/2014/main" id="{00000000-0008-0000-0600-000077000000}"/>
            </a:ext>
          </a:extLst>
        </xdr:cNvPr>
        <xdr:cNvCxnSpPr/>
      </xdr:nvCxnSpPr>
      <xdr:spPr>
        <a:xfrm flipV="1">
          <a:off x="2908300" y="9629956"/>
          <a:ext cx="889000" cy="29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87807</xdr:rowOff>
    </xdr:from>
    <xdr:to>
      <xdr:col>20</xdr:col>
      <xdr:colOff>38100</xdr:colOff>
      <xdr:row>56</xdr:row>
      <xdr:rowOff>17957</xdr:rowOff>
    </xdr:to>
    <xdr:sp macro="" textlink="">
      <xdr:nvSpPr>
        <xdr:cNvPr id="120" name="フローチャート: 判断 119">
          <a:extLst>
            <a:ext uri="{FF2B5EF4-FFF2-40B4-BE49-F238E27FC236}">
              <a16:creationId xmlns:a16="http://schemas.microsoft.com/office/drawing/2014/main" id="{00000000-0008-0000-0600-000078000000}"/>
            </a:ext>
          </a:extLst>
        </xdr:cNvPr>
        <xdr:cNvSpPr/>
      </xdr:nvSpPr>
      <xdr:spPr>
        <a:xfrm>
          <a:off x="3746500" y="9517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54</xdr:row>
      <xdr:rowOff>34484</xdr:rowOff>
    </xdr:from>
    <xdr:ext cx="599010" cy="259045"/>
    <xdr:sp macro="" textlink="">
      <xdr:nvSpPr>
        <xdr:cNvPr id="121" name="テキスト ボックス 120">
          <a:extLst>
            <a:ext uri="{FF2B5EF4-FFF2-40B4-BE49-F238E27FC236}">
              <a16:creationId xmlns:a16="http://schemas.microsoft.com/office/drawing/2014/main" id="{00000000-0008-0000-0600-000079000000}"/>
            </a:ext>
          </a:extLst>
        </xdr:cNvPr>
        <xdr:cNvSpPr txBox="1"/>
      </xdr:nvSpPr>
      <xdr:spPr>
        <a:xfrm>
          <a:off x="3497795" y="92927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112,739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57916</xdr:rowOff>
    </xdr:from>
    <xdr:to>
      <xdr:col>15</xdr:col>
      <xdr:colOff>50800</xdr:colOff>
      <xdr:row>56</xdr:row>
      <xdr:rowOff>70196</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flipV="1">
          <a:off x="2019300" y="9659116"/>
          <a:ext cx="889000" cy="122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94862</xdr:rowOff>
    </xdr:from>
    <xdr:to>
      <xdr:col>15</xdr:col>
      <xdr:colOff>101600</xdr:colOff>
      <xdr:row>56</xdr:row>
      <xdr:rowOff>25012</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2857500" y="9524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54</xdr:row>
      <xdr:rowOff>41539</xdr:rowOff>
    </xdr:from>
    <xdr:ext cx="599010" cy="259045"/>
    <xdr:sp macro="" textlink="">
      <xdr:nvSpPr>
        <xdr:cNvPr id="124" name="テキスト ボックス 123">
          <a:extLst>
            <a:ext uri="{FF2B5EF4-FFF2-40B4-BE49-F238E27FC236}">
              <a16:creationId xmlns:a16="http://schemas.microsoft.com/office/drawing/2014/main" id="{00000000-0008-0000-0600-00007C000000}"/>
            </a:ext>
          </a:extLst>
        </xdr:cNvPr>
        <xdr:cNvSpPr txBox="1"/>
      </xdr:nvSpPr>
      <xdr:spPr>
        <a:xfrm>
          <a:off x="2608795" y="92998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111,196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55</xdr:row>
      <xdr:rowOff>163511</xdr:rowOff>
    </xdr:from>
    <xdr:to>
      <xdr:col>10</xdr:col>
      <xdr:colOff>114300</xdr:colOff>
      <xdr:row>56</xdr:row>
      <xdr:rowOff>70196</xdr:rowOff>
    </xdr:to>
    <xdr:cxnSp macro="">
      <xdr:nvCxnSpPr>
        <xdr:cNvPr id="125" name="直線コネクタ 124">
          <a:extLst>
            <a:ext uri="{FF2B5EF4-FFF2-40B4-BE49-F238E27FC236}">
              <a16:creationId xmlns:a16="http://schemas.microsoft.com/office/drawing/2014/main" id="{00000000-0008-0000-0600-00007D000000}"/>
            </a:ext>
          </a:extLst>
        </xdr:cNvPr>
        <xdr:cNvCxnSpPr/>
      </xdr:nvCxnSpPr>
      <xdr:spPr>
        <a:xfrm>
          <a:off x="1130300" y="9593261"/>
          <a:ext cx="889000" cy="781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71494</xdr:rowOff>
    </xdr:from>
    <xdr:to>
      <xdr:col>10</xdr:col>
      <xdr:colOff>165100</xdr:colOff>
      <xdr:row>56</xdr:row>
      <xdr:rowOff>1644</xdr:rowOff>
    </xdr:to>
    <xdr:sp macro="" textlink="">
      <xdr:nvSpPr>
        <xdr:cNvPr id="126" name="フローチャート: 判断 125">
          <a:extLst>
            <a:ext uri="{FF2B5EF4-FFF2-40B4-BE49-F238E27FC236}">
              <a16:creationId xmlns:a16="http://schemas.microsoft.com/office/drawing/2014/main" id="{00000000-0008-0000-0600-00007E000000}"/>
            </a:ext>
          </a:extLst>
        </xdr:cNvPr>
        <xdr:cNvSpPr/>
      </xdr:nvSpPr>
      <xdr:spPr>
        <a:xfrm>
          <a:off x="1968500" y="9501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54</xdr:row>
      <xdr:rowOff>18171</xdr:rowOff>
    </xdr:from>
    <xdr:ext cx="599010" cy="259045"/>
    <xdr:sp macro="" textlink="">
      <xdr:nvSpPr>
        <xdr:cNvPr id="127" name="テキスト ボックス 126">
          <a:extLst>
            <a:ext uri="{FF2B5EF4-FFF2-40B4-BE49-F238E27FC236}">
              <a16:creationId xmlns:a16="http://schemas.microsoft.com/office/drawing/2014/main" id="{00000000-0008-0000-0600-00007F000000}"/>
            </a:ext>
          </a:extLst>
        </xdr:cNvPr>
        <xdr:cNvSpPr txBox="1"/>
      </xdr:nvSpPr>
      <xdr:spPr>
        <a:xfrm>
          <a:off x="1719795" y="92764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37844</xdr:rowOff>
    </xdr:from>
    <xdr:to>
      <xdr:col>6</xdr:col>
      <xdr:colOff>38100</xdr:colOff>
      <xdr:row>55</xdr:row>
      <xdr:rowOff>139444</xdr:rowOff>
    </xdr:to>
    <xdr:sp macro="" textlink="">
      <xdr:nvSpPr>
        <xdr:cNvPr id="128" name="フローチャート: 判断 127">
          <a:extLst>
            <a:ext uri="{FF2B5EF4-FFF2-40B4-BE49-F238E27FC236}">
              <a16:creationId xmlns:a16="http://schemas.microsoft.com/office/drawing/2014/main" id="{00000000-0008-0000-0600-000080000000}"/>
            </a:ext>
          </a:extLst>
        </xdr:cNvPr>
        <xdr:cNvSpPr/>
      </xdr:nvSpPr>
      <xdr:spPr>
        <a:xfrm>
          <a:off x="1079500" y="9467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53</xdr:row>
      <xdr:rowOff>155971</xdr:rowOff>
    </xdr:from>
    <xdr:ext cx="599010"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830795" y="92428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133861</xdr:rowOff>
    </xdr:from>
    <xdr:to>
      <xdr:col>24</xdr:col>
      <xdr:colOff>114300</xdr:colOff>
      <xdr:row>56</xdr:row>
      <xdr:rowOff>64011</xdr:rowOff>
    </xdr:to>
    <xdr:sp macro="" textlink="">
      <xdr:nvSpPr>
        <xdr:cNvPr id="135" name="楕円 134">
          <a:extLst>
            <a:ext uri="{FF2B5EF4-FFF2-40B4-BE49-F238E27FC236}">
              <a16:creationId xmlns:a16="http://schemas.microsoft.com/office/drawing/2014/main" id="{00000000-0008-0000-0600-000087000000}"/>
            </a:ext>
          </a:extLst>
        </xdr:cNvPr>
        <xdr:cNvSpPr/>
      </xdr:nvSpPr>
      <xdr:spPr>
        <a:xfrm>
          <a:off x="4584700" y="9563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112288</xdr:rowOff>
    </xdr:from>
    <xdr:ext cx="599010" cy="259045"/>
    <xdr:sp macro="" textlink="">
      <xdr:nvSpPr>
        <xdr:cNvPr id="136" name="物件費該当値テキスト">
          <a:extLst>
            <a:ext uri="{FF2B5EF4-FFF2-40B4-BE49-F238E27FC236}">
              <a16:creationId xmlns:a16="http://schemas.microsoft.com/office/drawing/2014/main" id="{00000000-0008-0000-0600-000088000000}"/>
            </a:ext>
          </a:extLst>
        </xdr:cNvPr>
        <xdr:cNvSpPr txBox="1"/>
      </xdr:nvSpPr>
      <xdr:spPr>
        <a:xfrm>
          <a:off x="4686300" y="95420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102,666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149406</xdr:rowOff>
    </xdr:from>
    <xdr:to>
      <xdr:col>20</xdr:col>
      <xdr:colOff>38100</xdr:colOff>
      <xdr:row>56</xdr:row>
      <xdr:rowOff>79556</xdr:rowOff>
    </xdr:to>
    <xdr:sp macro="" textlink="">
      <xdr:nvSpPr>
        <xdr:cNvPr id="137" name="楕円 136">
          <a:extLst>
            <a:ext uri="{FF2B5EF4-FFF2-40B4-BE49-F238E27FC236}">
              <a16:creationId xmlns:a16="http://schemas.microsoft.com/office/drawing/2014/main" id="{00000000-0008-0000-0600-000089000000}"/>
            </a:ext>
          </a:extLst>
        </xdr:cNvPr>
        <xdr:cNvSpPr/>
      </xdr:nvSpPr>
      <xdr:spPr>
        <a:xfrm>
          <a:off x="3746500" y="9579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70683</xdr:rowOff>
    </xdr:from>
    <xdr:ext cx="534377"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3530111" y="96718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7116</xdr:rowOff>
    </xdr:from>
    <xdr:to>
      <xdr:col>15</xdr:col>
      <xdr:colOff>101600</xdr:colOff>
      <xdr:row>56</xdr:row>
      <xdr:rowOff>108716</xdr:rowOff>
    </xdr:to>
    <xdr:sp macro="" textlink="">
      <xdr:nvSpPr>
        <xdr:cNvPr id="139" name="楕円 138">
          <a:extLst>
            <a:ext uri="{FF2B5EF4-FFF2-40B4-BE49-F238E27FC236}">
              <a16:creationId xmlns:a16="http://schemas.microsoft.com/office/drawing/2014/main" id="{00000000-0008-0000-0600-00008B000000}"/>
            </a:ext>
          </a:extLst>
        </xdr:cNvPr>
        <xdr:cNvSpPr/>
      </xdr:nvSpPr>
      <xdr:spPr>
        <a:xfrm>
          <a:off x="2857500" y="9608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99843</xdr:rowOff>
    </xdr:from>
    <xdr:ext cx="534377" cy="259045"/>
    <xdr:sp macro="" textlink="">
      <xdr:nvSpPr>
        <xdr:cNvPr id="140" name="テキスト ボックス 139">
          <a:extLst>
            <a:ext uri="{FF2B5EF4-FFF2-40B4-BE49-F238E27FC236}">
              <a16:creationId xmlns:a16="http://schemas.microsoft.com/office/drawing/2014/main" id="{00000000-0008-0000-0600-00008C000000}"/>
            </a:ext>
          </a:extLst>
        </xdr:cNvPr>
        <xdr:cNvSpPr txBox="1"/>
      </xdr:nvSpPr>
      <xdr:spPr>
        <a:xfrm>
          <a:off x="2641111" y="97010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19396</xdr:rowOff>
    </xdr:from>
    <xdr:to>
      <xdr:col>10</xdr:col>
      <xdr:colOff>165100</xdr:colOff>
      <xdr:row>56</xdr:row>
      <xdr:rowOff>120996</xdr:rowOff>
    </xdr:to>
    <xdr:sp macro="" textlink="">
      <xdr:nvSpPr>
        <xdr:cNvPr id="141" name="楕円 140">
          <a:extLst>
            <a:ext uri="{FF2B5EF4-FFF2-40B4-BE49-F238E27FC236}">
              <a16:creationId xmlns:a16="http://schemas.microsoft.com/office/drawing/2014/main" id="{00000000-0008-0000-0600-00008D000000}"/>
            </a:ext>
          </a:extLst>
        </xdr:cNvPr>
        <xdr:cNvSpPr/>
      </xdr:nvSpPr>
      <xdr:spPr>
        <a:xfrm>
          <a:off x="1968500" y="9620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112123</xdr:rowOff>
    </xdr:from>
    <xdr:ext cx="534377" cy="259045"/>
    <xdr:sp macro="" textlink="">
      <xdr:nvSpPr>
        <xdr:cNvPr id="142" name="テキスト ボックス 141">
          <a:extLst>
            <a:ext uri="{FF2B5EF4-FFF2-40B4-BE49-F238E27FC236}">
              <a16:creationId xmlns:a16="http://schemas.microsoft.com/office/drawing/2014/main" id="{00000000-0008-0000-0600-00008E000000}"/>
            </a:ext>
          </a:extLst>
        </xdr:cNvPr>
        <xdr:cNvSpPr txBox="1"/>
      </xdr:nvSpPr>
      <xdr:spPr>
        <a:xfrm>
          <a:off x="1752111" y="97133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112711</xdr:rowOff>
    </xdr:from>
    <xdr:to>
      <xdr:col>6</xdr:col>
      <xdr:colOff>38100</xdr:colOff>
      <xdr:row>56</xdr:row>
      <xdr:rowOff>42861</xdr:rowOff>
    </xdr:to>
    <xdr:sp macro="" textlink="">
      <xdr:nvSpPr>
        <xdr:cNvPr id="143" name="楕円 142">
          <a:extLst>
            <a:ext uri="{FF2B5EF4-FFF2-40B4-BE49-F238E27FC236}">
              <a16:creationId xmlns:a16="http://schemas.microsoft.com/office/drawing/2014/main" id="{00000000-0008-0000-0600-00008F000000}"/>
            </a:ext>
          </a:extLst>
        </xdr:cNvPr>
        <xdr:cNvSpPr/>
      </xdr:nvSpPr>
      <xdr:spPr>
        <a:xfrm>
          <a:off x="1079500" y="9542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33988</xdr:rowOff>
    </xdr:from>
    <xdr:ext cx="599010" cy="259045"/>
    <xdr:sp macro="" textlink="">
      <xdr:nvSpPr>
        <xdr:cNvPr id="144" name="テキスト ボックス 143">
          <a:extLst>
            <a:ext uri="{FF2B5EF4-FFF2-40B4-BE49-F238E27FC236}">
              <a16:creationId xmlns:a16="http://schemas.microsoft.com/office/drawing/2014/main" id="{00000000-0008-0000-0600-000090000000}"/>
            </a:ext>
          </a:extLst>
        </xdr:cNvPr>
        <xdr:cNvSpPr txBox="1"/>
      </xdr:nvSpPr>
      <xdr:spPr>
        <a:xfrm>
          <a:off x="830795" y="96351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a:extLst>
            <a:ext uri="{FF2B5EF4-FFF2-40B4-BE49-F238E27FC236}">
              <a16:creationId xmlns:a16="http://schemas.microsoft.com/office/drawing/2014/main" id="{00000000-0008-0000-0600-000091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a:extLst>
            <a:ext uri="{FF2B5EF4-FFF2-40B4-BE49-F238E27FC236}">
              <a16:creationId xmlns:a16="http://schemas.microsoft.com/office/drawing/2014/main" id="{00000000-0008-0000-0600-000092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a:extLst>
            <a:ext uri="{FF2B5EF4-FFF2-40B4-BE49-F238E27FC236}">
              <a16:creationId xmlns:a16="http://schemas.microsoft.com/office/drawing/2014/main" id="{00000000-0008-0000-0600-000099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a:extLst>
            <a:ext uri="{FF2B5EF4-FFF2-40B4-BE49-F238E27FC236}">
              <a16:creationId xmlns:a16="http://schemas.microsoft.com/office/drawing/2014/main" id="{00000000-0008-0000-0600-00009A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5" name="直線コネクタ 154">
          <a:extLst>
            <a:ext uri="{FF2B5EF4-FFF2-40B4-BE49-F238E27FC236}">
              <a16:creationId xmlns:a16="http://schemas.microsoft.com/office/drawing/2014/main" id="{00000000-0008-0000-0600-00009B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6" name="テキスト ボックス 155">
          <a:extLst>
            <a:ext uri="{FF2B5EF4-FFF2-40B4-BE49-F238E27FC236}">
              <a16:creationId xmlns:a16="http://schemas.microsoft.com/office/drawing/2014/main" id="{00000000-0008-0000-0600-00009C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0" name="テキスト ボックス 159">
          <a:extLst>
            <a:ext uri="{FF2B5EF4-FFF2-40B4-BE49-F238E27FC236}">
              <a16:creationId xmlns:a16="http://schemas.microsoft.com/office/drawing/2014/main" id="{00000000-0008-0000-0600-0000A0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2" name="テキスト ボックス 161">
          <a:extLst>
            <a:ext uri="{FF2B5EF4-FFF2-40B4-BE49-F238E27FC236}">
              <a16:creationId xmlns:a16="http://schemas.microsoft.com/office/drawing/2014/main" id="{00000000-0008-0000-0600-0000A2000000}"/>
            </a:ext>
          </a:extLst>
        </xdr:cNvPr>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3" name="直線コネクタ 162">
          <a:extLst>
            <a:ext uri="{FF2B5EF4-FFF2-40B4-BE49-F238E27FC236}">
              <a16:creationId xmlns:a16="http://schemas.microsoft.com/office/drawing/2014/main" id="{00000000-0008-0000-0600-0000A3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4" name="テキスト ボックス 163">
          <a:extLst>
            <a:ext uri="{FF2B5EF4-FFF2-40B4-BE49-F238E27FC236}">
              <a16:creationId xmlns:a16="http://schemas.microsoft.com/office/drawing/2014/main" id="{00000000-0008-0000-0600-0000A4000000}"/>
            </a:ext>
          </a:extLst>
        </xdr:cNvPr>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5" name="直線コネクタ 164">
          <a:extLst>
            <a:ext uri="{FF2B5EF4-FFF2-40B4-BE49-F238E27FC236}">
              <a16:creationId xmlns:a16="http://schemas.microsoft.com/office/drawing/2014/main" id="{00000000-0008-0000-0600-0000A5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6" name="テキスト ボックス 165">
          <a:extLst>
            <a:ext uri="{FF2B5EF4-FFF2-40B4-BE49-F238E27FC236}">
              <a16:creationId xmlns:a16="http://schemas.microsoft.com/office/drawing/2014/main" id="{00000000-0008-0000-0600-0000A6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7" name="維持補修費グラフ枠">
          <a:extLst>
            <a:ext uri="{FF2B5EF4-FFF2-40B4-BE49-F238E27FC236}">
              <a16:creationId xmlns:a16="http://schemas.microsoft.com/office/drawing/2014/main" id="{00000000-0008-0000-0600-0000A7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37402</xdr:rowOff>
    </xdr:from>
    <xdr:to>
      <xdr:col>24</xdr:col>
      <xdr:colOff>62865</xdr:colOff>
      <xdr:row>78</xdr:row>
      <xdr:rowOff>161798</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flipV="1">
          <a:off x="4633595" y="12038902"/>
          <a:ext cx="1270" cy="14959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165625</xdr:rowOff>
    </xdr:from>
    <xdr:ext cx="469744" cy="259045"/>
    <xdr:sp macro="" textlink="">
      <xdr:nvSpPr>
        <xdr:cNvPr id="169" name="維持補修費最小値テキスト">
          <a:extLst>
            <a:ext uri="{FF2B5EF4-FFF2-40B4-BE49-F238E27FC236}">
              <a16:creationId xmlns:a16="http://schemas.microsoft.com/office/drawing/2014/main" id="{00000000-0008-0000-0600-0000A9000000}"/>
            </a:ext>
          </a:extLst>
        </xdr:cNvPr>
        <xdr:cNvSpPr txBox="1"/>
      </xdr:nvSpPr>
      <xdr:spPr>
        <a:xfrm>
          <a:off x="4686300" y="135387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161798</xdr:rowOff>
    </xdr:from>
    <xdr:to>
      <xdr:col>24</xdr:col>
      <xdr:colOff>152400</xdr:colOff>
      <xdr:row>78</xdr:row>
      <xdr:rowOff>161798</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a:off x="4546600" y="135348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155529</xdr:rowOff>
    </xdr:from>
    <xdr:ext cx="534377" cy="259045"/>
    <xdr:sp macro="" textlink="">
      <xdr:nvSpPr>
        <xdr:cNvPr id="171" name="維持補修費最大値テキスト">
          <a:extLst>
            <a:ext uri="{FF2B5EF4-FFF2-40B4-BE49-F238E27FC236}">
              <a16:creationId xmlns:a16="http://schemas.microsoft.com/office/drawing/2014/main" id="{00000000-0008-0000-0600-0000AB000000}"/>
            </a:ext>
          </a:extLst>
        </xdr:cNvPr>
        <xdr:cNvSpPr txBox="1"/>
      </xdr:nvSpPr>
      <xdr:spPr>
        <a:xfrm>
          <a:off x="4686300" y="11814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40,685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37402</xdr:rowOff>
    </xdr:from>
    <xdr:to>
      <xdr:col>24</xdr:col>
      <xdr:colOff>152400</xdr:colOff>
      <xdr:row>70</xdr:row>
      <xdr:rowOff>37402</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a:off x="4546600" y="120389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145148</xdr:rowOff>
    </xdr:from>
    <xdr:to>
      <xdr:col>24</xdr:col>
      <xdr:colOff>63500</xdr:colOff>
      <xdr:row>77</xdr:row>
      <xdr:rowOff>104800</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a:off x="3797300" y="13175348"/>
          <a:ext cx="838200" cy="1311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158602</xdr:rowOff>
    </xdr:from>
    <xdr:ext cx="469744" cy="259045"/>
    <xdr:sp macro="" textlink="">
      <xdr:nvSpPr>
        <xdr:cNvPr id="174" name="維持補修費平均値テキスト">
          <a:extLst>
            <a:ext uri="{FF2B5EF4-FFF2-40B4-BE49-F238E27FC236}">
              <a16:creationId xmlns:a16="http://schemas.microsoft.com/office/drawing/2014/main" id="{00000000-0008-0000-0600-0000AE000000}"/>
            </a:ext>
          </a:extLst>
        </xdr:cNvPr>
        <xdr:cNvSpPr txBox="1"/>
      </xdr:nvSpPr>
      <xdr:spPr>
        <a:xfrm>
          <a:off x="4686300" y="1301735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135725</xdr:rowOff>
    </xdr:from>
    <xdr:to>
      <xdr:col>24</xdr:col>
      <xdr:colOff>114300</xdr:colOff>
      <xdr:row>77</xdr:row>
      <xdr:rowOff>65875</xdr:rowOff>
    </xdr:to>
    <xdr:sp macro="" textlink="">
      <xdr:nvSpPr>
        <xdr:cNvPr id="175" name="フローチャート: 判断 174">
          <a:extLst>
            <a:ext uri="{FF2B5EF4-FFF2-40B4-BE49-F238E27FC236}">
              <a16:creationId xmlns:a16="http://schemas.microsoft.com/office/drawing/2014/main" id="{00000000-0008-0000-0600-0000AF000000}"/>
            </a:ext>
          </a:extLst>
        </xdr:cNvPr>
        <xdr:cNvSpPr/>
      </xdr:nvSpPr>
      <xdr:spPr>
        <a:xfrm>
          <a:off x="4584700" y="13165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145148</xdr:rowOff>
    </xdr:from>
    <xdr:to>
      <xdr:col>19</xdr:col>
      <xdr:colOff>177800</xdr:colOff>
      <xdr:row>77</xdr:row>
      <xdr:rowOff>24867</xdr:rowOff>
    </xdr:to>
    <xdr:cxnSp macro="">
      <xdr:nvCxnSpPr>
        <xdr:cNvPr id="176" name="直線コネクタ 175">
          <a:extLst>
            <a:ext uri="{FF2B5EF4-FFF2-40B4-BE49-F238E27FC236}">
              <a16:creationId xmlns:a16="http://schemas.microsoft.com/office/drawing/2014/main" id="{00000000-0008-0000-0600-0000B0000000}"/>
            </a:ext>
          </a:extLst>
        </xdr:cNvPr>
        <xdr:cNvCxnSpPr/>
      </xdr:nvCxnSpPr>
      <xdr:spPr>
        <a:xfrm flipV="1">
          <a:off x="2908300" y="13175348"/>
          <a:ext cx="889000" cy="511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90043</xdr:rowOff>
    </xdr:from>
    <xdr:to>
      <xdr:col>20</xdr:col>
      <xdr:colOff>38100</xdr:colOff>
      <xdr:row>77</xdr:row>
      <xdr:rowOff>20193</xdr:rowOff>
    </xdr:to>
    <xdr:sp macro="" textlink="">
      <xdr:nvSpPr>
        <xdr:cNvPr id="177" name="フローチャート: 判断 176">
          <a:extLst>
            <a:ext uri="{FF2B5EF4-FFF2-40B4-BE49-F238E27FC236}">
              <a16:creationId xmlns:a16="http://schemas.microsoft.com/office/drawing/2014/main" id="{00000000-0008-0000-0600-0000B1000000}"/>
            </a:ext>
          </a:extLst>
        </xdr:cNvPr>
        <xdr:cNvSpPr/>
      </xdr:nvSpPr>
      <xdr:spPr>
        <a:xfrm>
          <a:off x="3746500" y="13120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75</xdr:row>
      <xdr:rowOff>36720</xdr:rowOff>
    </xdr:from>
    <xdr:ext cx="534377" cy="259045"/>
    <xdr:sp macro="" textlink="">
      <xdr:nvSpPr>
        <xdr:cNvPr id="178" name="テキスト ボックス 177">
          <a:extLst>
            <a:ext uri="{FF2B5EF4-FFF2-40B4-BE49-F238E27FC236}">
              <a16:creationId xmlns:a16="http://schemas.microsoft.com/office/drawing/2014/main" id="{00000000-0008-0000-0600-0000B2000000}"/>
            </a:ext>
          </a:extLst>
        </xdr:cNvPr>
        <xdr:cNvSpPr txBox="1"/>
      </xdr:nvSpPr>
      <xdr:spPr>
        <a:xfrm>
          <a:off x="3530111" y="12895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24867</xdr:rowOff>
    </xdr:from>
    <xdr:to>
      <xdr:col>15</xdr:col>
      <xdr:colOff>50800</xdr:colOff>
      <xdr:row>77</xdr:row>
      <xdr:rowOff>73025</xdr:rowOff>
    </xdr:to>
    <xdr:cxnSp macro="">
      <xdr:nvCxnSpPr>
        <xdr:cNvPr id="179" name="直線コネクタ 178">
          <a:extLst>
            <a:ext uri="{FF2B5EF4-FFF2-40B4-BE49-F238E27FC236}">
              <a16:creationId xmlns:a16="http://schemas.microsoft.com/office/drawing/2014/main" id="{00000000-0008-0000-0600-0000B3000000}"/>
            </a:ext>
          </a:extLst>
        </xdr:cNvPr>
        <xdr:cNvCxnSpPr/>
      </xdr:nvCxnSpPr>
      <xdr:spPr>
        <a:xfrm flipV="1">
          <a:off x="2019300" y="13226517"/>
          <a:ext cx="889000" cy="481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50457</xdr:rowOff>
    </xdr:from>
    <xdr:to>
      <xdr:col>15</xdr:col>
      <xdr:colOff>101600</xdr:colOff>
      <xdr:row>76</xdr:row>
      <xdr:rowOff>152057</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2857500" y="13080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74</xdr:row>
      <xdr:rowOff>168584</xdr:rowOff>
    </xdr:from>
    <xdr:ext cx="534377" cy="259045"/>
    <xdr:sp macro="" textlink="">
      <xdr:nvSpPr>
        <xdr:cNvPr id="181" name="テキスト ボックス 180">
          <a:extLst>
            <a:ext uri="{FF2B5EF4-FFF2-40B4-BE49-F238E27FC236}">
              <a16:creationId xmlns:a16="http://schemas.microsoft.com/office/drawing/2014/main" id="{00000000-0008-0000-0600-0000B5000000}"/>
            </a:ext>
          </a:extLst>
        </xdr:cNvPr>
        <xdr:cNvSpPr txBox="1"/>
      </xdr:nvSpPr>
      <xdr:spPr>
        <a:xfrm>
          <a:off x="2641111" y="12855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14884</xdr:rowOff>
    </xdr:from>
    <xdr:to>
      <xdr:col>10</xdr:col>
      <xdr:colOff>114300</xdr:colOff>
      <xdr:row>77</xdr:row>
      <xdr:rowOff>73025</xdr:rowOff>
    </xdr:to>
    <xdr:cxnSp macro="">
      <xdr:nvCxnSpPr>
        <xdr:cNvPr id="182" name="直線コネクタ 181">
          <a:extLst>
            <a:ext uri="{FF2B5EF4-FFF2-40B4-BE49-F238E27FC236}">
              <a16:creationId xmlns:a16="http://schemas.microsoft.com/office/drawing/2014/main" id="{00000000-0008-0000-0600-0000B6000000}"/>
            </a:ext>
          </a:extLst>
        </xdr:cNvPr>
        <xdr:cNvCxnSpPr/>
      </xdr:nvCxnSpPr>
      <xdr:spPr>
        <a:xfrm>
          <a:off x="1130300" y="13216534"/>
          <a:ext cx="889000" cy="581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116560</xdr:rowOff>
    </xdr:from>
    <xdr:to>
      <xdr:col>10</xdr:col>
      <xdr:colOff>165100</xdr:colOff>
      <xdr:row>77</xdr:row>
      <xdr:rowOff>46710</xdr:rowOff>
    </xdr:to>
    <xdr:sp macro="" textlink="">
      <xdr:nvSpPr>
        <xdr:cNvPr id="183" name="フローチャート: 判断 182">
          <a:extLst>
            <a:ext uri="{FF2B5EF4-FFF2-40B4-BE49-F238E27FC236}">
              <a16:creationId xmlns:a16="http://schemas.microsoft.com/office/drawing/2014/main" id="{00000000-0008-0000-0600-0000B7000000}"/>
            </a:ext>
          </a:extLst>
        </xdr:cNvPr>
        <xdr:cNvSpPr/>
      </xdr:nvSpPr>
      <xdr:spPr>
        <a:xfrm>
          <a:off x="1968500" y="13146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75</xdr:row>
      <xdr:rowOff>63237</xdr:rowOff>
    </xdr:from>
    <xdr:ext cx="534377" cy="259045"/>
    <xdr:sp macro="" textlink="">
      <xdr:nvSpPr>
        <xdr:cNvPr id="184" name="テキスト ボックス 183">
          <a:extLst>
            <a:ext uri="{FF2B5EF4-FFF2-40B4-BE49-F238E27FC236}">
              <a16:creationId xmlns:a16="http://schemas.microsoft.com/office/drawing/2014/main" id="{00000000-0008-0000-0600-0000B8000000}"/>
            </a:ext>
          </a:extLst>
        </xdr:cNvPr>
        <xdr:cNvSpPr txBox="1"/>
      </xdr:nvSpPr>
      <xdr:spPr>
        <a:xfrm>
          <a:off x="1752111" y="12921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128333</xdr:rowOff>
    </xdr:from>
    <xdr:to>
      <xdr:col>6</xdr:col>
      <xdr:colOff>38100</xdr:colOff>
      <xdr:row>76</xdr:row>
      <xdr:rowOff>58483</xdr:rowOff>
    </xdr:to>
    <xdr:sp macro="" textlink="">
      <xdr:nvSpPr>
        <xdr:cNvPr id="185" name="フローチャート: 判断 184">
          <a:extLst>
            <a:ext uri="{FF2B5EF4-FFF2-40B4-BE49-F238E27FC236}">
              <a16:creationId xmlns:a16="http://schemas.microsoft.com/office/drawing/2014/main" id="{00000000-0008-0000-0600-0000B9000000}"/>
            </a:ext>
          </a:extLst>
        </xdr:cNvPr>
        <xdr:cNvSpPr/>
      </xdr:nvSpPr>
      <xdr:spPr>
        <a:xfrm>
          <a:off x="1079500" y="12987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74</xdr:row>
      <xdr:rowOff>75010</xdr:rowOff>
    </xdr:from>
    <xdr:ext cx="534377"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863111" y="127623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54000</xdr:rowOff>
    </xdr:from>
    <xdr:to>
      <xdr:col>24</xdr:col>
      <xdr:colOff>114300</xdr:colOff>
      <xdr:row>77</xdr:row>
      <xdr:rowOff>155600</xdr:rowOff>
    </xdr:to>
    <xdr:sp macro="" textlink="">
      <xdr:nvSpPr>
        <xdr:cNvPr id="192" name="楕円 191">
          <a:extLst>
            <a:ext uri="{FF2B5EF4-FFF2-40B4-BE49-F238E27FC236}">
              <a16:creationId xmlns:a16="http://schemas.microsoft.com/office/drawing/2014/main" id="{00000000-0008-0000-0600-0000C0000000}"/>
            </a:ext>
          </a:extLst>
        </xdr:cNvPr>
        <xdr:cNvSpPr/>
      </xdr:nvSpPr>
      <xdr:spPr>
        <a:xfrm>
          <a:off x="4584700" y="13255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32427</xdr:rowOff>
    </xdr:from>
    <xdr:ext cx="469744" cy="259045"/>
    <xdr:sp macro="" textlink="">
      <xdr:nvSpPr>
        <xdr:cNvPr id="193" name="維持補修費該当値テキスト">
          <a:extLst>
            <a:ext uri="{FF2B5EF4-FFF2-40B4-BE49-F238E27FC236}">
              <a16:creationId xmlns:a16="http://schemas.microsoft.com/office/drawing/2014/main" id="{00000000-0008-0000-0600-0000C1000000}"/>
            </a:ext>
          </a:extLst>
        </xdr:cNvPr>
        <xdr:cNvSpPr txBox="1"/>
      </xdr:nvSpPr>
      <xdr:spPr>
        <a:xfrm>
          <a:off x="4686300" y="13234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94348</xdr:rowOff>
    </xdr:from>
    <xdr:to>
      <xdr:col>20</xdr:col>
      <xdr:colOff>38100</xdr:colOff>
      <xdr:row>77</xdr:row>
      <xdr:rowOff>24498</xdr:rowOff>
    </xdr:to>
    <xdr:sp macro="" textlink="">
      <xdr:nvSpPr>
        <xdr:cNvPr id="194" name="楕円 193">
          <a:extLst>
            <a:ext uri="{FF2B5EF4-FFF2-40B4-BE49-F238E27FC236}">
              <a16:creationId xmlns:a16="http://schemas.microsoft.com/office/drawing/2014/main" id="{00000000-0008-0000-0600-0000C2000000}"/>
            </a:ext>
          </a:extLst>
        </xdr:cNvPr>
        <xdr:cNvSpPr/>
      </xdr:nvSpPr>
      <xdr:spPr>
        <a:xfrm>
          <a:off x="3746500" y="13124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77</xdr:row>
      <xdr:rowOff>15625</xdr:rowOff>
    </xdr:from>
    <xdr:ext cx="534377"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3530111" y="132172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145517</xdr:rowOff>
    </xdr:from>
    <xdr:to>
      <xdr:col>15</xdr:col>
      <xdr:colOff>101600</xdr:colOff>
      <xdr:row>77</xdr:row>
      <xdr:rowOff>75667</xdr:rowOff>
    </xdr:to>
    <xdr:sp macro="" textlink="">
      <xdr:nvSpPr>
        <xdr:cNvPr id="196" name="楕円 195">
          <a:extLst>
            <a:ext uri="{FF2B5EF4-FFF2-40B4-BE49-F238E27FC236}">
              <a16:creationId xmlns:a16="http://schemas.microsoft.com/office/drawing/2014/main" id="{00000000-0008-0000-0600-0000C4000000}"/>
            </a:ext>
          </a:extLst>
        </xdr:cNvPr>
        <xdr:cNvSpPr/>
      </xdr:nvSpPr>
      <xdr:spPr>
        <a:xfrm>
          <a:off x="2857500" y="13175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66794</xdr:rowOff>
    </xdr:from>
    <xdr:ext cx="469744" cy="259045"/>
    <xdr:sp macro="" textlink="">
      <xdr:nvSpPr>
        <xdr:cNvPr id="197" name="テキスト ボックス 196">
          <a:extLst>
            <a:ext uri="{FF2B5EF4-FFF2-40B4-BE49-F238E27FC236}">
              <a16:creationId xmlns:a16="http://schemas.microsoft.com/office/drawing/2014/main" id="{00000000-0008-0000-0600-0000C5000000}"/>
            </a:ext>
          </a:extLst>
        </xdr:cNvPr>
        <xdr:cNvSpPr txBox="1"/>
      </xdr:nvSpPr>
      <xdr:spPr>
        <a:xfrm>
          <a:off x="2673428" y="132684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22225</xdr:rowOff>
    </xdr:from>
    <xdr:to>
      <xdr:col>10</xdr:col>
      <xdr:colOff>165100</xdr:colOff>
      <xdr:row>77</xdr:row>
      <xdr:rowOff>123825</xdr:rowOff>
    </xdr:to>
    <xdr:sp macro="" textlink="">
      <xdr:nvSpPr>
        <xdr:cNvPr id="198" name="楕円 197">
          <a:extLst>
            <a:ext uri="{FF2B5EF4-FFF2-40B4-BE49-F238E27FC236}">
              <a16:creationId xmlns:a16="http://schemas.microsoft.com/office/drawing/2014/main" id="{00000000-0008-0000-0600-0000C6000000}"/>
            </a:ext>
          </a:extLst>
        </xdr:cNvPr>
        <xdr:cNvSpPr/>
      </xdr:nvSpPr>
      <xdr:spPr>
        <a:xfrm>
          <a:off x="1968500" y="13223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114952</xdr:rowOff>
    </xdr:from>
    <xdr:ext cx="469744" cy="259045"/>
    <xdr:sp macro="" textlink="">
      <xdr:nvSpPr>
        <xdr:cNvPr id="199" name="テキスト ボックス 198">
          <a:extLst>
            <a:ext uri="{FF2B5EF4-FFF2-40B4-BE49-F238E27FC236}">
              <a16:creationId xmlns:a16="http://schemas.microsoft.com/office/drawing/2014/main" id="{00000000-0008-0000-0600-0000C7000000}"/>
            </a:ext>
          </a:extLst>
        </xdr:cNvPr>
        <xdr:cNvSpPr txBox="1"/>
      </xdr:nvSpPr>
      <xdr:spPr>
        <a:xfrm>
          <a:off x="1784428" y="133166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135534</xdr:rowOff>
    </xdr:from>
    <xdr:to>
      <xdr:col>6</xdr:col>
      <xdr:colOff>38100</xdr:colOff>
      <xdr:row>77</xdr:row>
      <xdr:rowOff>65684</xdr:rowOff>
    </xdr:to>
    <xdr:sp macro="" textlink="">
      <xdr:nvSpPr>
        <xdr:cNvPr id="200" name="楕円 199">
          <a:extLst>
            <a:ext uri="{FF2B5EF4-FFF2-40B4-BE49-F238E27FC236}">
              <a16:creationId xmlns:a16="http://schemas.microsoft.com/office/drawing/2014/main" id="{00000000-0008-0000-0600-0000C8000000}"/>
            </a:ext>
          </a:extLst>
        </xdr:cNvPr>
        <xdr:cNvSpPr/>
      </xdr:nvSpPr>
      <xdr:spPr>
        <a:xfrm>
          <a:off x="1079500" y="13165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56811</xdr:rowOff>
    </xdr:from>
    <xdr:ext cx="469744" cy="259045"/>
    <xdr:sp macro="" textlink="">
      <xdr:nvSpPr>
        <xdr:cNvPr id="201" name="テキスト ボックス 200">
          <a:extLst>
            <a:ext uri="{FF2B5EF4-FFF2-40B4-BE49-F238E27FC236}">
              <a16:creationId xmlns:a16="http://schemas.microsoft.com/office/drawing/2014/main" id="{00000000-0008-0000-0600-0000C9000000}"/>
            </a:ext>
          </a:extLst>
        </xdr:cNvPr>
        <xdr:cNvSpPr txBox="1"/>
      </xdr:nvSpPr>
      <xdr:spPr>
        <a:xfrm>
          <a:off x="895428" y="132584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2" name="正方形/長方形 201">
          <a:extLst>
            <a:ext uri="{FF2B5EF4-FFF2-40B4-BE49-F238E27FC236}">
              <a16:creationId xmlns:a16="http://schemas.microsoft.com/office/drawing/2014/main" id="{00000000-0008-0000-0600-0000CA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0" name="テキスト ボックス 209">
          <a:extLst>
            <a:ext uri="{FF2B5EF4-FFF2-40B4-BE49-F238E27FC236}">
              <a16:creationId xmlns:a16="http://schemas.microsoft.com/office/drawing/2014/main" id="{00000000-0008-0000-0600-0000D2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1" name="直線コネクタ 210">
          <a:extLst>
            <a:ext uri="{FF2B5EF4-FFF2-40B4-BE49-F238E27FC236}">
              <a16:creationId xmlns:a16="http://schemas.microsoft.com/office/drawing/2014/main" id="{00000000-0008-0000-0600-0000D3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2" name="テキスト ボックス 211">
          <a:extLst>
            <a:ext uri="{FF2B5EF4-FFF2-40B4-BE49-F238E27FC236}">
              <a16:creationId xmlns:a16="http://schemas.microsoft.com/office/drawing/2014/main" id="{00000000-0008-0000-0600-0000D4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3" name="直線コネクタ 212">
          <a:extLst>
            <a:ext uri="{FF2B5EF4-FFF2-40B4-BE49-F238E27FC236}">
              <a16:creationId xmlns:a16="http://schemas.microsoft.com/office/drawing/2014/main" id="{00000000-0008-0000-0600-0000D5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a:extLst>
            <a:ext uri="{FF2B5EF4-FFF2-40B4-BE49-F238E27FC236}">
              <a16:creationId xmlns:a16="http://schemas.microsoft.com/office/drawing/2014/main" id="{00000000-0008-0000-0600-0000E0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扶助費グラフ枠">
          <a:extLst>
            <a:ext uri="{FF2B5EF4-FFF2-40B4-BE49-F238E27FC236}">
              <a16:creationId xmlns:a16="http://schemas.microsoft.com/office/drawing/2014/main" id="{00000000-0008-0000-0600-0000E1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52057</xdr:rowOff>
    </xdr:from>
    <xdr:to>
      <xdr:col>24</xdr:col>
      <xdr:colOff>62865</xdr:colOff>
      <xdr:row>99</xdr:row>
      <xdr:rowOff>14376</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flipV="1">
          <a:off x="4633595" y="15654007"/>
          <a:ext cx="1270" cy="13339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18203</xdr:rowOff>
    </xdr:from>
    <xdr:ext cx="534377" cy="259045"/>
    <xdr:sp macro="" textlink="">
      <xdr:nvSpPr>
        <xdr:cNvPr id="227" name="扶助費最小値テキスト">
          <a:extLst>
            <a:ext uri="{FF2B5EF4-FFF2-40B4-BE49-F238E27FC236}">
              <a16:creationId xmlns:a16="http://schemas.microsoft.com/office/drawing/2014/main" id="{00000000-0008-0000-0600-0000E3000000}"/>
            </a:ext>
          </a:extLst>
        </xdr:cNvPr>
        <xdr:cNvSpPr txBox="1"/>
      </xdr:nvSpPr>
      <xdr:spPr>
        <a:xfrm>
          <a:off x="4686300" y="16991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32,368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14376</xdr:rowOff>
    </xdr:from>
    <xdr:to>
      <xdr:col>24</xdr:col>
      <xdr:colOff>152400</xdr:colOff>
      <xdr:row>99</xdr:row>
      <xdr:rowOff>14376</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4546600" y="169879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170184</xdr:rowOff>
    </xdr:from>
    <xdr:ext cx="599010" cy="259045"/>
    <xdr:sp macro="" textlink="">
      <xdr:nvSpPr>
        <xdr:cNvPr id="229" name="扶助費最大値テキスト">
          <a:extLst>
            <a:ext uri="{FF2B5EF4-FFF2-40B4-BE49-F238E27FC236}">
              <a16:creationId xmlns:a16="http://schemas.microsoft.com/office/drawing/2014/main" id="{00000000-0008-0000-0600-0000E5000000}"/>
            </a:ext>
          </a:extLst>
        </xdr:cNvPr>
        <xdr:cNvSpPr txBox="1"/>
      </xdr:nvSpPr>
      <xdr:spPr>
        <a:xfrm>
          <a:off x="4686300" y="154292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137,401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52057</xdr:rowOff>
    </xdr:from>
    <xdr:to>
      <xdr:col>24</xdr:col>
      <xdr:colOff>152400</xdr:colOff>
      <xdr:row>91</xdr:row>
      <xdr:rowOff>52057</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a:off x="4546600" y="156540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55296</xdr:rowOff>
    </xdr:from>
    <xdr:to>
      <xdr:col>24</xdr:col>
      <xdr:colOff>63500</xdr:colOff>
      <xdr:row>97</xdr:row>
      <xdr:rowOff>70332</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a:off x="3797300" y="16685946"/>
          <a:ext cx="838200" cy="150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155478</xdr:rowOff>
    </xdr:from>
    <xdr:ext cx="534377" cy="259045"/>
    <xdr:sp macro="" textlink="">
      <xdr:nvSpPr>
        <xdr:cNvPr id="232" name="扶助費平均値テキスト">
          <a:extLst>
            <a:ext uri="{FF2B5EF4-FFF2-40B4-BE49-F238E27FC236}">
              <a16:creationId xmlns:a16="http://schemas.microsoft.com/office/drawing/2014/main" id="{00000000-0008-0000-0600-0000E8000000}"/>
            </a:ext>
          </a:extLst>
        </xdr:cNvPr>
        <xdr:cNvSpPr txBox="1"/>
      </xdr:nvSpPr>
      <xdr:spPr>
        <a:xfrm>
          <a:off x="4686300" y="164432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132601</xdr:rowOff>
    </xdr:from>
    <xdr:to>
      <xdr:col>24</xdr:col>
      <xdr:colOff>114300</xdr:colOff>
      <xdr:row>97</xdr:row>
      <xdr:rowOff>62751</xdr:rowOff>
    </xdr:to>
    <xdr:sp macro="" textlink="">
      <xdr:nvSpPr>
        <xdr:cNvPr id="233" name="フローチャート: 判断 232">
          <a:extLst>
            <a:ext uri="{FF2B5EF4-FFF2-40B4-BE49-F238E27FC236}">
              <a16:creationId xmlns:a16="http://schemas.microsoft.com/office/drawing/2014/main" id="{00000000-0008-0000-0600-0000E9000000}"/>
            </a:ext>
          </a:extLst>
        </xdr:cNvPr>
        <xdr:cNvSpPr/>
      </xdr:nvSpPr>
      <xdr:spPr>
        <a:xfrm>
          <a:off x="4584700" y="165918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51460</xdr:rowOff>
    </xdr:from>
    <xdr:to>
      <xdr:col>19</xdr:col>
      <xdr:colOff>177800</xdr:colOff>
      <xdr:row>97</xdr:row>
      <xdr:rowOff>55296</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a:off x="2908300" y="16682110"/>
          <a:ext cx="889000" cy="38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142278</xdr:rowOff>
    </xdr:from>
    <xdr:to>
      <xdr:col>20</xdr:col>
      <xdr:colOff>38100</xdr:colOff>
      <xdr:row>97</xdr:row>
      <xdr:rowOff>72428</xdr:rowOff>
    </xdr:to>
    <xdr:sp macro="" textlink="">
      <xdr:nvSpPr>
        <xdr:cNvPr id="235" name="フローチャート: 判断 234">
          <a:extLst>
            <a:ext uri="{FF2B5EF4-FFF2-40B4-BE49-F238E27FC236}">
              <a16:creationId xmlns:a16="http://schemas.microsoft.com/office/drawing/2014/main" id="{00000000-0008-0000-0600-0000EB000000}"/>
            </a:ext>
          </a:extLst>
        </xdr:cNvPr>
        <xdr:cNvSpPr/>
      </xdr:nvSpPr>
      <xdr:spPr>
        <a:xfrm>
          <a:off x="3746500" y="166014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88955</xdr:rowOff>
    </xdr:from>
    <xdr:ext cx="534377" cy="259045"/>
    <xdr:sp macro="" textlink="">
      <xdr:nvSpPr>
        <xdr:cNvPr id="236" name="テキスト ボックス 235">
          <a:extLst>
            <a:ext uri="{FF2B5EF4-FFF2-40B4-BE49-F238E27FC236}">
              <a16:creationId xmlns:a16="http://schemas.microsoft.com/office/drawing/2014/main" id="{00000000-0008-0000-0600-0000EC000000}"/>
            </a:ext>
          </a:extLst>
        </xdr:cNvPr>
        <xdr:cNvSpPr txBox="1"/>
      </xdr:nvSpPr>
      <xdr:spPr>
        <a:xfrm>
          <a:off x="3530111" y="163767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6362</xdr:rowOff>
    </xdr:from>
    <xdr:to>
      <xdr:col>15</xdr:col>
      <xdr:colOff>50800</xdr:colOff>
      <xdr:row>97</xdr:row>
      <xdr:rowOff>51460</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a:off x="2019300" y="16637012"/>
          <a:ext cx="889000" cy="45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136474</xdr:rowOff>
    </xdr:from>
    <xdr:to>
      <xdr:col>15</xdr:col>
      <xdr:colOff>101600</xdr:colOff>
      <xdr:row>97</xdr:row>
      <xdr:rowOff>66624</xdr:rowOff>
    </xdr:to>
    <xdr:sp macro="" textlink="">
      <xdr:nvSpPr>
        <xdr:cNvPr id="238" name="フローチャート: 判断 237">
          <a:extLst>
            <a:ext uri="{FF2B5EF4-FFF2-40B4-BE49-F238E27FC236}">
              <a16:creationId xmlns:a16="http://schemas.microsoft.com/office/drawing/2014/main" id="{00000000-0008-0000-0600-0000EE000000}"/>
            </a:ext>
          </a:extLst>
        </xdr:cNvPr>
        <xdr:cNvSpPr/>
      </xdr:nvSpPr>
      <xdr:spPr>
        <a:xfrm>
          <a:off x="2857500" y="16595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83151</xdr:rowOff>
    </xdr:from>
    <xdr:ext cx="534377" cy="259045"/>
    <xdr:sp macro="" textlink="">
      <xdr:nvSpPr>
        <xdr:cNvPr id="239" name="テキスト ボックス 238">
          <a:extLst>
            <a:ext uri="{FF2B5EF4-FFF2-40B4-BE49-F238E27FC236}">
              <a16:creationId xmlns:a16="http://schemas.microsoft.com/office/drawing/2014/main" id="{00000000-0008-0000-0600-0000EF000000}"/>
            </a:ext>
          </a:extLst>
        </xdr:cNvPr>
        <xdr:cNvSpPr txBox="1"/>
      </xdr:nvSpPr>
      <xdr:spPr>
        <a:xfrm>
          <a:off x="2641111" y="16370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6362</xdr:rowOff>
    </xdr:from>
    <xdr:to>
      <xdr:col>10</xdr:col>
      <xdr:colOff>114300</xdr:colOff>
      <xdr:row>97</xdr:row>
      <xdr:rowOff>105181</xdr:rowOff>
    </xdr:to>
    <xdr:cxnSp macro="">
      <xdr:nvCxnSpPr>
        <xdr:cNvPr id="240" name="直線コネクタ 239">
          <a:extLst>
            <a:ext uri="{FF2B5EF4-FFF2-40B4-BE49-F238E27FC236}">
              <a16:creationId xmlns:a16="http://schemas.microsoft.com/office/drawing/2014/main" id="{00000000-0008-0000-0600-0000F0000000}"/>
            </a:ext>
          </a:extLst>
        </xdr:cNvPr>
        <xdr:cNvCxnSpPr/>
      </xdr:nvCxnSpPr>
      <xdr:spPr>
        <a:xfrm flipV="1">
          <a:off x="1130300" y="16637012"/>
          <a:ext cx="889000" cy="988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133693</xdr:rowOff>
    </xdr:from>
    <xdr:to>
      <xdr:col>10</xdr:col>
      <xdr:colOff>165100</xdr:colOff>
      <xdr:row>97</xdr:row>
      <xdr:rowOff>63843</xdr:rowOff>
    </xdr:to>
    <xdr:sp macro="" textlink="">
      <xdr:nvSpPr>
        <xdr:cNvPr id="241" name="フローチャート: 判断 240">
          <a:extLst>
            <a:ext uri="{FF2B5EF4-FFF2-40B4-BE49-F238E27FC236}">
              <a16:creationId xmlns:a16="http://schemas.microsoft.com/office/drawing/2014/main" id="{00000000-0008-0000-0600-0000F1000000}"/>
            </a:ext>
          </a:extLst>
        </xdr:cNvPr>
        <xdr:cNvSpPr/>
      </xdr:nvSpPr>
      <xdr:spPr>
        <a:xfrm>
          <a:off x="1968500" y="165928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54970</xdr:rowOff>
    </xdr:from>
    <xdr:ext cx="534377"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1752111" y="166856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64212</xdr:rowOff>
    </xdr:from>
    <xdr:to>
      <xdr:col>6</xdr:col>
      <xdr:colOff>38100</xdr:colOff>
      <xdr:row>96</xdr:row>
      <xdr:rowOff>165812</xdr:rowOff>
    </xdr:to>
    <xdr:sp macro="" textlink="">
      <xdr:nvSpPr>
        <xdr:cNvPr id="243" name="フローチャート: 判断 242">
          <a:extLst>
            <a:ext uri="{FF2B5EF4-FFF2-40B4-BE49-F238E27FC236}">
              <a16:creationId xmlns:a16="http://schemas.microsoft.com/office/drawing/2014/main" id="{00000000-0008-0000-0600-0000F3000000}"/>
            </a:ext>
          </a:extLst>
        </xdr:cNvPr>
        <xdr:cNvSpPr/>
      </xdr:nvSpPr>
      <xdr:spPr>
        <a:xfrm>
          <a:off x="1079500" y="16523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10889</xdr:rowOff>
    </xdr:from>
    <xdr:ext cx="534377"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863111" y="162986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64,944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19532</xdr:rowOff>
    </xdr:from>
    <xdr:to>
      <xdr:col>24</xdr:col>
      <xdr:colOff>114300</xdr:colOff>
      <xdr:row>97</xdr:row>
      <xdr:rowOff>121132</xdr:rowOff>
    </xdr:to>
    <xdr:sp macro="" textlink="">
      <xdr:nvSpPr>
        <xdr:cNvPr id="250" name="楕円 249">
          <a:extLst>
            <a:ext uri="{FF2B5EF4-FFF2-40B4-BE49-F238E27FC236}">
              <a16:creationId xmlns:a16="http://schemas.microsoft.com/office/drawing/2014/main" id="{00000000-0008-0000-0600-0000FA000000}"/>
            </a:ext>
          </a:extLst>
        </xdr:cNvPr>
        <xdr:cNvSpPr/>
      </xdr:nvSpPr>
      <xdr:spPr>
        <a:xfrm>
          <a:off x="4584700" y="16650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169409</xdr:rowOff>
    </xdr:from>
    <xdr:ext cx="534377" cy="259045"/>
    <xdr:sp macro="" textlink="">
      <xdr:nvSpPr>
        <xdr:cNvPr id="251" name="扶助費該当値テキスト">
          <a:extLst>
            <a:ext uri="{FF2B5EF4-FFF2-40B4-BE49-F238E27FC236}">
              <a16:creationId xmlns:a16="http://schemas.microsoft.com/office/drawing/2014/main" id="{00000000-0008-0000-0600-0000FB000000}"/>
            </a:ext>
          </a:extLst>
        </xdr:cNvPr>
        <xdr:cNvSpPr txBox="1"/>
      </xdr:nvSpPr>
      <xdr:spPr>
        <a:xfrm>
          <a:off x="4686300" y="166286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4496</xdr:rowOff>
    </xdr:from>
    <xdr:to>
      <xdr:col>20</xdr:col>
      <xdr:colOff>38100</xdr:colOff>
      <xdr:row>97</xdr:row>
      <xdr:rowOff>106096</xdr:rowOff>
    </xdr:to>
    <xdr:sp macro="" textlink="">
      <xdr:nvSpPr>
        <xdr:cNvPr id="252" name="楕円 251">
          <a:extLst>
            <a:ext uri="{FF2B5EF4-FFF2-40B4-BE49-F238E27FC236}">
              <a16:creationId xmlns:a16="http://schemas.microsoft.com/office/drawing/2014/main" id="{00000000-0008-0000-0600-0000FC000000}"/>
            </a:ext>
          </a:extLst>
        </xdr:cNvPr>
        <xdr:cNvSpPr/>
      </xdr:nvSpPr>
      <xdr:spPr>
        <a:xfrm>
          <a:off x="3746500" y="16635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97223</xdr:rowOff>
    </xdr:from>
    <xdr:ext cx="534377"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3530111" y="167278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660</xdr:rowOff>
    </xdr:from>
    <xdr:to>
      <xdr:col>15</xdr:col>
      <xdr:colOff>101600</xdr:colOff>
      <xdr:row>97</xdr:row>
      <xdr:rowOff>102260</xdr:rowOff>
    </xdr:to>
    <xdr:sp macro="" textlink="">
      <xdr:nvSpPr>
        <xdr:cNvPr id="254" name="楕円 253">
          <a:extLst>
            <a:ext uri="{FF2B5EF4-FFF2-40B4-BE49-F238E27FC236}">
              <a16:creationId xmlns:a16="http://schemas.microsoft.com/office/drawing/2014/main" id="{00000000-0008-0000-0600-0000FE000000}"/>
            </a:ext>
          </a:extLst>
        </xdr:cNvPr>
        <xdr:cNvSpPr/>
      </xdr:nvSpPr>
      <xdr:spPr>
        <a:xfrm>
          <a:off x="2857500" y="16631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93387</xdr:rowOff>
    </xdr:from>
    <xdr:ext cx="534377"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2641111" y="167240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127012</xdr:rowOff>
    </xdr:from>
    <xdr:to>
      <xdr:col>10</xdr:col>
      <xdr:colOff>165100</xdr:colOff>
      <xdr:row>97</xdr:row>
      <xdr:rowOff>57162</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1968500" y="16586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73689</xdr:rowOff>
    </xdr:from>
    <xdr:ext cx="534377"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1752111" y="163614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54381</xdr:rowOff>
    </xdr:from>
    <xdr:to>
      <xdr:col>6</xdr:col>
      <xdr:colOff>38100</xdr:colOff>
      <xdr:row>97</xdr:row>
      <xdr:rowOff>155981</xdr:rowOff>
    </xdr:to>
    <xdr:sp macro="" textlink="">
      <xdr:nvSpPr>
        <xdr:cNvPr id="258" name="楕円 257">
          <a:extLst>
            <a:ext uri="{FF2B5EF4-FFF2-40B4-BE49-F238E27FC236}">
              <a16:creationId xmlns:a16="http://schemas.microsoft.com/office/drawing/2014/main" id="{00000000-0008-0000-0600-000002010000}"/>
            </a:ext>
          </a:extLst>
        </xdr:cNvPr>
        <xdr:cNvSpPr/>
      </xdr:nvSpPr>
      <xdr:spPr>
        <a:xfrm>
          <a:off x="1079500" y="16685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147108</xdr:rowOff>
    </xdr:from>
    <xdr:ext cx="534377" cy="259045"/>
    <xdr:sp macro="" textlink="">
      <xdr:nvSpPr>
        <xdr:cNvPr id="259" name="テキスト ボックス 258">
          <a:extLst>
            <a:ext uri="{FF2B5EF4-FFF2-40B4-BE49-F238E27FC236}">
              <a16:creationId xmlns:a16="http://schemas.microsoft.com/office/drawing/2014/main" id="{00000000-0008-0000-0600-000003010000}"/>
            </a:ext>
          </a:extLst>
        </xdr:cNvPr>
        <xdr:cNvSpPr txBox="1"/>
      </xdr:nvSpPr>
      <xdr:spPr>
        <a:xfrm>
          <a:off x="863111" y="167777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a:extLst>
            <a:ext uri="{FF2B5EF4-FFF2-40B4-BE49-F238E27FC236}">
              <a16:creationId xmlns:a16="http://schemas.microsoft.com/office/drawing/2014/main" id="{00000000-0008-0000-0600-000004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1" name="正方形/長方形 260">
          <a:extLst>
            <a:ext uri="{FF2B5EF4-FFF2-40B4-BE49-F238E27FC236}">
              <a16:creationId xmlns:a16="http://schemas.microsoft.com/office/drawing/2014/main" id="{00000000-0008-0000-0600-000005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66,840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8" name="テキスト ボックス 267">
          <a:extLst>
            <a:ext uri="{FF2B5EF4-FFF2-40B4-BE49-F238E27FC236}">
              <a16:creationId xmlns:a16="http://schemas.microsoft.com/office/drawing/2014/main" id="{00000000-0008-0000-0600-00000C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9" name="直線コネクタ 268">
          <a:extLst>
            <a:ext uri="{FF2B5EF4-FFF2-40B4-BE49-F238E27FC236}">
              <a16:creationId xmlns:a16="http://schemas.microsoft.com/office/drawing/2014/main" id="{00000000-0008-0000-0600-00000D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0" name="直線コネクタ 269">
          <a:extLst>
            <a:ext uri="{FF2B5EF4-FFF2-40B4-BE49-F238E27FC236}">
              <a16:creationId xmlns:a16="http://schemas.microsoft.com/office/drawing/2014/main" id="{00000000-0008-0000-0600-00000E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1" name="テキスト ボックス 270">
          <a:extLst>
            <a:ext uri="{FF2B5EF4-FFF2-40B4-BE49-F238E27FC236}">
              <a16:creationId xmlns:a16="http://schemas.microsoft.com/office/drawing/2014/main" id="{00000000-0008-0000-0600-00000F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144434</xdr:rowOff>
    </xdr:from>
    <xdr:ext cx="595419" cy="259045"/>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008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160763</xdr:rowOff>
    </xdr:from>
    <xdr:ext cx="595419"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008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5641</xdr:rowOff>
    </xdr:from>
    <xdr:ext cx="59541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08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3" name="テキスト ボックス 282">
          <a:extLst>
            <a:ext uri="{FF2B5EF4-FFF2-40B4-BE49-F238E27FC236}">
              <a16:creationId xmlns:a16="http://schemas.microsoft.com/office/drawing/2014/main" id="{00000000-0008-0000-0600-00001B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補助費等グラフ枠">
          <a:extLst>
            <a:ext uri="{FF2B5EF4-FFF2-40B4-BE49-F238E27FC236}">
              <a16:creationId xmlns:a16="http://schemas.microsoft.com/office/drawing/2014/main" id="{00000000-0008-0000-0600-00001C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7021</xdr:rowOff>
    </xdr:from>
    <xdr:to>
      <xdr:col>54</xdr:col>
      <xdr:colOff>189865</xdr:colOff>
      <xdr:row>38</xdr:row>
      <xdr:rowOff>119920</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flipV="1">
          <a:off x="10475595" y="5150521"/>
          <a:ext cx="1270" cy="14844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123747</xdr:rowOff>
    </xdr:from>
    <xdr:ext cx="534377" cy="259045"/>
    <xdr:sp macro="" textlink="">
      <xdr:nvSpPr>
        <xdr:cNvPr id="286" name="補助費等最小値テキスト">
          <a:extLst>
            <a:ext uri="{FF2B5EF4-FFF2-40B4-BE49-F238E27FC236}">
              <a16:creationId xmlns:a16="http://schemas.microsoft.com/office/drawing/2014/main" id="{00000000-0008-0000-0600-00001E010000}"/>
            </a:ext>
          </a:extLst>
        </xdr:cNvPr>
        <xdr:cNvSpPr txBox="1"/>
      </xdr:nvSpPr>
      <xdr:spPr>
        <a:xfrm>
          <a:off x="10528300" y="66388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46,057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119920</xdr:rowOff>
    </xdr:from>
    <xdr:to>
      <xdr:col>55</xdr:col>
      <xdr:colOff>88900</xdr:colOff>
      <xdr:row>38</xdr:row>
      <xdr:rowOff>119920</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a:off x="10388600" y="6635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125148</xdr:rowOff>
    </xdr:from>
    <xdr:ext cx="599010" cy="259045"/>
    <xdr:sp macro="" textlink="">
      <xdr:nvSpPr>
        <xdr:cNvPr id="288" name="補助費等最大値テキスト">
          <a:extLst>
            <a:ext uri="{FF2B5EF4-FFF2-40B4-BE49-F238E27FC236}">
              <a16:creationId xmlns:a16="http://schemas.microsoft.com/office/drawing/2014/main" id="{00000000-0008-0000-0600-000020010000}"/>
            </a:ext>
          </a:extLst>
        </xdr:cNvPr>
        <xdr:cNvSpPr txBox="1"/>
      </xdr:nvSpPr>
      <xdr:spPr>
        <a:xfrm>
          <a:off x="10528300" y="49257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500,628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7021</xdr:rowOff>
    </xdr:from>
    <xdr:to>
      <xdr:col>55</xdr:col>
      <xdr:colOff>88900</xdr:colOff>
      <xdr:row>30</xdr:row>
      <xdr:rowOff>7021</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a:off x="10388600" y="51505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139119</xdr:rowOff>
    </xdr:from>
    <xdr:to>
      <xdr:col>55</xdr:col>
      <xdr:colOff>0</xdr:colOff>
      <xdr:row>38</xdr:row>
      <xdr:rowOff>41787</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flipV="1">
          <a:off x="9639300" y="6482769"/>
          <a:ext cx="838200" cy="741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85762</xdr:rowOff>
    </xdr:from>
    <xdr:ext cx="599010" cy="259045"/>
    <xdr:sp macro="" textlink="">
      <xdr:nvSpPr>
        <xdr:cNvPr id="291" name="補助費等平均値テキスト">
          <a:extLst>
            <a:ext uri="{FF2B5EF4-FFF2-40B4-BE49-F238E27FC236}">
              <a16:creationId xmlns:a16="http://schemas.microsoft.com/office/drawing/2014/main" id="{00000000-0008-0000-0600-000023010000}"/>
            </a:ext>
          </a:extLst>
        </xdr:cNvPr>
        <xdr:cNvSpPr txBox="1"/>
      </xdr:nvSpPr>
      <xdr:spPr>
        <a:xfrm>
          <a:off x="10528300" y="625796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62885</xdr:rowOff>
    </xdr:from>
    <xdr:to>
      <xdr:col>55</xdr:col>
      <xdr:colOff>50800</xdr:colOff>
      <xdr:row>37</xdr:row>
      <xdr:rowOff>164485</xdr:rowOff>
    </xdr:to>
    <xdr:sp macro="" textlink="">
      <xdr:nvSpPr>
        <xdr:cNvPr id="292" name="フローチャート: 判断 291">
          <a:extLst>
            <a:ext uri="{FF2B5EF4-FFF2-40B4-BE49-F238E27FC236}">
              <a16:creationId xmlns:a16="http://schemas.microsoft.com/office/drawing/2014/main" id="{00000000-0008-0000-0600-000024010000}"/>
            </a:ext>
          </a:extLst>
        </xdr:cNvPr>
        <xdr:cNvSpPr/>
      </xdr:nvSpPr>
      <xdr:spPr>
        <a:xfrm>
          <a:off x="10426700" y="6406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32594</xdr:rowOff>
    </xdr:from>
    <xdr:to>
      <xdr:col>50</xdr:col>
      <xdr:colOff>114300</xdr:colOff>
      <xdr:row>38</xdr:row>
      <xdr:rowOff>41787</xdr:rowOff>
    </xdr:to>
    <xdr:cxnSp macro="">
      <xdr:nvCxnSpPr>
        <xdr:cNvPr id="293" name="直線コネクタ 292">
          <a:extLst>
            <a:ext uri="{FF2B5EF4-FFF2-40B4-BE49-F238E27FC236}">
              <a16:creationId xmlns:a16="http://schemas.microsoft.com/office/drawing/2014/main" id="{00000000-0008-0000-0600-000025010000}"/>
            </a:ext>
          </a:extLst>
        </xdr:cNvPr>
        <xdr:cNvCxnSpPr/>
      </xdr:nvCxnSpPr>
      <xdr:spPr>
        <a:xfrm>
          <a:off x="8750300" y="6547694"/>
          <a:ext cx="889000" cy="91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71050</xdr:rowOff>
    </xdr:from>
    <xdr:to>
      <xdr:col>50</xdr:col>
      <xdr:colOff>165100</xdr:colOff>
      <xdr:row>38</xdr:row>
      <xdr:rowOff>1200</xdr:rowOff>
    </xdr:to>
    <xdr:sp macro="" textlink="">
      <xdr:nvSpPr>
        <xdr:cNvPr id="294" name="フローチャート: 判断 293">
          <a:extLst>
            <a:ext uri="{FF2B5EF4-FFF2-40B4-BE49-F238E27FC236}">
              <a16:creationId xmlns:a16="http://schemas.microsoft.com/office/drawing/2014/main" id="{00000000-0008-0000-0600-000026010000}"/>
            </a:ext>
          </a:extLst>
        </xdr:cNvPr>
        <xdr:cNvSpPr/>
      </xdr:nvSpPr>
      <xdr:spPr>
        <a:xfrm>
          <a:off x="9588500" y="6414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17727</xdr:rowOff>
    </xdr:from>
    <xdr:ext cx="534377" cy="259045"/>
    <xdr:sp macro="" textlink="">
      <xdr:nvSpPr>
        <xdr:cNvPr id="295" name="テキスト ボックス 294">
          <a:extLst>
            <a:ext uri="{FF2B5EF4-FFF2-40B4-BE49-F238E27FC236}">
              <a16:creationId xmlns:a16="http://schemas.microsoft.com/office/drawing/2014/main" id="{00000000-0008-0000-0600-000027010000}"/>
            </a:ext>
          </a:extLst>
        </xdr:cNvPr>
        <xdr:cNvSpPr txBox="1"/>
      </xdr:nvSpPr>
      <xdr:spPr>
        <a:xfrm>
          <a:off x="9372111" y="61899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20514</xdr:rowOff>
    </xdr:from>
    <xdr:to>
      <xdr:col>45</xdr:col>
      <xdr:colOff>177800</xdr:colOff>
      <xdr:row>38</xdr:row>
      <xdr:rowOff>32594</xdr:rowOff>
    </xdr:to>
    <xdr:cxnSp macro="">
      <xdr:nvCxnSpPr>
        <xdr:cNvPr id="296" name="直線コネクタ 295">
          <a:extLst>
            <a:ext uri="{FF2B5EF4-FFF2-40B4-BE49-F238E27FC236}">
              <a16:creationId xmlns:a16="http://schemas.microsoft.com/office/drawing/2014/main" id="{00000000-0008-0000-0600-000028010000}"/>
            </a:ext>
          </a:extLst>
        </xdr:cNvPr>
        <xdr:cNvCxnSpPr/>
      </xdr:nvCxnSpPr>
      <xdr:spPr>
        <a:xfrm>
          <a:off x="7861300" y="6535614"/>
          <a:ext cx="889000" cy="12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54956</xdr:rowOff>
    </xdr:from>
    <xdr:to>
      <xdr:col>46</xdr:col>
      <xdr:colOff>38100</xdr:colOff>
      <xdr:row>37</xdr:row>
      <xdr:rowOff>156556</xdr:rowOff>
    </xdr:to>
    <xdr:sp macro="" textlink="">
      <xdr:nvSpPr>
        <xdr:cNvPr id="297" name="フローチャート: 判断 296">
          <a:extLst>
            <a:ext uri="{FF2B5EF4-FFF2-40B4-BE49-F238E27FC236}">
              <a16:creationId xmlns:a16="http://schemas.microsoft.com/office/drawing/2014/main" id="{00000000-0008-0000-0600-000029010000}"/>
            </a:ext>
          </a:extLst>
        </xdr:cNvPr>
        <xdr:cNvSpPr/>
      </xdr:nvSpPr>
      <xdr:spPr>
        <a:xfrm>
          <a:off x="8699500" y="6398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36</xdr:row>
      <xdr:rowOff>1633</xdr:rowOff>
    </xdr:from>
    <xdr:ext cx="599010" cy="259045"/>
    <xdr:sp macro="" textlink="">
      <xdr:nvSpPr>
        <xdr:cNvPr id="298" name="テキスト ボックス 297">
          <a:extLst>
            <a:ext uri="{FF2B5EF4-FFF2-40B4-BE49-F238E27FC236}">
              <a16:creationId xmlns:a16="http://schemas.microsoft.com/office/drawing/2014/main" id="{00000000-0008-0000-0600-00002A010000}"/>
            </a:ext>
          </a:extLst>
        </xdr:cNvPr>
        <xdr:cNvSpPr txBox="1"/>
      </xdr:nvSpPr>
      <xdr:spPr>
        <a:xfrm>
          <a:off x="8450795" y="61738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20514</xdr:rowOff>
    </xdr:from>
    <xdr:to>
      <xdr:col>41</xdr:col>
      <xdr:colOff>50800</xdr:colOff>
      <xdr:row>38</xdr:row>
      <xdr:rowOff>32365</xdr:rowOff>
    </xdr:to>
    <xdr:cxnSp macro="">
      <xdr:nvCxnSpPr>
        <xdr:cNvPr id="299" name="直線コネクタ 298">
          <a:extLst>
            <a:ext uri="{FF2B5EF4-FFF2-40B4-BE49-F238E27FC236}">
              <a16:creationId xmlns:a16="http://schemas.microsoft.com/office/drawing/2014/main" id="{00000000-0008-0000-0600-00002B010000}"/>
            </a:ext>
          </a:extLst>
        </xdr:cNvPr>
        <xdr:cNvCxnSpPr/>
      </xdr:nvCxnSpPr>
      <xdr:spPr>
        <a:xfrm flipV="1">
          <a:off x="6972300" y="6535614"/>
          <a:ext cx="889000" cy="118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76164</xdr:rowOff>
    </xdr:from>
    <xdr:to>
      <xdr:col>41</xdr:col>
      <xdr:colOff>101600</xdr:colOff>
      <xdr:row>38</xdr:row>
      <xdr:rowOff>6314</xdr:rowOff>
    </xdr:to>
    <xdr:sp macro="" textlink="">
      <xdr:nvSpPr>
        <xdr:cNvPr id="300" name="フローチャート: 判断 299">
          <a:extLst>
            <a:ext uri="{FF2B5EF4-FFF2-40B4-BE49-F238E27FC236}">
              <a16:creationId xmlns:a16="http://schemas.microsoft.com/office/drawing/2014/main" id="{00000000-0008-0000-0600-00002C010000}"/>
            </a:ext>
          </a:extLst>
        </xdr:cNvPr>
        <xdr:cNvSpPr/>
      </xdr:nvSpPr>
      <xdr:spPr>
        <a:xfrm>
          <a:off x="7810500" y="6419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22841</xdr:rowOff>
    </xdr:from>
    <xdr:ext cx="534377"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7594111" y="6195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96,400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117080</xdr:rowOff>
    </xdr:from>
    <xdr:to>
      <xdr:col>36</xdr:col>
      <xdr:colOff>165100</xdr:colOff>
      <xdr:row>37</xdr:row>
      <xdr:rowOff>47230</xdr:rowOff>
    </xdr:to>
    <xdr:sp macro="" textlink="">
      <xdr:nvSpPr>
        <xdr:cNvPr id="302" name="フローチャート: 判断 301">
          <a:extLst>
            <a:ext uri="{FF2B5EF4-FFF2-40B4-BE49-F238E27FC236}">
              <a16:creationId xmlns:a16="http://schemas.microsoft.com/office/drawing/2014/main" id="{00000000-0008-0000-0600-00002E010000}"/>
            </a:ext>
          </a:extLst>
        </xdr:cNvPr>
        <xdr:cNvSpPr/>
      </xdr:nvSpPr>
      <xdr:spPr>
        <a:xfrm>
          <a:off x="6921500" y="6289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35</xdr:row>
      <xdr:rowOff>63757</xdr:rowOff>
    </xdr:from>
    <xdr:ext cx="599010"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6672795" y="60645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136,371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88319</xdr:rowOff>
    </xdr:from>
    <xdr:to>
      <xdr:col>55</xdr:col>
      <xdr:colOff>50800</xdr:colOff>
      <xdr:row>38</xdr:row>
      <xdr:rowOff>18469</xdr:rowOff>
    </xdr:to>
    <xdr:sp macro="" textlink="">
      <xdr:nvSpPr>
        <xdr:cNvPr id="309" name="楕円 308">
          <a:extLst>
            <a:ext uri="{FF2B5EF4-FFF2-40B4-BE49-F238E27FC236}">
              <a16:creationId xmlns:a16="http://schemas.microsoft.com/office/drawing/2014/main" id="{00000000-0008-0000-0600-000035010000}"/>
            </a:ext>
          </a:extLst>
        </xdr:cNvPr>
        <xdr:cNvSpPr/>
      </xdr:nvSpPr>
      <xdr:spPr>
        <a:xfrm>
          <a:off x="10426700" y="6431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66746</xdr:rowOff>
    </xdr:from>
    <xdr:ext cx="534377" cy="259045"/>
    <xdr:sp macro="" textlink="">
      <xdr:nvSpPr>
        <xdr:cNvPr id="310" name="補助費等該当値テキスト">
          <a:extLst>
            <a:ext uri="{FF2B5EF4-FFF2-40B4-BE49-F238E27FC236}">
              <a16:creationId xmlns:a16="http://schemas.microsoft.com/office/drawing/2014/main" id="{00000000-0008-0000-0600-000036010000}"/>
            </a:ext>
          </a:extLst>
        </xdr:cNvPr>
        <xdr:cNvSpPr txBox="1"/>
      </xdr:nvSpPr>
      <xdr:spPr>
        <a:xfrm>
          <a:off x="10528300" y="64103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162437</xdr:rowOff>
    </xdr:from>
    <xdr:to>
      <xdr:col>50</xdr:col>
      <xdr:colOff>165100</xdr:colOff>
      <xdr:row>38</xdr:row>
      <xdr:rowOff>92587</xdr:rowOff>
    </xdr:to>
    <xdr:sp macro="" textlink="">
      <xdr:nvSpPr>
        <xdr:cNvPr id="311" name="楕円 310">
          <a:extLst>
            <a:ext uri="{FF2B5EF4-FFF2-40B4-BE49-F238E27FC236}">
              <a16:creationId xmlns:a16="http://schemas.microsoft.com/office/drawing/2014/main" id="{00000000-0008-0000-0600-000037010000}"/>
            </a:ext>
          </a:extLst>
        </xdr:cNvPr>
        <xdr:cNvSpPr/>
      </xdr:nvSpPr>
      <xdr:spPr>
        <a:xfrm>
          <a:off x="9588500" y="6506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38</xdr:row>
      <xdr:rowOff>83714</xdr:rowOff>
    </xdr:from>
    <xdr:ext cx="534377"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9372111" y="65988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153245</xdr:rowOff>
    </xdr:from>
    <xdr:to>
      <xdr:col>46</xdr:col>
      <xdr:colOff>38100</xdr:colOff>
      <xdr:row>38</xdr:row>
      <xdr:rowOff>83395</xdr:rowOff>
    </xdr:to>
    <xdr:sp macro="" textlink="">
      <xdr:nvSpPr>
        <xdr:cNvPr id="313" name="楕円 312">
          <a:extLst>
            <a:ext uri="{FF2B5EF4-FFF2-40B4-BE49-F238E27FC236}">
              <a16:creationId xmlns:a16="http://schemas.microsoft.com/office/drawing/2014/main" id="{00000000-0008-0000-0600-000039010000}"/>
            </a:ext>
          </a:extLst>
        </xdr:cNvPr>
        <xdr:cNvSpPr/>
      </xdr:nvSpPr>
      <xdr:spPr>
        <a:xfrm>
          <a:off x="8699500" y="6496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38</xdr:row>
      <xdr:rowOff>74521</xdr:rowOff>
    </xdr:from>
    <xdr:ext cx="534377"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8483111" y="65896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141165</xdr:rowOff>
    </xdr:from>
    <xdr:to>
      <xdr:col>41</xdr:col>
      <xdr:colOff>101600</xdr:colOff>
      <xdr:row>38</xdr:row>
      <xdr:rowOff>71315</xdr:rowOff>
    </xdr:to>
    <xdr:sp macro="" textlink="">
      <xdr:nvSpPr>
        <xdr:cNvPr id="315" name="楕円 314">
          <a:extLst>
            <a:ext uri="{FF2B5EF4-FFF2-40B4-BE49-F238E27FC236}">
              <a16:creationId xmlns:a16="http://schemas.microsoft.com/office/drawing/2014/main" id="{00000000-0008-0000-0600-00003B010000}"/>
            </a:ext>
          </a:extLst>
        </xdr:cNvPr>
        <xdr:cNvSpPr/>
      </xdr:nvSpPr>
      <xdr:spPr>
        <a:xfrm>
          <a:off x="7810500" y="6484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62441</xdr:rowOff>
    </xdr:from>
    <xdr:ext cx="534377" cy="259045"/>
    <xdr:sp macro="" textlink="">
      <xdr:nvSpPr>
        <xdr:cNvPr id="316" name="テキスト ボックス 315">
          <a:extLst>
            <a:ext uri="{FF2B5EF4-FFF2-40B4-BE49-F238E27FC236}">
              <a16:creationId xmlns:a16="http://schemas.microsoft.com/office/drawing/2014/main" id="{00000000-0008-0000-0600-00003C010000}"/>
            </a:ext>
          </a:extLst>
        </xdr:cNvPr>
        <xdr:cNvSpPr txBox="1"/>
      </xdr:nvSpPr>
      <xdr:spPr>
        <a:xfrm>
          <a:off x="7594111" y="6577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153016</xdr:rowOff>
    </xdr:from>
    <xdr:to>
      <xdr:col>36</xdr:col>
      <xdr:colOff>165100</xdr:colOff>
      <xdr:row>38</xdr:row>
      <xdr:rowOff>83165</xdr:rowOff>
    </xdr:to>
    <xdr:sp macro="" textlink="">
      <xdr:nvSpPr>
        <xdr:cNvPr id="317" name="楕円 316">
          <a:extLst>
            <a:ext uri="{FF2B5EF4-FFF2-40B4-BE49-F238E27FC236}">
              <a16:creationId xmlns:a16="http://schemas.microsoft.com/office/drawing/2014/main" id="{00000000-0008-0000-0600-00003D010000}"/>
            </a:ext>
          </a:extLst>
        </xdr:cNvPr>
        <xdr:cNvSpPr/>
      </xdr:nvSpPr>
      <xdr:spPr>
        <a:xfrm>
          <a:off x="6921500" y="6496666"/>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74292</xdr:rowOff>
    </xdr:from>
    <xdr:ext cx="534377" cy="259045"/>
    <xdr:sp macro="" textlink="">
      <xdr:nvSpPr>
        <xdr:cNvPr id="318" name="テキスト ボックス 317">
          <a:extLst>
            <a:ext uri="{FF2B5EF4-FFF2-40B4-BE49-F238E27FC236}">
              <a16:creationId xmlns:a16="http://schemas.microsoft.com/office/drawing/2014/main" id="{00000000-0008-0000-0600-00003E010000}"/>
            </a:ext>
          </a:extLst>
        </xdr:cNvPr>
        <xdr:cNvSpPr txBox="1"/>
      </xdr:nvSpPr>
      <xdr:spPr>
        <a:xfrm>
          <a:off x="6705111" y="65893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91,786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a:extLst>
            <a:ext uri="{FF2B5EF4-FFF2-40B4-BE49-F238E27FC236}">
              <a16:creationId xmlns:a16="http://schemas.microsoft.com/office/drawing/2014/main" id="{00000000-0008-0000-0600-000047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a:extLst>
            <a:ext uri="{FF2B5EF4-FFF2-40B4-BE49-F238E27FC236}">
              <a16:creationId xmlns:a16="http://schemas.microsoft.com/office/drawing/2014/main" id="{00000000-0008-0000-0600-000048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9" name="直線コネクタ 328">
          <a:extLst>
            <a:ext uri="{FF2B5EF4-FFF2-40B4-BE49-F238E27FC236}">
              <a16:creationId xmlns:a16="http://schemas.microsoft.com/office/drawing/2014/main" id="{00000000-0008-0000-0600-000049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0" name="テキスト ボックス 329">
          <a:extLst>
            <a:ext uri="{FF2B5EF4-FFF2-40B4-BE49-F238E27FC236}">
              <a16:creationId xmlns:a16="http://schemas.microsoft.com/office/drawing/2014/main" id="{00000000-0008-0000-0600-00004A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54627</xdr:rowOff>
    </xdr:from>
    <xdr:ext cx="685572" cy="25904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5918428" y="9484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111777</xdr:rowOff>
    </xdr:from>
    <xdr:ext cx="685572"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5918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168927</xdr:rowOff>
    </xdr:from>
    <xdr:ext cx="685572"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5918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普通建設事業費グラフ枠">
          <a:extLst>
            <a:ext uri="{FF2B5EF4-FFF2-40B4-BE49-F238E27FC236}">
              <a16:creationId xmlns:a16="http://schemas.microsoft.com/office/drawing/2014/main" id="{00000000-0008-0000-0600-000053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52</xdr:row>
      <xdr:rowOff>69310</xdr:rowOff>
    </xdr:from>
    <xdr:to>
      <xdr:col>54</xdr:col>
      <xdr:colOff>189865</xdr:colOff>
      <xdr:row>58</xdr:row>
      <xdr:rowOff>130805</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flipV="1">
          <a:off x="10475595" y="8984710"/>
          <a:ext cx="1270" cy="10901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136600</xdr:rowOff>
    </xdr:from>
    <xdr:ext cx="534377" cy="259045"/>
    <xdr:sp macro="" textlink="">
      <xdr:nvSpPr>
        <xdr:cNvPr id="341" name="普通建設事業費最小値テキスト">
          <a:extLst>
            <a:ext uri="{FF2B5EF4-FFF2-40B4-BE49-F238E27FC236}">
              <a16:creationId xmlns:a16="http://schemas.microsoft.com/office/drawing/2014/main" id="{00000000-0008-0000-0600-000055010000}"/>
            </a:ext>
          </a:extLst>
        </xdr:cNvPr>
        <xdr:cNvSpPr txBox="1"/>
      </xdr:nvSpPr>
      <xdr:spPr>
        <a:xfrm>
          <a:off x="10528300" y="10080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130805</xdr:rowOff>
    </xdr:from>
    <xdr:to>
      <xdr:col>55</xdr:col>
      <xdr:colOff>88900</xdr:colOff>
      <xdr:row>58</xdr:row>
      <xdr:rowOff>130805</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10388600" y="100749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51</xdr:row>
      <xdr:rowOff>15987</xdr:rowOff>
    </xdr:from>
    <xdr:ext cx="690189" cy="259045"/>
    <xdr:sp macro="" textlink="">
      <xdr:nvSpPr>
        <xdr:cNvPr id="343" name="普通建設事業費最大値テキスト">
          <a:extLst>
            <a:ext uri="{FF2B5EF4-FFF2-40B4-BE49-F238E27FC236}">
              <a16:creationId xmlns:a16="http://schemas.microsoft.com/office/drawing/2014/main" id="{00000000-0008-0000-0600-000057010000}"/>
            </a:ext>
          </a:extLst>
        </xdr:cNvPr>
        <xdr:cNvSpPr txBox="1"/>
      </xdr:nvSpPr>
      <xdr:spPr>
        <a:xfrm>
          <a:off x="10528300" y="875993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2,403,958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52</xdr:row>
      <xdr:rowOff>69310</xdr:rowOff>
    </xdr:from>
    <xdr:to>
      <xdr:col>55</xdr:col>
      <xdr:colOff>88900</xdr:colOff>
      <xdr:row>52</xdr:row>
      <xdr:rowOff>69310</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a:off x="10388600" y="8984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70529</xdr:rowOff>
    </xdr:from>
    <xdr:to>
      <xdr:col>55</xdr:col>
      <xdr:colOff>0</xdr:colOff>
      <xdr:row>58</xdr:row>
      <xdr:rowOff>86864</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flipV="1">
          <a:off x="9639300" y="10014629"/>
          <a:ext cx="838200" cy="16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9600</xdr:rowOff>
    </xdr:from>
    <xdr:ext cx="599010" cy="259045"/>
    <xdr:sp macro="" textlink="">
      <xdr:nvSpPr>
        <xdr:cNvPr id="346" name="普通建設事業費平均値テキスト">
          <a:extLst>
            <a:ext uri="{FF2B5EF4-FFF2-40B4-BE49-F238E27FC236}">
              <a16:creationId xmlns:a16="http://schemas.microsoft.com/office/drawing/2014/main" id="{00000000-0008-0000-0600-00005A010000}"/>
            </a:ext>
          </a:extLst>
        </xdr:cNvPr>
        <xdr:cNvSpPr txBox="1"/>
      </xdr:nvSpPr>
      <xdr:spPr>
        <a:xfrm>
          <a:off x="10528300" y="995370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126,262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31173</xdr:rowOff>
    </xdr:from>
    <xdr:to>
      <xdr:col>55</xdr:col>
      <xdr:colOff>50800</xdr:colOff>
      <xdr:row>58</xdr:row>
      <xdr:rowOff>132773</xdr:rowOff>
    </xdr:to>
    <xdr:sp macro="" textlink="">
      <xdr:nvSpPr>
        <xdr:cNvPr id="347" name="フローチャート: 判断 346">
          <a:extLst>
            <a:ext uri="{FF2B5EF4-FFF2-40B4-BE49-F238E27FC236}">
              <a16:creationId xmlns:a16="http://schemas.microsoft.com/office/drawing/2014/main" id="{00000000-0008-0000-0600-00005B010000}"/>
            </a:ext>
          </a:extLst>
        </xdr:cNvPr>
        <xdr:cNvSpPr/>
      </xdr:nvSpPr>
      <xdr:spPr>
        <a:xfrm>
          <a:off x="10426700" y="9975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24078</xdr:rowOff>
    </xdr:from>
    <xdr:to>
      <xdr:col>50</xdr:col>
      <xdr:colOff>114300</xdr:colOff>
      <xdr:row>58</xdr:row>
      <xdr:rowOff>86864</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a:off x="8750300" y="9968178"/>
          <a:ext cx="889000" cy="627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36418</xdr:rowOff>
    </xdr:from>
    <xdr:to>
      <xdr:col>50</xdr:col>
      <xdr:colOff>165100</xdr:colOff>
      <xdr:row>58</xdr:row>
      <xdr:rowOff>138018</xdr:rowOff>
    </xdr:to>
    <xdr:sp macro="" textlink="">
      <xdr:nvSpPr>
        <xdr:cNvPr id="349" name="フローチャート: 判断 348">
          <a:extLst>
            <a:ext uri="{FF2B5EF4-FFF2-40B4-BE49-F238E27FC236}">
              <a16:creationId xmlns:a16="http://schemas.microsoft.com/office/drawing/2014/main" id="{00000000-0008-0000-0600-00005D010000}"/>
            </a:ext>
          </a:extLst>
        </xdr:cNvPr>
        <xdr:cNvSpPr/>
      </xdr:nvSpPr>
      <xdr:spPr>
        <a:xfrm>
          <a:off x="9588500" y="9980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58</xdr:row>
      <xdr:rowOff>129145</xdr:rowOff>
    </xdr:from>
    <xdr:ext cx="599010" cy="259045"/>
    <xdr:sp macro="" textlink="">
      <xdr:nvSpPr>
        <xdr:cNvPr id="350" name="テキスト ボックス 349">
          <a:extLst>
            <a:ext uri="{FF2B5EF4-FFF2-40B4-BE49-F238E27FC236}">
              <a16:creationId xmlns:a16="http://schemas.microsoft.com/office/drawing/2014/main" id="{00000000-0008-0000-0600-00005E010000}"/>
            </a:ext>
          </a:extLst>
        </xdr:cNvPr>
        <xdr:cNvSpPr txBox="1"/>
      </xdr:nvSpPr>
      <xdr:spPr>
        <a:xfrm>
          <a:off x="9339795" y="100732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24078</xdr:rowOff>
    </xdr:from>
    <xdr:to>
      <xdr:col>45</xdr:col>
      <xdr:colOff>177800</xdr:colOff>
      <xdr:row>58</xdr:row>
      <xdr:rowOff>45386</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flipV="1">
          <a:off x="7861300" y="9968178"/>
          <a:ext cx="889000" cy="213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32718</xdr:rowOff>
    </xdr:from>
    <xdr:to>
      <xdr:col>46</xdr:col>
      <xdr:colOff>38100</xdr:colOff>
      <xdr:row>58</xdr:row>
      <xdr:rowOff>134318</xdr:rowOff>
    </xdr:to>
    <xdr:sp macro="" textlink="">
      <xdr:nvSpPr>
        <xdr:cNvPr id="352" name="フローチャート: 判断 351">
          <a:extLst>
            <a:ext uri="{FF2B5EF4-FFF2-40B4-BE49-F238E27FC236}">
              <a16:creationId xmlns:a16="http://schemas.microsoft.com/office/drawing/2014/main" id="{00000000-0008-0000-0600-000060010000}"/>
            </a:ext>
          </a:extLst>
        </xdr:cNvPr>
        <xdr:cNvSpPr/>
      </xdr:nvSpPr>
      <xdr:spPr>
        <a:xfrm>
          <a:off x="8699500" y="9976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58</xdr:row>
      <xdr:rowOff>125445</xdr:rowOff>
    </xdr:from>
    <xdr:ext cx="599010" cy="259045"/>
    <xdr:sp macro="" textlink="">
      <xdr:nvSpPr>
        <xdr:cNvPr id="353" name="テキスト ボックス 352">
          <a:extLst>
            <a:ext uri="{FF2B5EF4-FFF2-40B4-BE49-F238E27FC236}">
              <a16:creationId xmlns:a16="http://schemas.microsoft.com/office/drawing/2014/main" id="{00000000-0008-0000-0600-000061010000}"/>
            </a:ext>
          </a:extLst>
        </xdr:cNvPr>
        <xdr:cNvSpPr txBox="1"/>
      </xdr:nvSpPr>
      <xdr:spPr>
        <a:xfrm>
          <a:off x="8450795" y="100695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121113</xdr:rowOff>
    </xdr:from>
    <xdr:to>
      <xdr:col>41</xdr:col>
      <xdr:colOff>50800</xdr:colOff>
      <xdr:row>58</xdr:row>
      <xdr:rowOff>45386</xdr:rowOff>
    </xdr:to>
    <xdr:cxnSp macro="">
      <xdr:nvCxnSpPr>
        <xdr:cNvPr id="354" name="直線コネクタ 353">
          <a:extLst>
            <a:ext uri="{FF2B5EF4-FFF2-40B4-BE49-F238E27FC236}">
              <a16:creationId xmlns:a16="http://schemas.microsoft.com/office/drawing/2014/main" id="{00000000-0008-0000-0600-000062010000}"/>
            </a:ext>
          </a:extLst>
        </xdr:cNvPr>
        <xdr:cNvCxnSpPr/>
      </xdr:nvCxnSpPr>
      <xdr:spPr>
        <a:xfrm>
          <a:off x="6972300" y="9893763"/>
          <a:ext cx="889000" cy="957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25509</xdr:rowOff>
    </xdr:from>
    <xdr:to>
      <xdr:col>41</xdr:col>
      <xdr:colOff>101600</xdr:colOff>
      <xdr:row>58</xdr:row>
      <xdr:rowOff>127109</xdr:rowOff>
    </xdr:to>
    <xdr:sp macro="" textlink="">
      <xdr:nvSpPr>
        <xdr:cNvPr id="355" name="フローチャート: 判断 354">
          <a:extLst>
            <a:ext uri="{FF2B5EF4-FFF2-40B4-BE49-F238E27FC236}">
              <a16:creationId xmlns:a16="http://schemas.microsoft.com/office/drawing/2014/main" id="{00000000-0008-0000-0600-000063010000}"/>
            </a:ext>
          </a:extLst>
        </xdr:cNvPr>
        <xdr:cNvSpPr/>
      </xdr:nvSpPr>
      <xdr:spPr>
        <a:xfrm>
          <a:off x="7810500" y="9969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58</xdr:row>
      <xdr:rowOff>118236</xdr:rowOff>
    </xdr:from>
    <xdr:ext cx="599010"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7561795" y="100623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14746</xdr:rowOff>
    </xdr:from>
    <xdr:to>
      <xdr:col>36</xdr:col>
      <xdr:colOff>165100</xdr:colOff>
      <xdr:row>58</xdr:row>
      <xdr:rowOff>116346</xdr:rowOff>
    </xdr:to>
    <xdr:sp macro="" textlink="">
      <xdr:nvSpPr>
        <xdr:cNvPr id="357" name="フローチャート: 判断 356">
          <a:extLst>
            <a:ext uri="{FF2B5EF4-FFF2-40B4-BE49-F238E27FC236}">
              <a16:creationId xmlns:a16="http://schemas.microsoft.com/office/drawing/2014/main" id="{00000000-0008-0000-0600-000065010000}"/>
            </a:ext>
          </a:extLst>
        </xdr:cNvPr>
        <xdr:cNvSpPr/>
      </xdr:nvSpPr>
      <xdr:spPr>
        <a:xfrm>
          <a:off x="6921500" y="9958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58</xdr:row>
      <xdr:rowOff>107473</xdr:rowOff>
    </xdr:from>
    <xdr:ext cx="599010"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6672795" y="100515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19729</xdr:rowOff>
    </xdr:from>
    <xdr:to>
      <xdr:col>55</xdr:col>
      <xdr:colOff>50800</xdr:colOff>
      <xdr:row>58</xdr:row>
      <xdr:rowOff>121329</xdr:rowOff>
    </xdr:to>
    <xdr:sp macro="" textlink="">
      <xdr:nvSpPr>
        <xdr:cNvPr id="364" name="楕円 363">
          <a:extLst>
            <a:ext uri="{FF2B5EF4-FFF2-40B4-BE49-F238E27FC236}">
              <a16:creationId xmlns:a16="http://schemas.microsoft.com/office/drawing/2014/main" id="{00000000-0008-0000-0600-00006C010000}"/>
            </a:ext>
          </a:extLst>
        </xdr:cNvPr>
        <xdr:cNvSpPr/>
      </xdr:nvSpPr>
      <xdr:spPr>
        <a:xfrm>
          <a:off x="10426700" y="9963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150556</xdr:rowOff>
    </xdr:from>
    <xdr:ext cx="599010" cy="259045"/>
    <xdr:sp macro="" textlink="">
      <xdr:nvSpPr>
        <xdr:cNvPr id="365" name="普通建設事業費該当値テキスト">
          <a:extLst>
            <a:ext uri="{FF2B5EF4-FFF2-40B4-BE49-F238E27FC236}">
              <a16:creationId xmlns:a16="http://schemas.microsoft.com/office/drawing/2014/main" id="{00000000-0008-0000-0600-00006D010000}"/>
            </a:ext>
          </a:extLst>
        </xdr:cNvPr>
        <xdr:cNvSpPr txBox="1"/>
      </xdr:nvSpPr>
      <xdr:spPr>
        <a:xfrm>
          <a:off x="10528300" y="97517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151,292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36064</xdr:rowOff>
    </xdr:from>
    <xdr:to>
      <xdr:col>50</xdr:col>
      <xdr:colOff>165100</xdr:colOff>
      <xdr:row>58</xdr:row>
      <xdr:rowOff>137664</xdr:rowOff>
    </xdr:to>
    <xdr:sp macro="" textlink="">
      <xdr:nvSpPr>
        <xdr:cNvPr id="366" name="楕円 365">
          <a:extLst>
            <a:ext uri="{FF2B5EF4-FFF2-40B4-BE49-F238E27FC236}">
              <a16:creationId xmlns:a16="http://schemas.microsoft.com/office/drawing/2014/main" id="{00000000-0008-0000-0600-00006E010000}"/>
            </a:ext>
          </a:extLst>
        </xdr:cNvPr>
        <xdr:cNvSpPr/>
      </xdr:nvSpPr>
      <xdr:spPr>
        <a:xfrm>
          <a:off x="9588500" y="9980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154191</xdr:rowOff>
    </xdr:from>
    <xdr:ext cx="59901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9339795" y="97553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144728</xdr:rowOff>
    </xdr:from>
    <xdr:to>
      <xdr:col>46</xdr:col>
      <xdr:colOff>38100</xdr:colOff>
      <xdr:row>58</xdr:row>
      <xdr:rowOff>74878</xdr:rowOff>
    </xdr:to>
    <xdr:sp macro="" textlink="">
      <xdr:nvSpPr>
        <xdr:cNvPr id="368" name="楕円 367">
          <a:extLst>
            <a:ext uri="{FF2B5EF4-FFF2-40B4-BE49-F238E27FC236}">
              <a16:creationId xmlns:a16="http://schemas.microsoft.com/office/drawing/2014/main" id="{00000000-0008-0000-0600-000070010000}"/>
            </a:ext>
          </a:extLst>
        </xdr:cNvPr>
        <xdr:cNvSpPr/>
      </xdr:nvSpPr>
      <xdr:spPr>
        <a:xfrm>
          <a:off x="8699500" y="9917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91405</xdr:rowOff>
    </xdr:from>
    <xdr:ext cx="599010"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8450795" y="96926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166036</xdr:rowOff>
    </xdr:from>
    <xdr:to>
      <xdr:col>41</xdr:col>
      <xdr:colOff>101600</xdr:colOff>
      <xdr:row>58</xdr:row>
      <xdr:rowOff>96186</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7810500" y="9938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112713</xdr:rowOff>
    </xdr:from>
    <xdr:ext cx="599010"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7561795" y="97139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70313</xdr:rowOff>
    </xdr:from>
    <xdr:to>
      <xdr:col>36</xdr:col>
      <xdr:colOff>165100</xdr:colOff>
      <xdr:row>58</xdr:row>
      <xdr:rowOff>463</xdr:rowOff>
    </xdr:to>
    <xdr:sp macro="" textlink="">
      <xdr:nvSpPr>
        <xdr:cNvPr id="372" name="楕円 371">
          <a:extLst>
            <a:ext uri="{FF2B5EF4-FFF2-40B4-BE49-F238E27FC236}">
              <a16:creationId xmlns:a16="http://schemas.microsoft.com/office/drawing/2014/main" id="{00000000-0008-0000-0600-000074010000}"/>
            </a:ext>
          </a:extLst>
        </xdr:cNvPr>
        <xdr:cNvSpPr/>
      </xdr:nvSpPr>
      <xdr:spPr>
        <a:xfrm>
          <a:off x="6921500" y="9842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16990</xdr:rowOff>
    </xdr:from>
    <xdr:ext cx="599010"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6672795" y="96181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415,655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a:extLst>
            <a:ext uri="{FF2B5EF4-FFF2-40B4-BE49-F238E27FC236}">
              <a16:creationId xmlns:a16="http://schemas.microsoft.com/office/drawing/2014/main" id="{00000000-0008-0000-0600-000076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5" name="正方形/長方形 374">
          <a:extLst>
            <a:ext uri="{FF2B5EF4-FFF2-40B4-BE49-F238E27FC236}">
              <a16:creationId xmlns:a16="http://schemas.microsoft.com/office/drawing/2014/main" id="{00000000-0008-0000-0600-000077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39,627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2" name="テキスト ボックス 381">
          <a:extLst>
            <a:ext uri="{FF2B5EF4-FFF2-40B4-BE49-F238E27FC236}">
              <a16:creationId xmlns:a16="http://schemas.microsoft.com/office/drawing/2014/main" id="{00000000-0008-0000-0600-00007E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a:extLst>
            <a:ext uri="{FF2B5EF4-FFF2-40B4-BE49-F238E27FC236}">
              <a16:creationId xmlns:a16="http://schemas.microsoft.com/office/drawing/2014/main" id="{00000000-0008-0000-0600-00007F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4" name="直線コネクタ 383">
          <a:extLst>
            <a:ext uri="{FF2B5EF4-FFF2-40B4-BE49-F238E27FC236}">
              <a16:creationId xmlns:a16="http://schemas.microsoft.com/office/drawing/2014/main" id="{00000000-0008-0000-0600-000080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5" name="テキスト ボックス 384">
          <a:extLst>
            <a:ext uri="{FF2B5EF4-FFF2-40B4-BE49-F238E27FC236}">
              <a16:creationId xmlns:a16="http://schemas.microsoft.com/office/drawing/2014/main" id="{00000000-0008-0000-0600-000081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6" name="直線コネクタ 385">
          <a:extLst>
            <a:ext uri="{FF2B5EF4-FFF2-40B4-BE49-F238E27FC236}">
              <a16:creationId xmlns:a16="http://schemas.microsoft.com/office/drawing/2014/main" id="{00000000-0008-0000-0600-000082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87" name="テキスト ボックス 386">
          <a:extLst>
            <a:ext uri="{FF2B5EF4-FFF2-40B4-BE49-F238E27FC236}">
              <a16:creationId xmlns:a16="http://schemas.microsoft.com/office/drawing/2014/main" id="{00000000-0008-0000-0600-000083010000}"/>
            </a:ext>
          </a:extLst>
        </xdr:cNvPr>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6" name="普通建設事業費 （ うち新規整備　）グラフ枠">
          <a:extLst>
            <a:ext uri="{FF2B5EF4-FFF2-40B4-BE49-F238E27FC236}">
              <a16:creationId xmlns:a16="http://schemas.microsoft.com/office/drawing/2014/main" id="{00000000-0008-0000-0600-00008C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136610</xdr:rowOff>
    </xdr:from>
    <xdr:to>
      <xdr:col>54</xdr:col>
      <xdr:colOff>189865</xdr:colOff>
      <xdr:row>79</xdr:row>
      <xdr:rowOff>44450</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flipV="1">
          <a:off x="10475595" y="12309560"/>
          <a:ext cx="1270" cy="12794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398" name="普通建設事業費 （ うち新規整備　）最小値テキスト">
          <a:extLst>
            <a:ext uri="{FF2B5EF4-FFF2-40B4-BE49-F238E27FC236}">
              <a16:creationId xmlns:a16="http://schemas.microsoft.com/office/drawing/2014/main" id="{00000000-0008-0000-0600-00008E010000}"/>
            </a:ext>
          </a:extLst>
        </xdr:cNvPr>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83287</xdr:rowOff>
    </xdr:from>
    <xdr:ext cx="599010" cy="259045"/>
    <xdr:sp macro="" textlink="">
      <xdr:nvSpPr>
        <xdr:cNvPr id="400" name="普通建設事業費 （ うち新規整備　）最大値テキスト">
          <a:extLst>
            <a:ext uri="{FF2B5EF4-FFF2-40B4-BE49-F238E27FC236}">
              <a16:creationId xmlns:a16="http://schemas.microsoft.com/office/drawing/2014/main" id="{00000000-0008-0000-0600-000090010000}"/>
            </a:ext>
          </a:extLst>
        </xdr:cNvPr>
        <xdr:cNvSpPr txBox="1"/>
      </xdr:nvSpPr>
      <xdr:spPr>
        <a:xfrm>
          <a:off x="10528300" y="120847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671,622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136610</xdr:rowOff>
    </xdr:from>
    <xdr:to>
      <xdr:col>55</xdr:col>
      <xdr:colOff>88900</xdr:colOff>
      <xdr:row>71</xdr:row>
      <xdr:rowOff>136610</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a:off x="10388600" y="12309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13362</xdr:rowOff>
    </xdr:from>
    <xdr:to>
      <xdr:col>55</xdr:col>
      <xdr:colOff>0</xdr:colOff>
      <xdr:row>78</xdr:row>
      <xdr:rowOff>103688</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flipV="1">
          <a:off x="9639300" y="13386462"/>
          <a:ext cx="838200" cy="903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66530</xdr:rowOff>
    </xdr:from>
    <xdr:ext cx="534377" cy="259045"/>
    <xdr:sp macro="" textlink="">
      <xdr:nvSpPr>
        <xdr:cNvPr id="403" name="普通建設事業費 （ うち新規整備　）平均値テキスト">
          <a:extLst>
            <a:ext uri="{FF2B5EF4-FFF2-40B4-BE49-F238E27FC236}">
              <a16:creationId xmlns:a16="http://schemas.microsoft.com/office/drawing/2014/main" id="{00000000-0008-0000-0600-000093010000}"/>
            </a:ext>
          </a:extLst>
        </xdr:cNvPr>
        <xdr:cNvSpPr txBox="1"/>
      </xdr:nvSpPr>
      <xdr:spPr>
        <a:xfrm>
          <a:off x="10528300" y="134396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88103</xdr:rowOff>
    </xdr:from>
    <xdr:to>
      <xdr:col>55</xdr:col>
      <xdr:colOff>50800</xdr:colOff>
      <xdr:row>79</xdr:row>
      <xdr:rowOff>18253</xdr:rowOff>
    </xdr:to>
    <xdr:sp macro="" textlink="">
      <xdr:nvSpPr>
        <xdr:cNvPr id="404" name="フローチャート: 判断 403">
          <a:extLst>
            <a:ext uri="{FF2B5EF4-FFF2-40B4-BE49-F238E27FC236}">
              <a16:creationId xmlns:a16="http://schemas.microsoft.com/office/drawing/2014/main" id="{00000000-0008-0000-0600-000094010000}"/>
            </a:ext>
          </a:extLst>
        </xdr:cNvPr>
        <xdr:cNvSpPr/>
      </xdr:nvSpPr>
      <xdr:spPr>
        <a:xfrm>
          <a:off x="10426700" y="134612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154343</xdr:rowOff>
    </xdr:from>
    <xdr:to>
      <xdr:col>50</xdr:col>
      <xdr:colOff>114300</xdr:colOff>
      <xdr:row>78</xdr:row>
      <xdr:rowOff>103688</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a:off x="8750300" y="13184543"/>
          <a:ext cx="889000" cy="292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98231</xdr:rowOff>
    </xdr:from>
    <xdr:to>
      <xdr:col>50</xdr:col>
      <xdr:colOff>165100</xdr:colOff>
      <xdr:row>79</xdr:row>
      <xdr:rowOff>28381</xdr:rowOff>
    </xdr:to>
    <xdr:sp macro="" textlink="">
      <xdr:nvSpPr>
        <xdr:cNvPr id="406" name="フローチャート: 判断 405">
          <a:extLst>
            <a:ext uri="{FF2B5EF4-FFF2-40B4-BE49-F238E27FC236}">
              <a16:creationId xmlns:a16="http://schemas.microsoft.com/office/drawing/2014/main" id="{00000000-0008-0000-0600-000096010000}"/>
            </a:ext>
          </a:extLst>
        </xdr:cNvPr>
        <xdr:cNvSpPr/>
      </xdr:nvSpPr>
      <xdr:spPr>
        <a:xfrm>
          <a:off x="9588500" y="134713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79</xdr:row>
      <xdr:rowOff>19508</xdr:rowOff>
    </xdr:from>
    <xdr:ext cx="534377" cy="259045"/>
    <xdr:sp macro="" textlink="">
      <xdr:nvSpPr>
        <xdr:cNvPr id="407" name="テキスト ボックス 406">
          <a:extLst>
            <a:ext uri="{FF2B5EF4-FFF2-40B4-BE49-F238E27FC236}">
              <a16:creationId xmlns:a16="http://schemas.microsoft.com/office/drawing/2014/main" id="{00000000-0008-0000-0600-000097010000}"/>
            </a:ext>
          </a:extLst>
        </xdr:cNvPr>
        <xdr:cNvSpPr txBox="1"/>
      </xdr:nvSpPr>
      <xdr:spPr>
        <a:xfrm>
          <a:off x="9372111" y="135640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154343</xdr:rowOff>
    </xdr:from>
    <xdr:to>
      <xdr:col>45</xdr:col>
      <xdr:colOff>177800</xdr:colOff>
      <xdr:row>77</xdr:row>
      <xdr:rowOff>39278</xdr:rowOff>
    </xdr:to>
    <xdr:cxnSp macro="">
      <xdr:nvCxnSpPr>
        <xdr:cNvPr id="408" name="直線コネクタ 407">
          <a:extLst>
            <a:ext uri="{FF2B5EF4-FFF2-40B4-BE49-F238E27FC236}">
              <a16:creationId xmlns:a16="http://schemas.microsoft.com/office/drawing/2014/main" id="{00000000-0008-0000-0600-000098010000}"/>
            </a:ext>
          </a:extLst>
        </xdr:cNvPr>
        <xdr:cNvCxnSpPr/>
      </xdr:nvCxnSpPr>
      <xdr:spPr>
        <a:xfrm flipV="1">
          <a:off x="7861300" y="13184543"/>
          <a:ext cx="889000" cy="56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71941</xdr:rowOff>
    </xdr:from>
    <xdr:to>
      <xdr:col>46</xdr:col>
      <xdr:colOff>38100</xdr:colOff>
      <xdr:row>79</xdr:row>
      <xdr:rowOff>2091</xdr:rowOff>
    </xdr:to>
    <xdr:sp macro="" textlink="">
      <xdr:nvSpPr>
        <xdr:cNvPr id="409" name="フローチャート: 判断 408">
          <a:extLst>
            <a:ext uri="{FF2B5EF4-FFF2-40B4-BE49-F238E27FC236}">
              <a16:creationId xmlns:a16="http://schemas.microsoft.com/office/drawing/2014/main" id="{00000000-0008-0000-0600-000099010000}"/>
            </a:ext>
          </a:extLst>
        </xdr:cNvPr>
        <xdr:cNvSpPr/>
      </xdr:nvSpPr>
      <xdr:spPr>
        <a:xfrm>
          <a:off x="8699500" y="13445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164668</xdr:rowOff>
    </xdr:from>
    <xdr:ext cx="534377" cy="259045"/>
    <xdr:sp macro="" textlink="">
      <xdr:nvSpPr>
        <xdr:cNvPr id="410" name="テキスト ボックス 409">
          <a:extLst>
            <a:ext uri="{FF2B5EF4-FFF2-40B4-BE49-F238E27FC236}">
              <a16:creationId xmlns:a16="http://schemas.microsoft.com/office/drawing/2014/main" id="{00000000-0008-0000-0600-00009A010000}"/>
            </a:ext>
          </a:extLst>
        </xdr:cNvPr>
        <xdr:cNvSpPr txBox="1"/>
      </xdr:nvSpPr>
      <xdr:spPr>
        <a:xfrm>
          <a:off x="8483111" y="13537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74</xdr:row>
      <xdr:rowOff>156761</xdr:rowOff>
    </xdr:from>
    <xdr:to>
      <xdr:col>41</xdr:col>
      <xdr:colOff>50800</xdr:colOff>
      <xdr:row>77</xdr:row>
      <xdr:rowOff>39278</xdr:rowOff>
    </xdr:to>
    <xdr:cxnSp macro="">
      <xdr:nvCxnSpPr>
        <xdr:cNvPr id="411" name="直線コネクタ 410">
          <a:extLst>
            <a:ext uri="{FF2B5EF4-FFF2-40B4-BE49-F238E27FC236}">
              <a16:creationId xmlns:a16="http://schemas.microsoft.com/office/drawing/2014/main" id="{00000000-0008-0000-0600-00009B010000}"/>
            </a:ext>
          </a:extLst>
        </xdr:cNvPr>
        <xdr:cNvCxnSpPr/>
      </xdr:nvCxnSpPr>
      <xdr:spPr>
        <a:xfrm>
          <a:off x="6972300" y="12844061"/>
          <a:ext cx="889000" cy="396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45197</xdr:rowOff>
    </xdr:from>
    <xdr:to>
      <xdr:col>41</xdr:col>
      <xdr:colOff>101600</xdr:colOff>
      <xdr:row>78</xdr:row>
      <xdr:rowOff>146797</xdr:rowOff>
    </xdr:to>
    <xdr:sp macro="" textlink="">
      <xdr:nvSpPr>
        <xdr:cNvPr id="412" name="フローチャート: 判断 411">
          <a:extLst>
            <a:ext uri="{FF2B5EF4-FFF2-40B4-BE49-F238E27FC236}">
              <a16:creationId xmlns:a16="http://schemas.microsoft.com/office/drawing/2014/main" id="{00000000-0008-0000-0600-00009C010000}"/>
            </a:ext>
          </a:extLst>
        </xdr:cNvPr>
        <xdr:cNvSpPr/>
      </xdr:nvSpPr>
      <xdr:spPr>
        <a:xfrm>
          <a:off x="7810500" y="13418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137924</xdr:rowOff>
    </xdr:from>
    <xdr:ext cx="534377"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7594111" y="135110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30615</xdr:rowOff>
    </xdr:from>
    <xdr:to>
      <xdr:col>36</xdr:col>
      <xdr:colOff>165100</xdr:colOff>
      <xdr:row>78</xdr:row>
      <xdr:rowOff>132215</xdr:rowOff>
    </xdr:to>
    <xdr:sp macro="" textlink="">
      <xdr:nvSpPr>
        <xdr:cNvPr id="414" name="フローチャート: 判断 413">
          <a:extLst>
            <a:ext uri="{FF2B5EF4-FFF2-40B4-BE49-F238E27FC236}">
              <a16:creationId xmlns:a16="http://schemas.microsoft.com/office/drawing/2014/main" id="{00000000-0008-0000-0600-00009E010000}"/>
            </a:ext>
          </a:extLst>
        </xdr:cNvPr>
        <xdr:cNvSpPr/>
      </xdr:nvSpPr>
      <xdr:spPr>
        <a:xfrm>
          <a:off x="6921500" y="13403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123342</xdr:rowOff>
    </xdr:from>
    <xdr:ext cx="534377"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6705111" y="134964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134012</xdr:rowOff>
    </xdr:from>
    <xdr:to>
      <xdr:col>55</xdr:col>
      <xdr:colOff>50800</xdr:colOff>
      <xdr:row>78</xdr:row>
      <xdr:rowOff>64162</xdr:rowOff>
    </xdr:to>
    <xdr:sp macro="" textlink="">
      <xdr:nvSpPr>
        <xdr:cNvPr id="421" name="楕円 420">
          <a:extLst>
            <a:ext uri="{FF2B5EF4-FFF2-40B4-BE49-F238E27FC236}">
              <a16:creationId xmlns:a16="http://schemas.microsoft.com/office/drawing/2014/main" id="{00000000-0008-0000-0600-0000A5010000}"/>
            </a:ext>
          </a:extLst>
        </xdr:cNvPr>
        <xdr:cNvSpPr/>
      </xdr:nvSpPr>
      <xdr:spPr>
        <a:xfrm>
          <a:off x="10426700" y="13335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156889</xdr:rowOff>
    </xdr:from>
    <xdr:ext cx="599010" cy="259045"/>
    <xdr:sp macro="" textlink="">
      <xdr:nvSpPr>
        <xdr:cNvPr id="422" name="普通建設事業費 （ うち新規整備　）該当値テキスト">
          <a:extLst>
            <a:ext uri="{FF2B5EF4-FFF2-40B4-BE49-F238E27FC236}">
              <a16:creationId xmlns:a16="http://schemas.microsoft.com/office/drawing/2014/main" id="{00000000-0008-0000-0600-0000A6010000}"/>
            </a:ext>
          </a:extLst>
        </xdr:cNvPr>
        <xdr:cNvSpPr txBox="1"/>
      </xdr:nvSpPr>
      <xdr:spPr>
        <a:xfrm>
          <a:off x="10528300" y="131870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106,319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52888</xdr:rowOff>
    </xdr:from>
    <xdr:to>
      <xdr:col>50</xdr:col>
      <xdr:colOff>165100</xdr:colOff>
      <xdr:row>78</xdr:row>
      <xdr:rowOff>154488</xdr:rowOff>
    </xdr:to>
    <xdr:sp macro="" textlink="">
      <xdr:nvSpPr>
        <xdr:cNvPr id="423" name="楕円 422">
          <a:extLst>
            <a:ext uri="{FF2B5EF4-FFF2-40B4-BE49-F238E27FC236}">
              <a16:creationId xmlns:a16="http://schemas.microsoft.com/office/drawing/2014/main" id="{00000000-0008-0000-0600-0000A7010000}"/>
            </a:ext>
          </a:extLst>
        </xdr:cNvPr>
        <xdr:cNvSpPr/>
      </xdr:nvSpPr>
      <xdr:spPr>
        <a:xfrm>
          <a:off x="9588500" y="13425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171015</xdr:rowOff>
    </xdr:from>
    <xdr:ext cx="534377"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9372111" y="132012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103543</xdr:rowOff>
    </xdr:from>
    <xdr:to>
      <xdr:col>46</xdr:col>
      <xdr:colOff>38100</xdr:colOff>
      <xdr:row>77</xdr:row>
      <xdr:rowOff>33693</xdr:rowOff>
    </xdr:to>
    <xdr:sp macro="" textlink="">
      <xdr:nvSpPr>
        <xdr:cNvPr id="425" name="楕円 424">
          <a:extLst>
            <a:ext uri="{FF2B5EF4-FFF2-40B4-BE49-F238E27FC236}">
              <a16:creationId xmlns:a16="http://schemas.microsoft.com/office/drawing/2014/main" id="{00000000-0008-0000-0600-0000A9010000}"/>
            </a:ext>
          </a:extLst>
        </xdr:cNvPr>
        <xdr:cNvSpPr/>
      </xdr:nvSpPr>
      <xdr:spPr>
        <a:xfrm>
          <a:off x="8699500" y="13133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75</xdr:row>
      <xdr:rowOff>50219</xdr:rowOff>
    </xdr:from>
    <xdr:ext cx="599010"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8450795" y="129089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212,314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159928</xdr:rowOff>
    </xdr:from>
    <xdr:to>
      <xdr:col>41</xdr:col>
      <xdr:colOff>101600</xdr:colOff>
      <xdr:row>77</xdr:row>
      <xdr:rowOff>90078</xdr:rowOff>
    </xdr:to>
    <xdr:sp macro="" textlink="">
      <xdr:nvSpPr>
        <xdr:cNvPr id="427" name="楕円 426">
          <a:extLst>
            <a:ext uri="{FF2B5EF4-FFF2-40B4-BE49-F238E27FC236}">
              <a16:creationId xmlns:a16="http://schemas.microsoft.com/office/drawing/2014/main" id="{00000000-0008-0000-0600-0000AB010000}"/>
            </a:ext>
          </a:extLst>
        </xdr:cNvPr>
        <xdr:cNvSpPr/>
      </xdr:nvSpPr>
      <xdr:spPr>
        <a:xfrm>
          <a:off x="7810500" y="13190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75</xdr:row>
      <xdr:rowOff>106605</xdr:rowOff>
    </xdr:from>
    <xdr:ext cx="599010"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7561795" y="129653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74</xdr:row>
      <xdr:rowOff>105961</xdr:rowOff>
    </xdr:from>
    <xdr:to>
      <xdr:col>36</xdr:col>
      <xdr:colOff>165100</xdr:colOff>
      <xdr:row>75</xdr:row>
      <xdr:rowOff>36111</xdr:rowOff>
    </xdr:to>
    <xdr:sp macro="" textlink="">
      <xdr:nvSpPr>
        <xdr:cNvPr id="429" name="楕円 428">
          <a:extLst>
            <a:ext uri="{FF2B5EF4-FFF2-40B4-BE49-F238E27FC236}">
              <a16:creationId xmlns:a16="http://schemas.microsoft.com/office/drawing/2014/main" id="{00000000-0008-0000-0600-0000AD010000}"/>
            </a:ext>
          </a:extLst>
        </xdr:cNvPr>
        <xdr:cNvSpPr/>
      </xdr:nvSpPr>
      <xdr:spPr>
        <a:xfrm>
          <a:off x="6921500" y="12793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73</xdr:row>
      <xdr:rowOff>52638</xdr:rowOff>
    </xdr:from>
    <xdr:ext cx="599010" cy="259045"/>
    <xdr:sp macro=""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6672795" y="125684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391,044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1" name="正方形/長方形 430">
          <a:extLst>
            <a:ext uri="{FF2B5EF4-FFF2-40B4-BE49-F238E27FC236}">
              <a16:creationId xmlns:a16="http://schemas.microsoft.com/office/drawing/2014/main" id="{00000000-0008-0000-0600-0000AF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2" name="正方形/長方形 431">
          <a:extLst>
            <a:ext uri="{FF2B5EF4-FFF2-40B4-BE49-F238E27FC236}">
              <a16:creationId xmlns:a16="http://schemas.microsoft.com/office/drawing/2014/main" id="{00000000-0008-0000-0600-0000B0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35,755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9" name="テキスト ボックス 438">
          <a:extLst>
            <a:ext uri="{FF2B5EF4-FFF2-40B4-BE49-F238E27FC236}">
              <a16:creationId xmlns:a16="http://schemas.microsoft.com/office/drawing/2014/main" id="{00000000-0008-0000-0600-0000B7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0" name="直線コネクタ 439">
          <a:extLst>
            <a:ext uri="{FF2B5EF4-FFF2-40B4-BE49-F238E27FC236}">
              <a16:creationId xmlns:a16="http://schemas.microsoft.com/office/drawing/2014/main" id="{00000000-0008-0000-0600-0000B8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1" name="直線コネクタ 440">
          <a:extLst>
            <a:ext uri="{FF2B5EF4-FFF2-40B4-BE49-F238E27FC236}">
              <a16:creationId xmlns:a16="http://schemas.microsoft.com/office/drawing/2014/main" id="{00000000-0008-0000-0600-0000B9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2" name="テキスト ボックス 441">
          <a:extLst>
            <a:ext uri="{FF2B5EF4-FFF2-40B4-BE49-F238E27FC236}">
              <a16:creationId xmlns:a16="http://schemas.microsoft.com/office/drawing/2014/main" id="{00000000-0008-0000-0600-0000BA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3" name="直線コネクタ 442">
          <a:extLst>
            <a:ext uri="{FF2B5EF4-FFF2-40B4-BE49-F238E27FC236}">
              <a16:creationId xmlns:a16="http://schemas.microsoft.com/office/drawing/2014/main" id="{00000000-0008-0000-0600-0000BB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144434</xdr:rowOff>
    </xdr:from>
    <xdr:ext cx="595419" cy="259045"/>
    <xdr:sp macro="" textlink="">
      <xdr:nvSpPr>
        <xdr:cNvPr id="444" name="テキスト ボックス 443">
          <a:extLst>
            <a:ext uri="{FF2B5EF4-FFF2-40B4-BE49-F238E27FC236}">
              <a16:creationId xmlns:a16="http://schemas.microsoft.com/office/drawing/2014/main" id="{00000000-0008-0000-0600-0000BC010000}"/>
            </a:ext>
          </a:extLst>
        </xdr:cNvPr>
        <xdr:cNvSpPr txBox="1"/>
      </xdr:nvSpPr>
      <xdr:spPr>
        <a:xfrm>
          <a:off x="6008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94</xdr:row>
      <xdr:rowOff>160763</xdr:rowOff>
    </xdr:from>
    <xdr:ext cx="595419" cy="259045"/>
    <xdr:sp macro=""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6008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5641</xdr:rowOff>
    </xdr:from>
    <xdr:ext cx="595419" cy="259045"/>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6008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91</xdr:row>
      <xdr:rowOff>21970</xdr:rowOff>
    </xdr:from>
    <xdr:ext cx="685572" cy="259045"/>
    <xdr:sp macro="" textlink="">
      <xdr:nvSpPr>
        <xdr:cNvPr id="450" name="テキスト ボックス 449">
          <a:extLst>
            <a:ext uri="{FF2B5EF4-FFF2-40B4-BE49-F238E27FC236}">
              <a16:creationId xmlns:a16="http://schemas.microsoft.com/office/drawing/2014/main" id="{00000000-0008-0000-0600-0000C2010000}"/>
            </a:ext>
          </a:extLst>
        </xdr:cNvPr>
        <xdr:cNvSpPr txBox="1"/>
      </xdr:nvSpPr>
      <xdr:spPr>
        <a:xfrm>
          <a:off x="5918428" y="15623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38298</xdr:rowOff>
    </xdr:from>
    <xdr:ext cx="685572" cy="259045"/>
    <xdr:sp macro="" textlink="">
      <xdr:nvSpPr>
        <xdr:cNvPr id="452" name="テキスト ボックス 451">
          <a:extLst>
            <a:ext uri="{FF2B5EF4-FFF2-40B4-BE49-F238E27FC236}">
              <a16:creationId xmlns:a16="http://schemas.microsoft.com/office/drawing/2014/main" id="{00000000-0008-0000-0600-0000C4010000}"/>
            </a:ext>
          </a:extLst>
        </xdr:cNvPr>
        <xdr:cNvSpPr txBox="1"/>
      </xdr:nvSpPr>
      <xdr:spPr>
        <a:xfrm>
          <a:off x="5918428" y="15297348"/>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54" name="テキスト ボックス 453">
          <a:extLst>
            <a:ext uri="{FF2B5EF4-FFF2-40B4-BE49-F238E27FC236}">
              <a16:creationId xmlns:a16="http://schemas.microsoft.com/office/drawing/2014/main" id="{00000000-0008-0000-0600-0000C6010000}"/>
            </a:ext>
          </a:extLst>
        </xdr:cNvPr>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5" name="普通建設事業費 （ うち更新整備　）グラフ枠">
          <a:extLst>
            <a:ext uri="{FF2B5EF4-FFF2-40B4-BE49-F238E27FC236}">
              <a16:creationId xmlns:a16="http://schemas.microsoft.com/office/drawing/2014/main" id="{00000000-0008-0000-0600-0000C7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29342</xdr:rowOff>
    </xdr:from>
    <xdr:to>
      <xdr:col>54</xdr:col>
      <xdr:colOff>189865</xdr:colOff>
      <xdr:row>99</xdr:row>
      <xdr:rowOff>85116</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flipV="1">
          <a:off x="10475595" y="15459842"/>
          <a:ext cx="1270" cy="15988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88943</xdr:rowOff>
    </xdr:from>
    <xdr:ext cx="534377" cy="259045"/>
    <xdr:sp macro="" textlink="">
      <xdr:nvSpPr>
        <xdr:cNvPr id="457" name="普通建設事業費 （ うち更新整備　）最小値テキスト">
          <a:extLst>
            <a:ext uri="{FF2B5EF4-FFF2-40B4-BE49-F238E27FC236}">
              <a16:creationId xmlns:a16="http://schemas.microsoft.com/office/drawing/2014/main" id="{00000000-0008-0000-0600-0000C9010000}"/>
            </a:ext>
          </a:extLst>
        </xdr:cNvPr>
        <xdr:cNvSpPr txBox="1"/>
      </xdr:nvSpPr>
      <xdr:spPr>
        <a:xfrm>
          <a:off x="10528300" y="170624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85116</xdr:rowOff>
    </xdr:from>
    <xdr:to>
      <xdr:col>55</xdr:col>
      <xdr:colOff>88900</xdr:colOff>
      <xdr:row>99</xdr:row>
      <xdr:rowOff>85116</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a:off x="10388600" y="170586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147469</xdr:rowOff>
    </xdr:from>
    <xdr:ext cx="690189" cy="259045"/>
    <xdr:sp macro="" textlink="">
      <xdr:nvSpPr>
        <xdr:cNvPr id="459" name="普通建設事業費 （ うち更新整備　）最大値テキスト">
          <a:extLst>
            <a:ext uri="{FF2B5EF4-FFF2-40B4-BE49-F238E27FC236}">
              <a16:creationId xmlns:a16="http://schemas.microsoft.com/office/drawing/2014/main" id="{00000000-0008-0000-0600-0000CB010000}"/>
            </a:ext>
          </a:extLst>
        </xdr:cNvPr>
        <xdr:cNvSpPr txBox="1"/>
      </xdr:nvSpPr>
      <xdr:spPr>
        <a:xfrm>
          <a:off x="10528300" y="1523506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1,481,379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29342</xdr:rowOff>
    </xdr:from>
    <xdr:to>
      <xdr:col>55</xdr:col>
      <xdr:colOff>88900</xdr:colOff>
      <xdr:row>90</xdr:row>
      <xdr:rowOff>29342</xdr:rowOff>
    </xdr:to>
    <xdr:cxnSp macro="">
      <xdr:nvCxnSpPr>
        <xdr:cNvPr id="460" name="直線コネクタ 459">
          <a:extLst>
            <a:ext uri="{FF2B5EF4-FFF2-40B4-BE49-F238E27FC236}">
              <a16:creationId xmlns:a16="http://schemas.microsoft.com/office/drawing/2014/main" id="{00000000-0008-0000-0600-0000CC010000}"/>
            </a:ext>
          </a:extLst>
        </xdr:cNvPr>
        <xdr:cNvCxnSpPr/>
      </xdr:nvCxnSpPr>
      <xdr:spPr>
        <a:xfrm>
          <a:off x="10388600" y="154598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99</xdr:row>
      <xdr:rowOff>52592</xdr:rowOff>
    </xdr:from>
    <xdr:to>
      <xdr:col>55</xdr:col>
      <xdr:colOff>0</xdr:colOff>
      <xdr:row>99</xdr:row>
      <xdr:rowOff>53067</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a:off x="9639300" y="17026142"/>
          <a:ext cx="838200" cy="4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164907</xdr:rowOff>
    </xdr:from>
    <xdr:ext cx="534377" cy="259045"/>
    <xdr:sp macro="" textlink="">
      <xdr:nvSpPr>
        <xdr:cNvPr id="462" name="普通建設事業費 （ うち更新整備　）平均値テキスト">
          <a:extLst>
            <a:ext uri="{FF2B5EF4-FFF2-40B4-BE49-F238E27FC236}">
              <a16:creationId xmlns:a16="http://schemas.microsoft.com/office/drawing/2014/main" id="{00000000-0008-0000-0600-0000CE010000}"/>
            </a:ext>
          </a:extLst>
        </xdr:cNvPr>
        <xdr:cNvSpPr txBox="1"/>
      </xdr:nvSpPr>
      <xdr:spPr>
        <a:xfrm>
          <a:off x="10528300" y="167955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142030</xdr:rowOff>
    </xdr:from>
    <xdr:to>
      <xdr:col>55</xdr:col>
      <xdr:colOff>50800</xdr:colOff>
      <xdr:row>99</xdr:row>
      <xdr:rowOff>72180</xdr:rowOff>
    </xdr:to>
    <xdr:sp macro="" textlink="">
      <xdr:nvSpPr>
        <xdr:cNvPr id="463" name="フローチャート: 判断 462">
          <a:extLst>
            <a:ext uri="{FF2B5EF4-FFF2-40B4-BE49-F238E27FC236}">
              <a16:creationId xmlns:a16="http://schemas.microsoft.com/office/drawing/2014/main" id="{00000000-0008-0000-0600-0000CF010000}"/>
            </a:ext>
          </a:extLst>
        </xdr:cNvPr>
        <xdr:cNvSpPr/>
      </xdr:nvSpPr>
      <xdr:spPr>
        <a:xfrm>
          <a:off x="10426700" y="16944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99</xdr:row>
      <xdr:rowOff>52592</xdr:rowOff>
    </xdr:from>
    <xdr:to>
      <xdr:col>50</xdr:col>
      <xdr:colOff>114300</xdr:colOff>
      <xdr:row>99</xdr:row>
      <xdr:rowOff>67667</xdr:rowOff>
    </xdr:to>
    <xdr:cxnSp macro="">
      <xdr:nvCxnSpPr>
        <xdr:cNvPr id="464" name="直線コネクタ 463">
          <a:extLst>
            <a:ext uri="{FF2B5EF4-FFF2-40B4-BE49-F238E27FC236}">
              <a16:creationId xmlns:a16="http://schemas.microsoft.com/office/drawing/2014/main" id="{00000000-0008-0000-0600-0000D0010000}"/>
            </a:ext>
          </a:extLst>
        </xdr:cNvPr>
        <xdr:cNvCxnSpPr/>
      </xdr:nvCxnSpPr>
      <xdr:spPr>
        <a:xfrm flipV="1">
          <a:off x="8750300" y="17026142"/>
          <a:ext cx="889000" cy="150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98</xdr:row>
      <xdr:rowOff>149924</xdr:rowOff>
    </xdr:from>
    <xdr:to>
      <xdr:col>50</xdr:col>
      <xdr:colOff>165100</xdr:colOff>
      <xdr:row>99</xdr:row>
      <xdr:rowOff>80074</xdr:rowOff>
    </xdr:to>
    <xdr:sp macro="" textlink="">
      <xdr:nvSpPr>
        <xdr:cNvPr id="465" name="フローチャート: 判断 464">
          <a:extLst>
            <a:ext uri="{FF2B5EF4-FFF2-40B4-BE49-F238E27FC236}">
              <a16:creationId xmlns:a16="http://schemas.microsoft.com/office/drawing/2014/main" id="{00000000-0008-0000-0600-0000D1010000}"/>
            </a:ext>
          </a:extLst>
        </xdr:cNvPr>
        <xdr:cNvSpPr/>
      </xdr:nvSpPr>
      <xdr:spPr>
        <a:xfrm>
          <a:off x="9588500" y="16952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96601</xdr:rowOff>
    </xdr:from>
    <xdr:ext cx="534377" cy="259045"/>
    <xdr:sp macro="" textlink="">
      <xdr:nvSpPr>
        <xdr:cNvPr id="466" name="テキスト ボックス 465">
          <a:extLst>
            <a:ext uri="{FF2B5EF4-FFF2-40B4-BE49-F238E27FC236}">
              <a16:creationId xmlns:a16="http://schemas.microsoft.com/office/drawing/2014/main" id="{00000000-0008-0000-0600-0000D2010000}"/>
            </a:ext>
          </a:extLst>
        </xdr:cNvPr>
        <xdr:cNvSpPr txBox="1"/>
      </xdr:nvSpPr>
      <xdr:spPr>
        <a:xfrm>
          <a:off x="9372111" y="167272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99</xdr:row>
      <xdr:rowOff>67667</xdr:rowOff>
    </xdr:from>
    <xdr:to>
      <xdr:col>45</xdr:col>
      <xdr:colOff>177800</xdr:colOff>
      <xdr:row>99</xdr:row>
      <xdr:rowOff>77970</xdr:rowOff>
    </xdr:to>
    <xdr:cxnSp macro="">
      <xdr:nvCxnSpPr>
        <xdr:cNvPr id="467" name="直線コネクタ 466">
          <a:extLst>
            <a:ext uri="{FF2B5EF4-FFF2-40B4-BE49-F238E27FC236}">
              <a16:creationId xmlns:a16="http://schemas.microsoft.com/office/drawing/2014/main" id="{00000000-0008-0000-0600-0000D3010000}"/>
            </a:ext>
          </a:extLst>
        </xdr:cNvPr>
        <xdr:cNvCxnSpPr/>
      </xdr:nvCxnSpPr>
      <xdr:spPr>
        <a:xfrm flipV="1">
          <a:off x="7861300" y="17041217"/>
          <a:ext cx="889000" cy="10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154412</xdr:rowOff>
    </xdr:from>
    <xdr:to>
      <xdr:col>46</xdr:col>
      <xdr:colOff>38100</xdr:colOff>
      <xdr:row>99</xdr:row>
      <xdr:rowOff>84562</xdr:rowOff>
    </xdr:to>
    <xdr:sp macro="" textlink="">
      <xdr:nvSpPr>
        <xdr:cNvPr id="468" name="フローチャート: 判断 467">
          <a:extLst>
            <a:ext uri="{FF2B5EF4-FFF2-40B4-BE49-F238E27FC236}">
              <a16:creationId xmlns:a16="http://schemas.microsoft.com/office/drawing/2014/main" id="{00000000-0008-0000-0600-0000D4010000}"/>
            </a:ext>
          </a:extLst>
        </xdr:cNvPr>
        <xdr:cNvSpPr/>
      </xdr:nvSpPr>
      <xdr:spPr>
        <a:xfrm>
          <a:off x="8699500" y="16956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101089</xdr:rowOff>
    </xdr:from>
    <xdr:ext cx="534377" cy="259045"/>
    <xdr:sp macro="" textlink="">
      <xdr:nvSpPr>
        <xdr:cNvPr id="469" name="テキスト ボックス 468">
          <a:extLst>
            <a:ext uri="{FF2B5EF4-FFF2-40B4-BE49-F238E27FC236}">
              <a16:creationId xmlns:a16="http://schemas.microsoft.com/office/drawing/2014/main" id="{00000000-0008-0000-0600-0000D5010000}"/>
            </a:ext>
          </a:extLst>
        </xdr:cNvPr>
        <xdr:cNvSpPr txBox="1"/>
      </xdr:nvSpPr>
      <xdr:spPr>
        <a:xfrm>
          <a:off x="8483111" y="167317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99</xdr:row>
      <xdr:rowOff>77970</xdr:rowOff>
    </xdr:from>
    <xdr:to>
      <xdr:col>41</xdr:col>
      <xdr:colOff>50800</xdr:colOff>
      <xdr:row>99</xdr:row>
      <xdr:rowOff>82666</xdr:rowOff>
    </xdr:to>
    <xdr:cxnSp macro="">
      <xdr:nvCxnSpPr>
        <xdr:cNvPr id="470" name="直線コネクタ 469">
          <a:extLst>
            <a:ext uri="{FF2B5EF4-FFF2-40B4-BE49-F238E27FC236}">
              <a16:creationId xmlns:a16="http://schemas.microsoft.com/office/drawing/2014/main" id="{00000000-0008-0000-0600-0000D6010000}"/>
            </a:ext>
          </a:extLst>
        </xdr:cNvPr>
        <xdr:cNvCxnSpPr/>
      </xdr:nvCxnSpPr>
      <xdr:spPr>
        <a:xfrm flipV="1">
          <a:off x="6972300" y="17051520"/>
          <a:ext cx="889000" cy="4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157824</xdr:rowOff>
    </xdr:from>
    <xdr:to>
      <xdr:col>41</xdr:col>
      <xdr:colOff>101600</xdr:colOff>
      <xdr:row>99</xdr:row>
      <xdr:rowOff>87974</xdr:rowOff>
    </xdr:to>
    <xdr:sp macro="" textlink="">
      <xdr:nvSpPr>
        <xdr:cNvPr id="471" name="フローチャート: 判断 470">
          <a:extLst>
            <a:ext uri="{FF2B5EF4-FFF2-40B4-BE49-F238E27FC236}">
              <a16:creationId xmlns:a16="http://schemas.microsoft.com/office/drawing/2014/main" id="{00000000-0008-0000-0600-0000D7010000}"/>
            </a:ext>
          </a:extLst>
        </xdr:cNvPr>
        <xdr:cNvSpPr/>
      </xdr:nvSpPr>
      <xdr:spPr>
        <a:xfrm>
          <a:off x="7810500" y="16959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104501</xdr:rowOff>
    </xdr:from>
    <xdr:ext cx="534377"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7594111" y="167351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146410</xdr:rowOff>
    </xdr:from>
    <xdr:to>
      <xdr:col>36</xdr:col>
      <xdr:colOff>165100</xdr:colOff>
      <xdr:row>99</xdr:row>
      <xdr:rowOff>76560</xdr:rowOff>
    </xdr:to>
    <xdr:sp macro="" textlink="">
      <xdr:nvSpPr>
        <xdr:cNvPr id="473" name="フローチャート: 判断 472">
          <a:extLst>
            <a:ext uri="{FF2B5EF4-FFF2-40B4-BE49-F238E27FC236}">
              <a16:creationId xmlns:a16="http://schemas.microsoft.com/office/drawing/2014/main" id="{00000000-0008-0000-0600-0000D9010000}"/>
            </a:ext>
          </a:extLst>
        </xdr:cNvPr>
        <xdr:cNvSpPr/>
      </xdr:nvSpPr>
      <xdr:spPr>
        <a:xfrm>
          <a:off x="6921500" y="16948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93087</xdr:rowOff>
    </xdr:from>
    <xdr:ext cx="534377"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6705111" y="16723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99</xdr:row>
      <xdr:rowOff>2267</xdr:rowOff>
    </xdr:from>
    <xdr:to>
      <xdr:col>55</xdr:col>
      <xdr:colOff>50800</xdr:colOff>
      <xdr:row>99</xdr:row>
      <xdr:rowOff>103867</xdr:rowOff>
    </xdr:to>
    <xdr:sp macro="" textlink="">
      <xdr:nvSpPr>
        <xdr:cNvPr id="480" name="楕円 479">
          <a:extLst>
            <a:ext uri="{FF2B5EF4-FFF2-40B4-BE49-F238E27FC236}">
              <a16:creationId xmlns:a16="http://schemas.microsoft.com/office/drawing/2014/main" id="{00000000-0008-0000-0600-0000E0010000}"/>
            </a:ext>
          </a:extLst>
        </xdr:cNvPr>
        <xdr:cNvSpPr/>
      </xdr:nvSpPr>
      <xdr:spPr>
        <a:xfrm>
          <a:off x="10426700" y="16975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98</xdr:row>
      <xdr:rowOff>120458</xdr:rowOff>
    </xdr:from>
    <xdr:ext cx="534377" cy="259045"/>
    <xdr:sp macro="" textlink="">
      <xdr:nvSpPr>
        <xdr:cNvPr id="481" name="普通建設事業費 （ うち更新整備　）該当値テキスト">
          <a:extLst>
            <a:ext uri="{FF2B5EF4-FFF2-40B4-BE49-F238E27FC236}">
              <a16:creationId xmlns:a16="http://schemas.microsoft.com/office/drawing/2014/main" id="{00000000-0008-0000-0600-0000E1010000}"/>
            </a:ext>
          </a:extLst>
        </xdr:cNvPr>
        <xdr:cNvSpPr txBox="1"/>
      </xdr:nvSpPr>
      <xdr:spPr>
        <a:xfrm>
          <a:off x="10528300" y="169225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99</xdr:row>
      <xdr:rowOff>1792</xdr:rowOff>
    </xdr:from>
    <xdr:to>
      <xdr:col>50</xdr:col>
      <xdr:colOff>165100</xdr:colOff>
      <xdr:row>99</xdr:row>
      <xdr:rowOff>103392</xdr:rowOff>
    </xdr:to>
    <xdr:sp macro="" textlink="">
      <xdr:nvSpPr>
        <xdr:cNvPr id="482" name="楕円 481">
          <a:extLst>
            <a:ext uri="{FF2B5EF4-FFF2-40B4-BE49-F238E27FC236}">
              <a16:creationId xmlns:a16="http://schemas.microsoft.com/office/drawing/2014/main" id="{00000000-0008-0000-0600-0000E2010000}"/>
            </a:ext>
          </a:extLst>
        </xdr:cNvPr>
        <xdr:cNvSpPr/>
      </xdr:nvSpPr>
      <xdr:spPr>
        <a:xfrm>
          <a:off x="9588500" y="16975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99</xdr:row>
      <xdr:rowOff>94519</xdr:rowOff>
    </xdr:from>
    <xdr:ext cx="534377"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9372111" y="170680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99</xdr:row>
      <xdr:rowOff>16867</xdr:rowOff>
    </xdr:from>
    <xdr:to>
      <xdr:col>46</xdr:col>
      <xdr:colOff>38100</xdr:colOff>
      <xdr:row>99</xdr:row>
      <xdr:rowOff>118467</xdr:rowOff>
    </xdr:to>
    <xdr:sp macro="" textlink="">
      <xdr:nvSpPr>
        <xdr:cNvPr id="484" name="楕円 483">
          <a:extLst>
            <a:ext uri="{FF2B5EF4-FFF2-40B4-BE49-F238E27FC236}">
              <a16:creationId xmlns:a16="http://schemas.microsoft.com/office/drawing/2014/main" id="{00000000-0008-0000-0600-0000E4010000}"/>
            </a:ext>
          </a:extLst>
        </xdr:cNvPr>
        <xdr:cNvSpPr/>
      </xdr:nvSpPr>
      <xdr:spPr>
        <a:xfrm>
          <a:off x="8699500" y="16990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99</xdr:row>
      <xdr:rowOff>109594</xdr:rowOff>
    </xdr:from>
    <xdr:ext cx="534377"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8483111" y="17083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99</xdr:row>
      <xdr:rowOff>27170</xdr:rowOff>
    </xdr:from>
    <xdr:to>
      <xdr:col>41</xdr:col>
      <xdr:colOff>101600</xdr:colOff>
      <xdr:row>99</xdr:row>
      <xdr:rowOff>128770</xdr:rowOff>
    </xdr:to>
    <xdr:sp macro="" textlink="">
      <xdr:nvSpPr>
        <xdr:cNvPr id="486" name="楕円 485">
          <a:extLst>
            <a:ext uri="{FF2B5EF4-FFF2-40B4-BE49-F238E27FC236}">
              <a16:creationId xmlns:a16="http://schemas.microsoft.com/office/drawing/2014/main" id="{00000000-0008-0000-0600-0000E6010000}"/>
            </a:ext>
          </a:extLst>
        </xdr:cNvPr>
        <xdr:cNvSpPr/>
      </xdr:nvSpPr>
      <xdr:spPr>
        <a:xfrm>
          <a:off x="7810500" y="1700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99</xdr:row>
      <xdr:rowOff>119897</xdr:rowOff>
    </xdr:from>
    <xdr:ext cx="534377" cy="259045"/>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7594111" y="17093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99</xdr:row>
      <xdr:rowOff>31866</xdr:rowOff>
    </xdr:from>
    <xdr:to>
      <xdr:col>36</xdr:col>
      <xdr:colOff>165100</xdr:colOff>
      <xdr:row>99</xdr:row>
      <xdr:rowOff>133466</xdr:rowOff>
    </xdr:to>
    <xdr:sp macro="" textlink="">
      <xdr:nvSpPr>
        <xdr:cNvPr id="488" name="楕円 487">
          <a:extLst>
            <a:ext uri="{FF2B5EF4-FFF2-40B4-BE49-F238E27FC236}">
              <a16:creationId xmlns:a16="http://schemas.microsoft.com/office/drawing/2014/main" id="{00000000-0008-0000-0600-0000E8010000}"/>
            </a:ext>
          </a:extLst>
        </xdr:cNvPr>
        <xdr:cNvSpPr/>
      </xdr:nvSpPr>
      <xdr:spPr>
        <a:xfrm>
          <a:off x="6921500" y="17005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99</xdr:row>
      <xdr:rowOff>124593</xdr:rowOff>
    </xdr:from>
    <xdr:ext cx="534377" cy="259045"/>
    <xdr:sp macro="" textlink="">
      <xdr:nvSpPr>
        <xdr:cNvPr id="489" name="テキスト ボックス 488">
          <a:extLst>
            <a:ext uri="{FF2B5EF4-FFF2-40B4-BE49-F238E27FC236}">
              <a16:creationId xmlns:a16="http://schemas.microsoft.com/office/drawing/2014/main" id="{00000000-0008-0000-0600-0000E9010000}"/>
            </a:ext>
          </a:extLst>
        </xdr:cNvPr>
        <xdr:cNvSpPr txBox="1"/>
      </xdr:nvSpPr>
      <xdr:spPr>
        <a:xfrm>
          <a:off x="6705111" y="170981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6" name="正方形/長方形 495">
          <a:extLst>
            <a:ext uri="{FF2B5EF4-FFF2-40B4-BE49-F238E27FC236}">
              <a16:creationId xmlns:a16="http://schemas.microsoft.com/office/drawing/2014/main" id="{00000000-0008-0000-0600-0000F0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7" name="正方形/長方形 496">
          <a:extLst>
            <a:ext uri="{FF2B5EF4-FFF2-40B4-BE49-F238E27FC236}">
              <a16:creationId xmlns:a16="http://schemas.microsoft.com/office/drawing/2014/main" id="{00000000-0008-0000-0600-0000F1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8" name="テキスト ボックス 497">
          <a:extLst>
            <a:ext uri="{FF2B5EF4-FFF2-40B4-BE49-F238E27FC236}">
              <a16:creationId xmlns:a16="http://schemas.microsoft.com/office/drawing/2014/main" id="{00000000-0008-0000-0600-0000F2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9" name="直線コネクタ 498">
          <a:extLst>
            <a:ext uri="{FF2B5EF4-FFF2-40B4-BE49-F238E27FC236}">
              <a16:creationId xmlns:a16="http://schemas.microsoft.com/office/drawing/2014/main" id="{00000000-0008-0000-0600-0000F3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500" name="直線コネクタ 499">
          <a:extLst>
            <a:ext uri="{FF2B5EF4-FFF2-40B4-BE49-F238E27FC236}">
              <a16:creationId xmlns:a16="http://schemas.microsoft.com/office/drawing/2014/main" id="{00000000-0008-0000-0600-0000F4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501" name="テキスト ボックス 500">
          <a:extLst>
            <a:ext uri="{FF2B5EF4-FFF2-40B4-BE49-F238E27FC236}">
              <a16:creationId xmlns:a16="http://schemas.microsoft.com/office/drawing/2014/main" id="{00000000-0008-0000-0600-0000F501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35</xdr:row>
      <xdr:rowOff>54627</xdr:rowOff>
    </xdr:from>
    <xdr:ext cx="595419" cy="259045"/>
    <xdr:sp macro="" textlink="">
      <xdr:nvSpPr>
        <xdr:cNvPr id="503" name="テキスト ボックス 502">
          <a:extLst>
            <a:ext uri="{FF2B5EF4-FFF2-40B4-BE49-F238E27FC236}">
              <a16:creationId xmlns:a16="http://schemas.microsoft.com/office/drawing/2014/main" id="{00000000-0008-0000-0600-0000F7010000}"/>
            </a:ext>
          </a:extLst>
        </xdr:cNvPr>
        <xdr:cNvSpPr txBox="1"/>
      </xdr:nvSpPr>
      <xdr:spPr>
        <a:xfrm>
          <a:off x="11850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32</xdr:row>
      <xdr:rowOff>111777</xdr:rowOff>
    </xdr:from>
    <xdr:ext cx="595419" cy="259045"/>
    <xdr:sp macro="" textlink="">
      <xdr:nvSpPr>
        <xdr:cNvPr id="505" name="テキスト ボックス 504">
          <a:extLst>
            <a:ext uri="{FF2B5EF4-FFF2-40B4-BE49-F238E27FC236}">
              <a16:creationId xmlns:a16="http://schemas.microsoft.com/office/drawing/2014/main" id="{00000000-0008-0000-0600-0000F9010000}"/>
            </a:ext>
          </a:extLst>
        </xdr:cNvPr>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168927</xdr:rowOff>
    </xdr:from>
    <xdr:ext cx="595419" cy="259045"/>
    <xdr:sp macro="" textlink="">
      <xdr:nvSpPr>
        <xdr:cNvPr id="507" name="テキスト ボックス 506">
          <a:extLst>
            <a:ext uri="{FF2B5EF4-FFF2-40B4-BE49-F238E27FC236}">
              <a16:creationId xmlns:a16="http://schemas.microsoft.com/office/drawing/2014/main" id="{00000000-0008-0000-0600-0000FB010000}"/>
            </a:ext>
          </a:extLst>
        </xdr:cNvPr>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9" name="テキスト ボックス 508">
          <a:extLst>
            <a:ext uri="{FF2B5EF4-FFF2-40B4-BE49-F238E27FC236}">
              <a16:creationId xmlns:a16="http://schemas.microsoft.com/office/drawing/2014/main" id="{00000000-0008-0000-0600-0000FD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0" name="災害復旧事業費グラフ枠">
          <a:extLst>
            <a:ext uri="{FF2B5EF4-FFF2-40B4-BE49-F238E27FC236}">
              <a16:creationId xmlns:a16="http://schemas.microsoft.com/office/drawing/2014/main" id="{00000000-0008-0000-0600-0000FE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32</xdr:row>
      <xdr:rowOff>25048</xdr:rowOff>
    </xdr:from>
    <xdr:to>
      <xdr:col>85</xdr:col>
      <xdr:colOff>126364</xdr:colOff>
      <xdr:row>38</xdr:row>
      <xdr:rowOff>139700</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flipV="1">
          <a:off x="16317595" y="5511448"/>
          <a:ext cx="1269" cy="11433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154272</xdr:rowOff>
    </xdr:from>
    <xdr:ext cx="249299" cy="259045"/>
    <xdr:sp macro="" textlink="">
      <xdr:nvSpPr>
        <xdr:cNvPr id="512" name="災害復旧事業費最小値テキスト">
          <a:extLst>
            <a:ext uri="{FF2B5EF4-FFF2-40B4-BE49-F238E27FC236}">
              <a16:creationId xmlns:a16="http://schemas.microsoft.com/office/drawing/2014/main" id="{00000000-0008-0000-0600-000000020000}"/>
            </a:ext>
          </a:extLst>
        </xdr:cNvPr>
        <xdr:cNvSpPr txBox="1"/>
      </xdr:nvSpPr>
      <xdr:spPr>
        <a:xfrm>
          <a:off x="16370300" y="666937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143175</xdr:rowOff>
    </xdr:from>
    <xdr:ext cx="599010" cy="259045"/>
    <xdr:sp macro="" textlink="">
      <xdr:nvSpPr>
        <xdr:cNvPr id="514" name="災害復旧事業費最大値テキスト">
          <a:extLst>
            <a:ext uri="{FF2B5EF4-FFF2-40B4-BE49-F238E27FC236}">
              <a16:creationId xmlns:a16="http://schemas.microsoft.com/office/drawing/2014/main" id="{00000000-0008-0000-0600-000002020000}"/>
            </a:ext>
          </a:extLst>
        </xdr:cNvPr>
        <xdr:cNvSpPr txBox="1"/>
      </xdr:nvSpPr>
      <xdr:spPr>
        <a:xfrm>
          <a:off x="16370300" y="52866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250,077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32</xdr:row>
      <xdr:rowOff>25048</xdr:rowOff>
    </xdr:from>
    <xdr:to>
      <xdr:col>86</xdr:col>
      <xdr:colOff>25400</xdr:colOff>
      <xdr:row>32</xdr:row>
      <xdr:rowOff>25048</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a:off x="16230600" y="55114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20782</xdr:rowOff>
    </xdr:from>
    <xdr:to>
      <xdr:col>85</xdr:col>
      <xdr:colOff>127000</xdr:colOff>
      <xdr:row>38</xdr:row>
      <xdr:rowOff>139700</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flipV="1">
          <a:off x="15481300" y="6535882"/>
          <a:ext cx="838200" cy="1189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27272</xdr:rowOff>
    </xdr:from>
    <xdr:ext cx="469744" cy="259045"/>
    <xdr:sp macro="" textlink="">
      <xdr:nvSpPr>
        <xdr:cNvPr id="517" name="災害復旧事業費平均値テキスト">
          <a:extLst>
            <a:ext uri="{FF2B5EF4-FFF2-40B4-BE49-F238E27FC236}">
              <a16:creationId xmlns:a16="http://schemas.microsoft.com/office/drawing/2014/main" id="{00000000-0008-0000-0600-000005020000}"/>
            </a:ext>
          </a:extLst>
        </xdr:cNvPr>
        <xdr:cNvSpPr txBox="1"/>
      </xdr:nvSpPr>
      <xdr:spPr>
        <a:xfrm>
          <a:off x="16370300" y="654237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48845</xdr:rowOff>
    </xdr:from>
    <xdr:to>
      <xdr:col>85</xdr:col>
      <xdr:colOff>177800</xdr:colOff>
      <xdr:row>38</xdr:row>
      <xdr:rowOff>150445</xdr:rowOff>
    </xdr:to>
    <xdr:sp macro="" textlink="">
      <xdr:nvSpPr>
        <xdr:cNvPr id="518" name="フローチャート: 判断 517">
          <a:extLst>
            <a:ext uri="{FF2B5EF4-FFF2-40B4-BE49-F238E27FC236}">
              <a16:creationId xmlns:a16="http://schemas.microsoft.com/office/drawing/2014/main" id="{00000000-0008-0000-0600-000006020000}"/>
            </a:ext>
          </a:extLst>
        </xdr:cNvPr>
        <xdr:cNvSpPr/>
      </xdr:nvSpPr>
      <xdr:spPr>
        <a:xfrm>
          <a:off x="16268700" y="6563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135357</xdr:rowOff>
    </xdr:from>
    <xdr:to>
      <xdr:col>81</xdr:col>
      <xdr:colOff>50800</xdr:colOff>
      <xdr:row>38</xdr:row>
      <xdr:rowOff>139700</xdr:rowOff>
    </xdr:to>
    <xdr:cxnSp macro="">
      <xdr:nvCxnSpPr>
        <xdr:cNvPr id="519" name="直線コネクタ 518">
          <a:extLst>
            <a:ext uri="{FF2B5EF4-FFF2-40B4-BE49-F238E27FC236}">
              <a16:creationId xmlns:a16="http://schemas.microsoft.com/office/drawing/2014/main" id="{00000000-0008-0000-0600-000007020000}"/>
            </a:ext>
          </a:extLst>
        </xdr:cNvPr>
        <xdr:cNvCxnSpPr/>
      </xdr:nvCxnSpPr>
      <xdr:spPr>
        <a:xfrm>
          <a:off x="14592300" y="6650457"/>
          <a:ext cx="889000" cy="43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44410</xdr:rowOff>
    </xdr:from>
    <xdr:to>
      <xdr:col>81</xdr:col>
      <xdr:colOff>101600</xdr:colOff>
      <xdr:row>38</xdr:row>
      <xdr:rowOff>146010</xdr:rowOff>
    </xdr:to>
    <xdr:sp macro="" textlink="">
      <xdr:nvSpPr>
        <xdr:cNvPr id="520" name="フローチャート: 判断 519">
          <a:extLst>
            <a:ext uri="{FF2B5EF4-FFF2-40B4-BE49-F238E27FC236}">
              <a16:creationId xmlns:a16="http://schemas.microsoft.com/office/drawing/2014/main" id="{00000000-0008-0000-0600-000008020000}"/>
            </a:ext>
          </a:extLst>
        </xdr:cNvPr>
        <xdr:cNvSpPr/>
      </xdr:nvSpPr>
      <xdr:spPr>
        <a:xfrm>
          <a:off x="15430500" y="6559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162537</xdr:rowOff>
    </xdr:from>
    <xdr:ext cx="469744" cy="259045"/>
    <xdr:sp macro="" textlink="">
      <xdr:nvSpPr>
        <xdr:cNvPr id="521" name="テキスト ボックス 520">
          <a:extLst>
            <a:ext uri="{FF2B5EF4-FFF2-40B4-BE49-F238E27FC236}">
              <a16:creationId xmlns:a16="http://schemas.microsoft.com/office/drawing/2014/main" id="{00000000-0008-0000-0600-000009020000}"/>
            </a:ext>
          </a:extLst>
        </xdr:cNvPr>
        <xdr:cNvSpPr txBox="1"/>
      </xdr:nvSpPr>
      <xdr:spPr>
        <a:xfrm>
          <a:off x="15246428" y="63347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125312</xdr:rowOff>
    </xdr:from>
    <xdr:to>
      <xdr:col>76</xdr:col>
      <xdr:colOff>114300</xdr:colOff>
      <xdr:row>38</xdr:row>
      <xdr:rowOff>135357</xdr:rowOff>
    </xdr:to>
    <xdr:cxnSp macro="">
      <xdr:nvCxnSpPr>
        <xdr:cNvPr id="522" name="直線コネクタ 521">
          <a:extLst>
            <a:ext uri="{FF2B5EF4-FFF2-40B4-BE49-F238E27FC236}">
              <a16:creationId xmlns:a16="http://schemas.microsoft.com/office/drawing/2014/main" id="{00000000-0008-0000-0600-00000A020000}"/>
            </a:ext>
          </a:extLst>
        </xdr:cNvPr>
        <xdr:cNvCxnSpPr/>
      </xdr:nvCxnSpPr>
      <xdr:spPr>
        <a:xfrm>
          <a:off x="13703300" y="6640412"/>
          <a:ext cx="889000" cy="100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44383</xdr:rowOff>
    </xdr:from>
    <xdr:to>
      <xdr:col>76</xdr:col>
      <xdr:colOff>165100</xdr:colOff>
      <xdr:row>38</xdr:row>
      <xdr:rowOff>145983</xdr:rowOff>
    </xdr:to>
    <xdr:sp macro="" textlink="">
      <xdr:nvSpPr>
        <xdr:cNvPr id="523" name="フローチャート: 判断 522">
          <a:extLst>
            <a:ext uri="{FF2B5EF4-FFF2-40B4-BE49-F238E27FC236}">
              <a16:creationId xmlns:a16="http://schemas.microsoft.com/office/drawing/2014/main" id="{00000000-0008-0000-0600-00000B020000}"/>
            </a:ext>
          </a:extLst>
        </xdr:cNvPr>
        <xdr:cNvSpPr/>
      </xdr:nvSpPr>
      <xdr:spPr>
        <a:xfrm>
          <a:off x="14541500" y="6559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36</xdr:row>
      <xdr:rowOff>162510</xdr:rowOff>
    </xdr:from>
    <xdr:ext cx="469744" cy="259045"/>
    <xdr:sp macro="" textlink="">
      <xdr:nvSpPr>
        <xdr:cNvPr id="524" name="テキスト ボックス 523">
          <a:extLst>
            <a:ext uri="{FF2B5EF4-FFF2-40B4-BE49-F238E27FC236}">
              <a16:creationId xmlns:a16="http://schemas.microsoft.com/office/drawing/2014/main" id="{00000000-0008-0000-0600-00000C020000}"/>
            </a:ext>
          </a:extLst>
        </xdr:cNvPr>
        <xdr:cNvSpPr txBox="1"/>
      </xdr:nvSpPr>
      <xdr:spPr>
        <a:xfrm>
          <a:off x="14357428" y="63347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125312</xdr:rowOff>
    </xdr:from>
    <xdr:to>
      <xdr:col>71</xdr:col>
      <xdr:colOff>177800</xdr:colOff>
      <xdr:row>38</xdr:row>
      <xdr:rowOff>139700</xdr:rowOff>
    </xdr:to>
    <xdr:cxnSp macro="">
      <xdr:nvCxnSpPr>
        <xdr:cNvPr id="525" name="直線コネクタ 524">
          <a:extLst>
            <a:ext uri="{FF2B5EF4-FFF2-40B4-BE49-F238E27FC236}">
              <a16:creationId xmlns:a16="http://schemas.microsoft.com/office/drawing/2014/main" id="{00000000-0008-0000-0600-00000D020000}"/>
            </a:ext>
          </a:extLst>
        </xdr:cNvPr>
        <xdr:cNvCxnSpPr/>
      </xdr:nvCxnSpPr>
      <xdr:spPr>
        <a:xfrm flipV="1">
          <a:off x="12814300" y="6640412"/>
          <a:ext cx="889000" cy="143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46796</xdr:rowOff>
    </xdr:from>
    <xdr:to>
      <xdr:col>72</xdr:col>
      <xdr:colOff>38100</xdr:colOff>
      <xdr:row>38</xdr:row>
      <xdr:rowOff>148396</xdr:rowOff>
    </xdr:to>
    <xdr:sp macro="" textlink="">
      <xdr:nvSpPr>
        <xdr:cNvPr id="526" name="フローチャート: 判断 525">
          <a:extLst>
            <a:ext uri="{FF2B5EF4-FFF2-40B4-BE49-F238E27FC236}">
              <a16:creationId xmlns:a16="http://schemas.microsoft.com/office/drawing/2014/main" id="{00000000-0008-0000-0600-00000E020000}"/>
            </a:ext>
          </a:extLst>
        </xdr:cNvPr>
        <xdr:cNvSpPr/>
      </xdr:nvSpPr>
      <xdr:spPr>
        <a:xfrm>
          <a:off x="13652500" y="6561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36</xdr:row>
      <xdr:rowOff>164923</xdr:rowOff>
    </xdr:from>
    <xdr:ext cx="469744"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3468428" y="63371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39312</xdr:rowOff>
    </xdr:from>
    <xdr:to>
      <xdr:col>67</xdr:col>
      <xdr:colOff>101600</xdr:colOff>
      <xdr:row>38</xdr:row>
      <xdr:rowOff>140912</xdr:rowOff>
    </xdr:to>
    <xdr:sp macro="" textlink="">
      <xdr:nvSpPr>
        <xdr:cNvPr id="528" name="フローチャート: 判断 527">
          <a:extLst>
            <a:ext uri="{FF2B5EF4-FFF2-40B4-BE49-F238E27FC236}">
              <a16:creationId xmlns:a16="http://schemas.microsoft.com/office/drawing/2014/main" id="{00000000-0008-0000-0600-000010020000}"/>
            </a:ext>
          </a:extLst>
        </xdr:cNvPr>
        <xdr:cNvSpPr/>
      </xdr:nvSpPr>
      <xdr:spPr>
        <a:xfrm>
          <a:off x="12763500" y="655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157439</xdr:rowOff>
    </xdr:from>
    <xdr:ext cx="534377"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2547111" y="63296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141432</xdr:rowOff>
    </xdr:from>
    <xdr:to>
      <xdr:col>85</xdr:col>
      <xdr:colOff>177800</xdr:colOff>
      <xdr:row>38</xdr:row>
      <xdr:rowOff>71582</xdr:rowOff>
    </xdr:to>
    <xdr:sp macro="" textlink="">
      <xdr:nvSpPr>
        <xdr:cNvPr id="535" name="楕円 534">
          <a:extLst>
            <a:ext uri="{FF2B5EF4-FFF2-40B4-BE49-F238E27FC236}">
              <a16:creationId xmlns:a16="http://schemas.microsoft.com/office/drawing/2014/main" id="{00000000-0008-0000-0600-000017020000}"/>
            </a:ext>
          </a:extLst>
        </xdr:cNvPr>
        <xdr:cNvSpPr/>
      </xdr:nvSpPr>
      <xdr:spPr>
        <a:xfrm>
          <a:off x="16268700" y="6485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100809</xdr:rowOff>
    </xdr:from>
    <xdr:ext cx="534377" cy="259045"/>
    <xdr:sp macro="" textlink="">
      <xdr:nvSpPr>
        <xdr:cNvPr id="536" name="災害復旧事業費該当値テキスト">
          <a:extLst>
            <a:ext uri="{FF2B5EF4-FFF2-40B4-BE49-F238E27FC236}">
              <a16:creationId xmlns:a16="http://schemas.microsoft.com/office/drawing/2014/main" id="{00000000-0008-0000-0600-000018020000}"/>
            </a:ext>
          </a:extLst>
        </xdr:cNvPr>
        <xdr:cNvSpPr txBox="1"/>
      </xdr:nvSpPr>
      <xdr:spPr>
        <a:xfrm>
          <a:off x="16370300" y="62730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88900</xdr:rowOff>
    </xdr:from>
    <xdr:to>
      <xdr:col>81</xdr:col>
      <xdr:colOff>101600</xdr:colOff>
      <xdr:row>39</xdr:row>
      <xdr:rowOff>19050</xdr:rowOff>
    </xdr:to>
    <xdr:sp macro="" textlink="">
      <xdr:nvSpPr>
        <xdr:cNvPr id="537" name="楕円 536">
          <a:extLst>
            <a:ext uri="{FF2B5EF4-FFF2-40B4-BE49-F238E27FC236}">
              <a16:creationId xmlns:a16="http://schemas.microsoft.com/office/drawing/2014/main" id="{00000000-0008-0000-0600-000019020000}"/>
            </a:ext>
          </a:extLst>
        </xdr:cNvPr>
        <xdr:cNvSpPr/>
      </xdr:nvSpPr>
      <xdr:spPr>
        <a:xfrm>
          <a:off x="15430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10177</xdr:rowOff>
    </xdr:from>
    <xdr:ext cx="249299"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5356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84557</xdr:rowOff>
    </xdr:from>
    <xdr:to>
      <xdr:col>76</xdr:col>
      <xdr:colOff>165100</xdr:colOff>
      <xdr:row>39</xdr:row>
      <xdr:rowOff>14707</xdr:rowOff>
    </xdr:to>
    <xdr:sp macro="" textlink="">
      <xdr:nvSpPr>
        <xdr:cNvPr id="539" name="楕円 538">
          <a:extLst>
            <a:ext uri="{FF2B5EF4-FFF2-40B4-BE49-F238E27FC236}">
              <a16:creationId xmlns:a16="http://schemas.microsoft.com/office/drawing/2014/main" id="{00000000-0008-0000-0600-00001B020000}"/>
            </a:ext>
          </a:extLst>
        </xdr:cNvPr>
        <xdr:cNvSpPr/>
      </xdr:nvSpPr>
      <xdr:spPr>
        <a:xfrm>
          <a:off x="14541500" y="6599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39</xdr:row>
      <xdr:rowOff>5834</xdr:rowOff>
    </xdr:from>
    <xdr:ext cx="378565"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4403017" y="66923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74512</xdr:rowOff>
    </xdr:from>
    <xdr:to>
      <xdr:col>72</xdr:col>
      <xdr:colOff>38100</xdr:colOff>
      <xdr:row>39</xdr:row>
      <xdr:rowOff>4662</xdr:rowOff>
    </xdr:to>
    <xdr:sp macro="" textlink="">
      <xdr:nvSpPr>
        <xdr:cNvPr id="541" name="楕円 540">
          <a:extLst>
            <a:ext uri="{FF2B5EF4-FFF2-40B4-BE49-F238E27FC236}">
              <a16:creationId xmlns:a16="http://schemas.microsoft.com/office/drawing/2014/main" id="{00000000-0008-0000-0600-00001D020000}"/>
            </a:ext>
          </a:extLst>
        </xdr:cNvPr>
        <xdr:cNvSpPr/>
      </xdr:nvSpPr>
      <xdr:spPr>
        <a:xfrm>
          <a:off x="13652500" y="6589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38</xdr:row>
      <xdr:rowOff>167239</xdr:rowOff>
    </xdr:from>
    <xdr:ext cx="469744"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3468428" y="66823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88900</xdr:rowOff>
    </xdr:from>
    <xdr:to>
      <xdr:col>67</xdr:col>
      <xdr:colOff>101600</xdr:colOff>
      <xdr:row>39</xdr:row>
      <xdr:rowOff>19050</xdr:rowOff>
    </xdr:to>
    <xdr:sp macro="" textlink="">
      <xdr:nvSpPr>
        <xdr:cNvPr id="543" name="楕円 542">
          <a:extLst>
            <a:ext uri="{FF2B5EF4-FFF2-40B4-BE49-F238E27FC236}">
              <a16:creationId xmlns:a16="http://schemas.microsoft.com/office/drawing/2014/main" id="{00000000-0008-0000-0600-00001F020000}"/>
            </a:ext>
          </a:extLst>
        </xdr:cNvPr>
        <xdr:cNvSpPr/>
      </xdr:nvSpPr>
      <xdr:spPr>
        <a:xfrm>
          <a:off x="1276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10177</xdr:rowOff>
    </xdr:from>
    <xdr:ext cx="249299" cy="259045"/>
    <xdr:sp macro=""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268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5" name="正方形/長方形 544">
          <a:extLst>
            <a:ext uri="{FF2B5EF4-FFF2-40B4-BE49-F238E27FC236}">
              <a16:creationId xmlns:a16="http://schemas.microsoft.com/office/drawing/2014/main" id="{00000000-0008-0000-0600-000021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6" name="正方形/長方形 545">
          <a:extLst>
            <a:ext uri="{FF2B5EF4-FFF2-40B4-BE49-F238E27FC236}">
              <a16:creationId xmlns:a16="http://schemas.microsoft.com/office/drawing/2014/main" id="{00000000-0008-0000-0600-000022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7" name="正方形/長方形 546">
          <a:extLst>
            <a:ext uri="{FF2B5EF4-FFF2-40B4-BE49-F238E27FC236}">
              <a16:creationId xmlns:a16="http://schemas.microsoft.com/office/drawing/2014/main" id="{00000000-0008-0000-0600-000023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3" name="テキスト ボックス 552">
          <a:extLst>
            <a:ext uri="{FF2B5EF4-FFF2-40B4-BE49-F238E27FC236}">
              <a16:creationId xmlns:a16="http://schemas.microsoft.com/office/drawing/2014/main" id="{00000000-0008-0000-0600-000029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4" name="直線コネクタ 553">
          <a:extLst>
            <a:ext uri="{FF2B5EF4-FFF2-40B4-BE49-F238E27FC236}">
              <a16:creationId xmlns:a16="http://schemas.microsoft.com/office/drawing/2014/main" id="{00000000-0008-0000-0600-00002A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25400</xdr:rowOff>
    </xdr:from>
    <xdr:to>
      <xdr:col>89</xdr:col>
      <xdr:colOff>177800</xdr:colOff>
      <xdr:row>58</xdr:row>
      <xdr:rowOff>25400</xdr:rowOff>
    </xdr:to>
    <xdr:cxnSp macro="">
      <xdr:nvCxnSpPr>
        <xdr:cNvPr id="555" name="直線コネクタ 554">
          <a:extLst>
            <a:ext uri="{FF2B5EF4-FFF2-40B4-BE49-F238E27FC236}">
              <a16:creationId xmlns:a16="http://schemas.microsoft.com/office/drawing/2014/main" id="{00000000-0008-0000-0600-00002B020000}"/>
            </a:ext>
          </a:extLst>
        </xdr:cNvPr>
        <xdr:cNvCxnSpPr/>
      </xdr:nvCxnSpPr>
      <xdr:spPr>
        <a:xfrm>
          <a:off x="12446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54627</xdr:rowOff>
    </xdr:from>
    <xdr:ext cx="248786" cy="259045"/>
    <xdr:sp macro="" textlink="">
      <xdr:nvSpPr>
        <xdr:cNvPr id="556" name="テキスト ボックス 555">
          <a:extLst>
            <a:ext uri="{FF2B5EF4-FFF2-40B4-BE49-F238E27FC236}">
              <a16:creationId xmlns:a16="http://schemas.microsoft.com/office/drawing/2014/main" id="{00000000-0008-0000-0600-00002C020000}"/>
            </a:ext>
          </a:extLst>
        </xdr:cNvPr>
        <xdr:cNvSpPr txBox="1"/>
      </xdr:nvSpPr>
      <xdr:spPr>
        <a:xfrm>
          <a:off x="12197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57" name="直線コネクタ 556">
          <a:extLst>
            <a:ext uri="{FF2B5EF4-FFF2-40B4-BE49-F238E27FC236}">
              <a16:creationId xmlns:a16="http://schemas.microsoft.com/office/drawing/2014/main" id="{00000000-0008-0000-0600-00002D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53</xdr:row>
      <xdr:rowOff>168927</xdr:rowOff>
    </xdr:from>
    <xdr:ext cx="312906" cy="259045"/>
    <xdr:sp macro="" textlink="">
      <xdr:nvSpPr>
        <xdr:cNvPr id="558" name="テキスト ボックス 557">
          <a:extLst>
            <a:ext uri="{FF2B5EF4-FFF2-40B4-BE49-F238E27FC236}">
              <a16:creationId xmlns:a16="http://schemas.microsoft.com/office/drawing/2014/main" id="{00000000-0008-0000-0600-00002E020000}"/>
            </a:ext>
          </a:extLst>
        </xdr:cNvPr>
        <xdr:cNvSpPr txBox="1"/>
      </xdr:nvSpPr>
      <xdr:spPr>
        <a:xfrm>
          <a:off x="12133094" y="9255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82550</xdr:rowOff>
    </xdr:from>
    <xdr:to>
      <xdr:col>89</xdr:col>
      <xdr:colOff>177800</xdr:colOff>
      <xdr:row>51</xdr:row>
      <xdr:rowOff>82550</xdr:rowOff>
    </xdr:to>
    <xdr:cxnSp macro="">
      <xdr:nvCxnSpPr>
        <xdr:cNvPr id="559" name="直線コネクタ 558">
          <a:extLst>
            <a:ext uri="{FF2B5EF4-FFF2-40B4-BE49-F238E27FC236}">
              <a16:creationId xmlns:a16="http://schemas.microsoft.com/office/drawing/2014/main" id="{00000000-0008-0000-0600-00002F020000}"/>
            </a:ext>
          </a:extLst>
        </xdr:cNvPr>
        <xdr:cNvCxnSpPr/>
      </xdr:nvCxnSpPr>
      <xdr:spPr>
        <a:xfrm>
          <a:off x="12446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50</xdr:row>
      <xdr:rowOff>111777</xdr:rowOff>
    </xdr:from>
    <xdr:ext cx="312906" cy="259045"/>
    <xdr:sp macro="" textlink="">
      <xdr:nvSpPr>
        <xdr:cNvPr id="560" name="テキスト ボックス 559">
          <a:extLst>
            <a:ext uri="{FF2B5EF4-FFF2-40B4-BE49-F238E27FC236}">
              <a16:creationId xmlns:a16="http://schemas.microsoft.com/office/drawing/2014/main" id="{00000000-0008-0000-0600-000030020000}"/>
            </a:ext>
          </a:extLst>
        </xdr:cNvPr>
        <xdr:cNvSpPr txBox="1"/>
      </xdr:nvSpPr>
      <xdr:spPr>
        <a:xfrm>
          <a:off x="12133094" y="86842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1" name="直線コネクタ 560">
          <a:extLst>
            <a:ext uri="{FF2B5EF4-FFF2-40B4-BE49-F238E27FC236}">
              <a16:creationId xmlns:a16="http://schemas.microsoft.com/office/drawing/2014/main" id="{00000000-0008-0000-0600-000031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47</xdr:row>
      <xdr:rowOff>54627</xdr:rowOff>
    </xdr:from>
    <xdr:ext cx="312906" cy="259045"/>
    <xdr:sp macro="" textlink="">
      <xdr:nvSpPr>
        <xdr:cNvPr id="562" name="テキスト ボックス 561">
          <a:extLst>
            <a:ext uri="{FF2B5EF4-FFF2-40B4-BE49-F238E27FC236}">
              <a16:creationId xmlns:a16="http://schemas.microsoft.com/office/drawing/2014/main" id="{00000000-0008-0000-0600-000032020000}"/>
            </a:ext>
          </a:extLst>
        </xdr:cNvPr>
        <xdr:cNvSpPr txBox="1"/>
      </xdr:nvSpPr>
      <xdr:spPr>
        <a:xfrm>
          <a:off x="12133094" y="811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3" name="失業対策事業費グラフ枠">
          <a:extLst>
            <a:ext uri="{FF2B5EF4-FFF2-40B4-BE49-F238E27FC236}">
              <a16:creationId xmlns:a16="http://schemas.microsoft.com/office/drawing/2014/main" id="{00000000-0008-0000-0600-000033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58</xdr:row>
      <xdr:rowOff>25400</xdr:rowOff>
    </xdr:from>
    <xdr:to>
      <xdr:col>85</xdr:col>
      <xdr:colOff>126364</xdr:colOff>
      <xdr:row>58</xdr:row>
      <xdr:rowOff>25400</xdr:rowOff>
    </xdr:to>
    <xdr:cxnSp macro="">
      <xdr:nvCxnSpPr>
        <xdr:cNvPr id="564" name="直線コネクタ 563">
          <a:extLst>
            <a:ext uri="{FF2B5EF4-FFF2-40B4-BE49-F238E27FC236}">
              <a16:creationId xmlns:a16="http://schemas.microsoft.com/office/drawing/2014/main" id="{00000000-0008-0000-0600-000034020000}"/>
            </a:ext>
          </a:extLst>
        </xdr:cNvPr>
        <xdr:cNvCxnSpPr/>
      </xdr:nvCxnSpPr>
      <xdr:spPr>
        <a:xfrm>
          <a:off x="16317595" y="99695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67327</xdr:rowOff>
    </xdr:from>
    <xdr:ext cx="249299" cy="259045"/>
    <xdr:sp macro="" textlink="">
      <xdr:nvSpPr>
        <xdr:cNvPr id="565" name="失業対策事業費最小値テキスト">
          <a:extLst>
            <a:ext uri="{FF2B5EF4-FFF2-40B4-BE49-F238E27FC236}">
              <a16:creationId xmlns:a16="http://schemas.microsoft.com/office/drawing/2014/main" id="{00000000-0008-0000-0600-000035020000}"/>
            </a:ext>
          </a:extLst>
        </xdr:cNvPr>
        <xdr:cNvSpPr txBox="1"/>
      </xdr:nvSpPr>
      <xdr:spPr>
        <a:xfrm>
          <a:off x="1637030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25400</xdr:rowOff>
    </xdr:from>
    <xdr:to>
      <xdr:col>86</xdr:col>
      <xdr:colOff>25400</xdr:colOff>
      <xdr:row>58</xdr:row>
      <xdr:rowOff>25400</xdr:rowOff>
    </xdr:to>
    <xdr:cxnSp macro="">
      <xdr:nvCxnSpPr>
        <xdr:cNvPr id="566" name="直線コネクタ 565">
          <a:extLst>
            <a:ext uri="{FF2B5EF4-FFF2-40B4-BE49-F238E27FC236}">
              <a16:creationId xmlns:a16="http://schemas.microsoft.com/office/drawing/2014/main" id="{00000000-0008-0000-0600-000036020000}"/>
            </a:ext>
          </a:extLst>
        </xdr:cNvPr>
        <xdr:cNvCxnSpPr/>
      </xdr:nvCxnSpPr>
      <xdr:spPr>
        <a:xfrm>
          <a:off x="16230600" y="996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67327</xdr:rowOff>
    </xdr:from>
    <xdr:ext cx="249299" cy="259045"/>
    <xdr:sp macro="" textlink="">
      <xdr:nvSpPr>
        <xdr:cNvPr id="567" name="失業対策事業費最大値テキスト">
          <a:extLst>
            <a:ext uri="{FF2B5EF4-FFF2-40B4-BE49-F238E27FC236}">
              <a16:creationId xmlns:a16="http://schemas.microsoft.com/office/drawing/2014/main" id="{00000000-0008-0000-0600-000037020000}"/>
            </a:ext>
          </a:extLst>
        </xdr:cNvPr>
        <xdr:cNvSpPr txBox="1"/>
      </xdr:nvSpPr>
      <xdr:spPr>
        <a:xfrm>
          <a:off x="16370300" y="96685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25400</xdr:rowOff>
    </xdr:from>
    <xdr:to>
      <xdr:col>86</xdr:col>
      <xdr:colOff>25400</xdr:colOff>
      <xdr:row>58</xdr:row>
      <xdr:rowOff>25400</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6230600" y="996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25400</xdr:rowOff>
    </xdr:from>
    <xdr:to>
      <xdr:col>85</xdr:col>
      <xdr:colOff>127000</xdr:colOff>
      <xdr:row>58</xdr:row>
      <xdr:rowOff>25400</xdr:rowOff>
    </xdr:to>
    <xdr:cxnSp macro="">
      <xdr:nvCxnSpPr>
        <xdr:cNvPr id="569" name="直線コネクタ 568">
          <a:extLst>
            <a:ext uri="{FF2B5EF4-FFF2-40B4-BE49-F238E27FC236}">
              <a16:creationId xmlns:a16="http://schemas.microsoft.com/office/drawing/2014/main" id="{00000000-0008-0000-0600-000039020000}"/>
            </a:ext>
          </a:extLst>
        </xdr:cNvPr>
        <xdr:cNvCxnSpPr/>
      </xdr:nvCxnSpPr>
      <xdr:spPr>
        <a:xfrm>
          <a:off x="15481300" y="9969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124477</xdr:rowOff>
    </xdr:from>
    <xdr:ext cx="249299" cy="259045"/>
    <xdr:sp macro="" textlink="">
      <xdr:nvSpPr>
        <xdr:cNvPr id="570" name="失業対策事業費平均値テキスト">
          <a:extLst>
            <a:ext uri="{FF2B5EF4-FFF2-40B4-BE49-F238E27FC236}">
              <a16:creationId xmlns:a16="http://schemas.microsoft.com/office/drawing/2014/main" id="{00000000-0008-0000-0600-00003A020000}"/>
            </a:ext>
          </a:extLst>
        </xdr:cNvPr>
        <xdr:cNvSpPr txBox="1"/>
      </xdr:nvSpPr>
      <xdr:spPr>
        <a:xfrm>
          <a:off x="16370300" y="98971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146050</xdr:rowOff>
    </xdr:from>
    <xdr:to>
      <xdr:col>85</xdr:col>
      <xdr:colOff>177800</xdr:colOff>
      <xdr:row>58</xdr:row>
      <xdr:rowOff>76200</xdr:rowOff>
    </xdr:to>
    <xdr:sp macro="" textlink="">
      <xdr:nvSpPr>
        <xdr:cNvPr id="571" name="フローチャート: 判断 570">
          <a:extLst>
            <a:ext uri="{FF2B5EF4-FFF2-40B4-BE49-F238E27FC236}">
              <a16:creationId xmlns:a16="http://schemas.microsoft.com/office/drawing/2014/main" id="{00000000-0008-0000-0600-00003B020000}"/>
            </a:ext>
          </a:extLst>
        </xdr:cNvPr>
        <xdr:cNvSpPr/>
      </xdr:nvSpPr>
      <xdr:spPr>
        <a:xfrm>
          <a:off x="16268700" y="991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25400</xdr:rowOff>
    </xdr:from>
    <xdr:to>
      <xdr:col>81</xdr:col>
      <xdr:colOff>50800</xdr:colOff>
      <xdr:row>58</xdr:row>
      <xdr:rowOff>25400</xdr:rowOff>
    </xdr:to>
    <xdr:cxnSp macro="">
      <xdr:nvCxnSpPr>
        <xdr:cNvPr id="572" name="直線コネクタ 571">
          <a:extLst>
            <a:ext uri="{FF2B5EF4-FFF2-40B4-BE49-F238E27FC236}">
              <a16:creationId xmlns:a16="http://schemas.microsoft.com/office/drawing/2014/main" id="{00000000-0008-0000-0600-00003C020000}"/>
            </a:ext>
          </a:extLst>
        </xdr:cNvPr>
        <xdr:cNvCxnSpPr/>
      </xdr:nvCxnSpPr>
      <xdr:spPr>
        <a:xfrm>
          <a:off x="14592300" y="9969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146050</xdr:rowOff>
    </xdr:from>
    <xdr:to>
      <xdr:col>81</xdr:col>
      <xdr:colOff>101600</xdr:colOff>
      <xdr:row>58</xdr:row>
      <xdr:rowOff>76200</xdr:rowOff>
    </xdr:to>
    <xdr:sp macro="" textlink="">
      <xdr:nvSpPr>
        <xdr:cNvPr id="573" name="フローチャート: 判断 572">
          <a:extLst>
            <a:ext uri="{FF2B5EF4-FFF2-40B4-BE49-F238E27FC236}">
              <a16:creationId xmlns:a16="http://schemas.microsoft.com/office/drawing/2014/main" id="{00000000-0008-0000-0600-00003D020000}"/>
            </a:ext>
          </a:extLst>
        </xdr:cNvPr>
        <xdr:cNvSpPr/>
      </xdr:nvSpPr>
      <xdr:spPr>
        <a:xfrm>
          <a:off x="15430500" y="991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58</xdr:row>
      <xdr:rowOff>67327</xdr:rowOff>
    </xdr:from>
    <xdr:ext cx="249299" cy="259045"/>
    <xdr:sp macro="" textlink="">
      <xdr:nvSpPr>
        <xdr:cNvPr id="574" name="テキスト ボックス 573">
          <a:extLst>
            <a:ext uri="{FF2B5EF4-FFF2-40B4-BE49-F238E27FC236}">
              <a16:creationId xmlns:a16="http://schemas.microsoft.com/office/drawing/2014/main" id="{00000000-0008-0000-0600-00003E020000}"/>
            </a:ext>
          </a:extLst>
        </xdr:cNvPr>
        <xdr:cNvSpPr txBox="1"/>
      </xdr:nvSpPr>
      <xdr:spPr>
        <a:xfrm>
          <a:off x="15356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25400</xdr:rowOff>
    </xdr:from>
    <xdr:to>
      <xdr:col>76</xdr:col>
      <xdr:colOff>114300</xdr:colOff>
      <xdr:row>58</xdr:row>
      <xdr:rowOff>25400</xdr:rowOff>
    </xdr:to>
    <xdr:cxnSp macro="">
      <xdr:nvCxnSpPr>
        <xdr:cNvPr id="575" name="直線コネクタ 574">
          <a:extLst>
            <a:ext uri="{FF2B5EF4-FFF2-40B4-BE49-F238E27FC236}">
              <a16:creationId xmlns:a16="http://schemas.microsoft.com/office/drawing/2014/main" id="{00000000-0008-0000-0600-00003F020000}"/>
            </a:ext>
          </a:extLst>
        </xdr:cNvPr>
        <xdr:cNvCxnSpPr/>
      </xdr:nvCxnSpPr>
      <xdr:spPr>
        <a:xfrm>
          <a:off x="13703300" y="9969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146050</xdr:rowOff>
    </xdr:from>
    <xdr:to>
      <xdr:col>76</xdr:col>
      <xdr:colOff>165100</xdr:colOff>
      <xdr:row>58</xdr:row>
      <xdr:rowOff>76200</xdr:rowOff>
    </xdr:to>
    <xdr:sp macro="" textlink="">
      <xdr:nvSpPr>
        <xdr:cNvPr id="576" name="フローチャート: 判断 575">
          <a:extLst>
            <a:ext uri="{FF2B5EF4-FFF2-40B4-BE49-F238E27FC236}">
              <a16:creationId xmlns:a16="http://schemas.microsoft.com/office/drawing/2014/main" id="{00000000-0008-0000-0600-000040020000}"/>
            </a:ext>
          </a:extLst>
        </xdr:cNvPr>
        <xdr:cNvSpPr/>
      </xdr:nvSpPr>
      <xdr:spPr>
        <a:xfrm>
          <a:off x="14541500" y="991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58</xdr:row>
      <xdr:rowOff>67327</xdr:rowOff>
    </xdr:from>
    <xdr:ext cx="249299" cy="259045"/>
    <xdr:sp macro="" textlink="">
      <xdr:nvSpPr>
        <xdr:cNvPr id="577" name="テキスト ボックス 576">
          <a:extLst>
            <a:ext uri="{FF2B5EF4-FFF2-40B4-BE49-F238E27FC236}">
              <a16:creationId xmlns:a16="http://schemas.microsoft.com/office/drawing/2014/main" id="{00000000-0008-0000-0600-000041020000}"/>
            </a:ext>
          </a:extLst>
        </xdr:cNvPr>
        <xdr:cNvSpPr txBox="1"/>
      </xdr:nvSpPr>
      <xdr:spPr>
        <a:xfrm>
          <a:off x="14467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25400</xdr:rowOff>
    </xdr:from>
    <xdr:to>
      <xdr:col>71</xdr:col>
      <xdr:colOff>177800</xdr:colOff>
      <xdr:row>58</xdr:row>
      <xdr:rowOff>25400</xdr:rowOff>
    </xdr:to>
    <xdr:cxnSp macro="">
      <xdr:nvCxnSpPr>
        <xdr:cNvPr id="578" name="直線コネクタ 577">
          <a:extLst>
            <a:ext uri="{FF2B5EF4-FFF2-40B4-BE49-F238E27FC236}">
              <a16:creationId xmlns:a16="http://schemas.microsoft.com/office/drawing/2014/main" id="{00000000-0008-0000-0600-000042020000}"/>
            </a:ext>
          </a:extLst>
        </xdr:cNvPr>
        <xdr:cNvCxnSpPr/>
      </xdr:nvCxnSpPr>
      <xdr:spPr>
        <a:xfrm>
          <a:off x="12814300" y="9969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146050</xdr:rowOff>
    </xdr:from>
    <xdr:to>
      <xdr:col>72</xdr:col>
      <xdr:colOff>38100</xdr:colOff>
      <xdr:row>58</xdr:row>
      <xdr:rowOff>76200</xdr:rowOff>
    </xdr:to>
    <xdr:sp macro="" textlink="">
      <xdr:nvSpPr>
        <xdr:cNvPr id="579" name="フローチャート: 判断 578">
          <a:extLst>
            <a:ext uri="{FF2B5EF4-FFF2-40B4-BE49-F238E27FC236}">
              <a16:creationId xmlns:a16="http://schemas.microsoft.com/office/drawing/2014/main" id="{00000000-0008-0000-0600-000043020000}"/>
            </a:ext>
          </a:extLst>
        </xdr:cNvPr>
        <xdr:cNvSpPr/>
      </xdr:nvSpPr>
      <xdr:spPr>
        <a:xfrm>
          <a:off x="13652500" y="991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58</xdr:row>
      <xdr:rowOff>67327</xdr:rowOff>
    </xdr:from>
    <xdr:ext cx="249299"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3578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50</xdr:row>
      <xdr:rowOff>88900</xdr:rowOff>
    </xdr:from>
    <xdr:to>
      <xdr:col>67</xdr:col>
      <xdr:colOff>101600</xdr:colOff>
      <xdr:row>51</xdr:row>
      <xdr:rowOff>19050</xdr:rowOff>
    </xdr:to>
    <xdr:sp macro="" textlink="">
      <xdr:nvSpPr>
        <xdr:cNvPr id="581" name="フローチャート: 判断 580">
          <a:extLst>
            <a:ext uri="{FF2B5EF4-FFF2-40B4-BE49-F238E27FC236}">
              <a16:creationId xmlns:a16="http://schemas.microsoft.com/office/drawing/2014/main" id="{00000000-0008-0000-0600-000045020000}"/>
            </a:ext>
          </a:extLst>
        </xdr:cNvPr>
        <xdr:cNvSpPr/>
      </xdr:nvSpPr>
      <xdr:spPr>
        <a:xfrm>
          <a:off x="12763500" y="8661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49</xdr:row>
      <xdr:rowOff>35577</xdr:rowOff>
    </xdr:from>
    <xdr:ext cx="313932"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2657333" y="84366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146050</xdr:rowOff>
    </xdr:from>
    <xdr:to>
      <xdr:col>85</xdr:col>
      <xdr:colOff>177800</xdr:colOff>
      <xdr:row>58</xdr:row>
      <xdr:rowOff>76200</xdr:rowOff>
    </xdr:to>
    <xdr:sp macro="" textlink="">
      <xdr:nvSpPr>
        <xdr:cNvPr id="588" name="楕円 587">
          <a:extLst>
            <a:ext uri="{FF2B5EF4-FFF2-40B4-BE49-F238E27FC236}">
              <a16:creationId xmlns:a16="http://schemas.microsoft.com/office/drawing/2014/main" id="{00000000-0008-0000-0600-00004C020000}"/>
            </a:ext>
          </a:extLst>
        </xdr:cNvPr>
        <xdr:cNvSpPr/>
      </xdr:nvSpPr>
      <xdr:spPr>
        <a:xfrm>
          <a:off x="162687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10177</xdr:rowOff>
    </xdr:from>
    <xdr:ext cx="249299" cy="259045"/>
    <xdr:sp macro="" textlink="">
      <xdr:nvSpPr>
        <xdr:cNvPr id="589" name="失業対策事業費該当値テキスト">
          <a:extLst>
            <a:ext uri="{FF2B5EF4-FFF2-40B4-BE49-F238E27FC236}">
              <a16:creationId xmlns:a16="http://schemas.microsoft.com/office/drawing/2014/main" id="{00000000-0008-0000-0600-00004D020000}"/>
            </a:ext>
          </a:extLst>
        </xdr:cNvPr>
        <xdr:cNvSpPr txBox="1"/>
      </xdr:nvSpPr>
      <xdr:spPr>
        <a:xfrm>
          <a:off x="16370300" y="978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146050</xdr:rowOff>
    </xdr:from>
    <xdr:to>
      <xdr:col>81</xdr:col>
      <xdr:colOff>101600</xdr:colOff>
      <xdr:row>58</xdr:row>
      <xdr:rowOff>76200</xdr:rowOff>
    </xdr:to>
    <xdr:sp macro="" textlink="">
      <xdr:nvSpPr>
        <xdr:cNvPr id="590" name="楕円 589">
          <a:extLst>
            <a:ext uri="{FF2B5EF4-FFF2-40B4-BE49-F238E27FC236}">
              <a16:creationId xmlns:a16="http://schemas.microsoft.com/office/drawing/2014/main" id="{00000000-0008-0000-0600-00004E020000}"/>
            </a:ext>
          </a:extLst>
        </xdr:cNvPr>
        <xdr:cNvSpPr/>
      </xdr:nvSpPr>
      <xdr:spPr>
        <a:xfrm>
          <a:off x="15430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56</xdr:row>
      <xdr:rowOff>92727</xdr:rowOff>
    </xdr:from>
    <xdr:ext cx="249299"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5356650" y="9693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146050</xdr:rowOff>
    </xdr:from>
    <xdr:to>
      <xdr:col>76</xdr:col>
      <xdr:colOff>165100</xdr:colOff>
      <xdr:row>58</xdr:row>
      <xdr:rowOff>76200</xdr:rowOff>
    </xdr:to>
    <xdr:sp macro="" textlink="">
      <xdr:nvSpPr>
        <xdr:cNvPr id="592" name="楕円 591">
          <a:extLst>
            <a:ext uri="{FF2B5EF4-FFF2-40B4-BE49-F238E27FC236}">
              <a16:creationId xmlns:a16="http://schemas.microsoft.com/office/drawing/2014/main" id="{00000000-0008-0000-0600-000050020000}"/>
            </a:ext>
          </a:extLst>
        </xdr:cNvPr>
        <xdr:cNvSpPr/>
      </xdr:nvSpPr>
      <xdr:spPr>
        <a:xfrm>
          <a:off x="14541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56</xdr:row>
      <xdr:rowOff>92727</xdr:rowOff>
    </xdr:from>
    <xdr:ext cx="249299" cy="259045"/>
    <xdr:sp macro=""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14467650" y="9693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146050</xdr:rowOff>
    </xdr:from>
    <xdr:to>
      <xdr:col>72</xdr:col>
      <xdr:colOff>38100</xdr:colOff>
      <xdr:row>58</xdr:row>
      <xdr:rowOff>76200</xdr:rowOff>
    </xdr:to>
    <xdr:sp macro="" textlink="">
      <xdr:nvSpPr>
        <xdr:cNvPr id="594" name="楕円 593">
          <a:extLst>
            <a:ext uri="{FF2B5EF4-FFF2-40B4-BE49-F238E27FC236}">
              <a16:creationId xmlns:a16="http://schemas.microsoft.com/office/drawing/2014/main" id="{00000000-0008-0000-0600-000052020000}"/>
            </a:ext>
          </a:extLst>
        </xdr:cNvPr>
        <xdr:cNvSpPr/>
      </xdr:nvSpPr>
      <xdr:spPr>
        <a:xfrm>
          <a:off x="13652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56</xdr:row>
      <xdr:rowOff>92727</xdr:rowOff>
    </xdr:from>
    <xdr:ext cx="249299" cy="259045"/>
    <xdr:sp macro="" textlink="">
      <xdr:nvSpPr>
        <xdr:cNvPr id="595" name="テキスト ボックス 594">
          <a:extLst>
            <a:ext uri="{FF2B5EF4-FFF2-40B4-BE49-F238E27FC236}">
              <a16:creationId xmlns:a16="http://schemas.microsoft.com/office/drawing/2014/main" id="{00000000-0008-0000-0600-000053020000}"/>
            </a:ext>
          </a:extLst>
        </xdr:cNvPr>
        <xdr:cNvSpPr txBox="1"/>
      </xdr:nvSpPr>
      <xdr:spPr>
        <a:xfrm>
          <a:off x="13578650" y="9693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146050</xdr:rowOff>
    </xdr:from>
    <xdr:to>
      <xdr:col>67</xdr:col>
      <xdr:colOff>101600</xdr:colOff>
      <xdr:row>58</xdr:row>
      <xdr:rowOff>76200</xdr:rowOff>
    </xdr:to>
    <xdr:sp macro="" textlink="">
      <xdr:nvSpPr>
        <xdr:cNvPr id="596" name="楕円 595">
          <a:extLst>
            <a:ext uri="{FF2B5EF4-FFF2-40B4-BE49-F238E27FC236}">
              <a16:creationId xmlns:a16="http://schemas.microsoft.com/office/drawing/2014/main" id="{00000000-0008-0000-0600-000054020000}"/>
            </a:ext>
          </a:extLst>
        </xdr:cNvPr>
        <xdr:cNvSpPr/>
      </xdr:nvSpPr>
      <xdr:spPr>
        <a:xfrm>
          <a:off x="12763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58</xdr:row>
      <xdr:rowOff>67327</xdr:rowOff>
    </xdr:from>
    <xdr:ext cx="249299" cy="259045"/>
    <xdr:sp macro="" textlink="">
      <xdr:nvSpPr>
        <xdr:cNvPr id="597" name="テキスト ボックス 596">
          <a:extLst>
            <a:ext uri="{FF2B5EF4-FFF2-40B4-BE49-F238E27FC236}">
              <a16:creationId xmlns:a16="http://schemas.microsoft.com/office/drawing/2014/main" id="{00000000-0008-0000-0600-000055020000}"/>
            </a:ext>
          </a:extLst>
        </xdr:cNvPr>
        <xdr:cNvSpPr txBox="1"/>
      </xdr:nvSpPr>
      <xdr:spPr>
        <a:xfrm>
          <a:off x="12689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45,069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5" name="正方形/長方形 604">
          <a:extLst>
            <a:ext uri="{FF2B5EF4-FFF2-40B4-BE49-F238E27FC236}">
              <a16:creationId xmlns:a16="http://schemas.microsoft.com/office/drawing/2014/main" id="{00000000-0008-0000-0600-00005D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6" name="テキスト ボックス 605">
          <a:extLst>
            <a:ext uri="{FF2B5EF4-FFF2-40B4-BE49-F238E27FC236}">
              <a16:creationId xmlns:a16="http://schemas.microsoft.com/office/drawing/2014/main" id="{00000000-0008-0000-0600-00005E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7" name="直線コネクタ 606">
          <a:extLst>
            <a:ext uri="{FF2B5EF4-FFF2-40B4-BE49-F238E27FC236}">
              <a16:creationId xmlns:a16="http://schemas.microsoft.com/office/drawing/2014/main" id="{00000000-0008-0000-0600-00005F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08" name="直線コネクタ 607">
          <a:extLst>
            <a:ext uri="{FF2B5EF4-FFF2-40B4-BE49-F238E27FC236}">
              <a16:creationId xmlns:a16="http://schemas.microsoft.com/office/drawing/2014/main" id="{00000000-0008-0000-0600-000060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09" name="テキスト ボックス 608">
          <a:extLst>
            <a:ext uri="{FF2B5EF4-FFF2-40B4-BE49-F238E27FC236}">
              <a16:creationId xmlns:a16="http://schemas.microsoft.com/office/drawing/2014/main" id="{00000000-0008-0000-0600-000061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11" name="テキスト ボックス 610">
          <a:extLst>
            <a:ext uri="{FF2B5EF4-FFF2-40B4-BE49-F238E27FC236}">
              <a16:creationId xmlns:a16="http://schemas.microsoft.com/office/drawing/2014/main" id="{00000000-0008-0000-0600-000063020000}"/>
            </a:ext>
          </a:extLst>
        </xdr:cNvPr>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13" name="テキスト ボックス 612">
          <a:extLst>
            <a:ext uri="{FF2B5EF4-FFF2-40B4-BE49-F238E27FC236}">
              <a16:creationId xmlns:a16="http://schemas.microsoft.com/office/drawing/2014/main" id="{00000000-0008-0000-0600-000065020000}"/>
            </a:ext>
          </a:extLst>
        </xdr:cNvPr>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15" name="テキスト ボックス 614">
          <a:extLst>
            <a:ext uri="{FF2B5EF4-FFF2-40B4-BE49-F238E27FC236}">
              <a16:creationId xmlns:a16="http://schemas.microsoft.com/office/drawing/2014/main" id="{00000000-0008-0000-0600-000067020000}"/>
            </a:ext>
          </a:extLst>
        </xdr:cNvPr>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7" name="テキスト ボックス 616">
          <a:extLst>
            <a:ext uri="{FF2B5EF4-FFF2-40B4-BE49-F238E27FC236}">
              <a16:creationId xmlns:a16="http://schemas.microsoft.com/office/drawing/2014/main" id="{00000000-0008-0000-0600-000069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8" name="公債費グラフ枠">
          <a:extLst>
            <a:ext uri="{FF2B5EF4-FFF2-40B4-BE49-F238E27FC236}">
              <a16:creationId xmlns:a16="http://schemas.microsoft.com/office/drawing/2014/main" id="{00000000-0008-0000-0600-00006A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72</xdr:row>
      <xdr:rowOff>90322</xdr:rowOff>
    </xdr:from>
    <xdr:to>
      <xdr:col>85</xdr:col>
      <xdr:colOff>126364</xdr:colOff>
      <xdr:row>78</xdr:row>
      <xdr:rowOff>109826</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flipV="1">
          <a:off x="16317595" y="12434722"/>
          <a:ext cx="1269" cy="10482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113653</xdr:rowOff>
    </xdr:from>
    <xdr:ext cx="469744" cy="259045"/>
    <xdr:sp macro="" textlink="">
      <xdr:nvSpPr>
        <xdr:cNvPr id="620" name="公債費最小値テキスト">
          <a:extLst>
            <a:ext uri="{FF2B5EF4-FFF2-40B4-BE49-F238E27FC236}">
              <a16:creationId xmlns:a16="http://schemas.microsoft.com/office/drawing/2014/main" id="{00000000-0008-0000-0600-00006C020000}"/>
            </a:ext>
          </a:extLst>
        </xdr:cNvPr>
        <xdr:cNvSpPr txBox="1"/>
      </xdr:nvSpPr>
      <xdr:spPr>
        <a:xfrm>
          <a:off x="16370300" y="134867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109826</xdr:rowOff>
    </xdr:from>
    <xdr:to>
      <xdr:col>86</xdr:col>
      <xdr:colOff>25400</xdr:colOff>
      <xdr:row>78</xdr:row>
      <xdr:rowOff>109826</xdr:rowOff>
    </xdr:to>
    <xdr:cxnSp macro="">
      <xdr:nvCxnSpPr>
        <xdr:cNvPr id="621" name="直線コネクタ 620">
          <a:extLst>
            <a:ext uri="{FF2B5EF4-FFF2-40B4-BE49-F238E27FC236}">
              <a16:creationId xmlns:a16="http://schemas.microsoft.com/office/drawing/2014/main" id="{00000000-0008-0000-0600-00006D020000}"/>
            </a:ext>
          </a:extLst>
        </xdr:cNvPr>
        <xdr:cNvCxnSpPr/>
      </xdr:nvCxnSpPr>
      <xdr:spPr>
        <a:xfrm>
          <a:off x="16230600" y="134829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71</xdr:row>
      <xdr:rowOff>36999</xdr:rowOff>
    </xdr:from>
    <xdr:ext cx="599010" cy="259045"/>
    <xdr:sp macro="" textlink="">
      <xdr:nvSpPr>
        <xdr:cNvPr id="622" name="公債費最大値テキスト">
          <a:extLst>
            <a:ext uri="{FF2B5EF4-FFF2-40B4-BE49-F238E27FC236}">
              <a16:creationId xmlns:a16="http://schemas.microsoft.com/office/drawing/2014/main" id="{00000000-0008-0000-0600-00006E020000}"/>
            </a:ext>
          </a:extLst>
        </xdr:cNvPr>
        <xdr:cNvSpPr txBox="1"/>
      </xdr:nvSpPr>
      <xdr:spPr>
        <a:xfrm>
          <a:off x="16370300" y="122099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235,800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72</xdr:row>
      <xdr:rowOff>90322</xdr:rowOff>
    </xdr:from>
    <xdr:to>
      <xdr:col>86</xdr:col>
      <xdr:colOff>25400</xdr:colOff>
      <xdr:row>72</xdr:row>
      <xdr:rowOff>90322</xdr:rowOff>
    </xdr:to>
    <xdr:cxnSp macro="">
      <xdr:nvCxnSpPr>
        <xdr:cNvPr id="623" name="直線コネクタ 622">
          <a:extLst>
            <a:ext uri="{FF2B5EF4-FFF2-40B4-BE49-F238E27FC236}">
              <a16:creationId xmlns:a16="http://schemas.microsoft.com/office/drawing/2014/main" id="{00000000-0008-0000-0600-00006F020000}"/>
            </a:ext>
          </a:extLst>
        </xdr:cNvPr>
        <xdr:cNvCxnSpPr/>
      </xdr:nvCxnSpPr>
      <xdr:spPr>
        <a:xfrm>
          <a:off x="16230600" y="124347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65258</xdr:rowOff>
    </xdr:from>
    <xdr:to>
      <xdr:col>85</xdr:col>
      <xdr:colOff>127000</xdr:colOff>
      <xdr:row>76</xdr:row>
      <xdr:rowOff>153814</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flipV="1">
          <a:off x="15481300" y="13095458"/>
          <a:ext cx="838200" cy="88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66933</xdr:rowOff>
    </xdr:from>
    <xdr:ext cx="534377" cy="259045"/>
    <xdr:sp macro="" textlink="">
      <xdr:nvSpPr>
        <xdr:cNvPr id="625" name="公債費平均値テキスト">
          <a:extLst>
            <a:ext uri="{FF2B5EF4-FFF2-40B4-BE49-F238E27FC236}">
              <a16:creationId xmlns:a16="http://schemas.microsoft.com/office/drawing/2014/main" id="{00000000-0008-0000-0600-000071020000}"/>
            </a:ext>
          </a:extLst>
        </xdr:cNvPr>
        <xdr:cNvSpPr txBox="1"/>
      </xdr:nvSpPr>
      <xdr:spPr>
        <a:xfrm>
          <a:off x="16370300" y="1309713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88506</xdr:rowOff>
    </xdr:from>
    <xdr:to>
      <xdr:col>85</xdr:col>
      <xdr:colOff>177800</xdr:colOff>
      <xdr:row>77</xdr:row>
      <xdr:rowOff>18656</xdr:rowOff>
    </xdr:to>
    <xdr:sp macro="" textlink="">
      <xdr:nvSpPr>
        <xdr:cNvPr id="626" name="フローチャート: 判断 625">
          <a:extLst>
            <a:ext uri="{FF2B5EF4-FFF2-40B4-BE49-F238E27FC236}">
              <a16:creationId xmlns:a16="http://schemas.microsoft.com/office/drawing/2014/main" id="{00000000-0008-0000-0600-000072020000}"/>
            </a:ext>
          </a:extLst>
        </xdr:cNvPr>
        <xdr:cNvSpPr/>
      </xdr:nvSpPr>
      <xdr:spPr>
        <a:xfrm>
          <a:off x="16268700" y="131187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153814</xdr:rowOff>
    </xdr:from>
    <xdr:to>
      <xdr:col>81</xdr:col>
      <xdr:colOff>50800</xdr:colOff>
      <xdr:row>77</xdr:row>
      <xdr:rowOff>23777</xdr:rowOff>
    </xdr:to>
    <xdr:cxnSp macro="">
      <xdr:nvCxnSpPr>
        <xdr:cNvPr id="627" name="直線コネクタ 626">
          <a:extLst>
            <a:ext uri="{FF2B5EF4-FFF2-40B4-BE49-F238E27FC236}">
              <a16:creationId xmlns:a16="http://schemas.microsoft.com/office/drawing/2014/main" id="{00000000-0008-0000-0600-000073020000}"/>
            </a:ext>
          </a:extLst>
        </xdr:cNvPr>
        <xdr:cNvCxnSpPr/>
      </xdr:nvCxnSpPr>
      <xdr:spPr>
        <a:xfrm flipV="1">
          <a:off x="14592300" y="13184014"/>
          <a:ext cx="889000" cy="41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116816</xdr:rowOff>
    </xdr:from>
    <xdr:to>
      <xdr:col>81</xdr:col>
      <xdr:colOff>101600</xdr:colOff>
      <xdr:row>77</xdr:row>
      <xdr:rowOff>46966</xdr:rowOff>
    </xdr:to>
    <xdr:sp macro="" textlink="">
      <xdr:nvSpPr>
        <xdr:cNvPr id="628" name="フローチャート: 判断 627">
          <a:extLst>
            <a:ext uri="{FF2B5EF4-FFF2-40B4-BE49-F238E27FC236}">
              <a16:creationId xmlns:a16="http://schemas.microsoft.com/office/drawing/2014/main" id="{00000000-0008-0000-0600-000074020000}"/>
            </a:ext>
          </a:extLst>
        </xdr:cNvPr>
        <xdr:cNvSpPr/>
      </xdr:nvSpPr>
      <xdr:spPr>
        <a:xfrm>
          <a:off x="15430500" y="13147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38093</xdr:rowOff>
    </xdr:from>
    <xdr:ext cx="534377" cy="259045"/>
    <xdr:sp macro="" textlink="">
      <xdr:nvSpPr>
        <xdr:cNvPr id="629" name="テキスト ボックス 628">
          <a:extLst>
            <a:ext uri="{FF2B5EF4-FFF2-40B4-BE49-F238E27FC236}">
              <a16:creationId xmlns:a16="http://schemas.microsoft.com/office/drawing/2014/main" id="{00000000-0008-0000-0600-000075020000}"/>
            </a:ext>
          </a:extLst>
        </xdr:cNvPr>
        <xdr:cNvSpPr txBox="1"/>
      </xdr:nvSpPr>
      <xdr:spPr>
        <a:xfrm>
          <a:off x="15214111" y="13239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1543</xdr:rowOff>
    </xdr:from>
    <xdr:to>
      <xdr:col>76</xdr:col>
      <xdr:colOff>114300</xdr:colOff>
      <xdr:row>77</xdr:row>
      <xdr:rowOff>23777</xdr:rowOff>
    </xdr:to>
    <xdr:cxnSp macro="">
      <xdr:nvCxnSpPr>
        <xdr:cNvPr id="630" name="直線コネクタ 629">
          <a:extLst>
            <a:ext uri="{FF2B5EF4-FFF2-40B4-BE49-F238E27FC236}">
              <a16:creationId xmlns:a16="http://schemas.microsoft.com/office/drawing/2014/main" id="{00000000-0008-0000-0600-000076020000}"/>
            </a:ext>
          </a:extLst>
        </xdr:cNvPr>
        <xdr:cNvCxnSpPr/>
      </xdr:nvCxnSpPr>
      <xdr:spPr>
        <a:xfrm>
          <a:off x="13703300" y="13203193"/>
          <a:ext cx="889000" cy="222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111517</xdr:rowOff>
    </xdr:from>
    <xdr:to>
      <xdr:col>76</xdr:col>
      <xdr:colOff>165100</xdr:colOff>
      <xdr:row>77</xdr:row>
      <xdr:rowOff>41667</xdr:rowOff>
    </xdr:to>
    <xdr:sp macro="" textlink="">
      <xdr:nvSpPr>
        <xdr:cNvPr id="631" name="フローチャート: 判断 630">
          <a:extLst>
            <a:ext uri="{FF2B5EF4-FFF2-40B4-BE49-F238E27FC236}">
              <a16:creationId xmlns:a16="http://schemas.microsoft.com/office/drawing/2014/main" id="{00000000-0008-0000-0600-000077020000}"/>
            </a:ext>
          </a:extLst>
        </xdr:cNvPr>
        <xdr:cNvSpPr/>
      </xdr:nvSpPr>
      <xdr:spPr>
        <a:xfrm>
          <a:off x="14541500" y="13141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58195</xdr:rowOff>
    </xdr:from>
    <xdr:ext cx="534377" cy="259045"/>
    <xdr:sp macro="" textlink="">
      <xdr:nvSpPr>
        <xdr:cNvPr id="632" name="テキスト ボックス 631">
          <a:extLst>
            <a:ext uri="{FF2B5EF4-FFF2-40B4-BE49-F238E27FC236}">
              <a16:creationId xmlns:a16="http://schemas.microsoft.com/office/drawing/2014/main" id="{00000000-0008-0000-0600-000078020000}"/>
            </a:ext>
          </a:extLst>
        </xdr:cNvPr>
        <xdr:cNvSpPr txBox="1"/>
      </xdr:nvSpPr>
      <xdr:spPr>
        <a:xfrm>
          <a:off x="14325111" y="129169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153760</xdr:rowOff>
    </xdr:from>
    <xdr:to>
      <xdr:col>71</xdr:col>
      <xdr:colOff>177800</xdr:colOff>
      <xdr:row>77</xdr:row>
      <xdr:rowOff>1543</xdr:rowOff>
    </xdr:to>
    <xdr:cxnSp macro="">
      <xdr:nvCxnSpPr>
        <xdr:cNvPr id="633" name="直線コネクタ 632">
          <a:extLst>
            <a:ext uri="{FF2B5EF4-FFF2-40B4-BE49-F238E27FC236}">
              <a16:creationId xmlns:a16="http://schemas.microsoft.com/office/drawing/2014/main" id="{00000000-0008-0000-0600-000079020000}"/>
            </a:ext>
          </a:extLst>
        </xdr:cNvPr>
        <xdr:cNvCxnSpPr/>
      </xdr:nvCxnSpPr>
      <xdr:spPr>
        <a:xfrm>
          <a:off x="12814300" y="13183960"/>
          <a:ext cx="889000" cy="192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116204</xdr:rowOff>
    </xdr:from>
    <xdr:to>
      <xdr:col>72</xdr:col>
      <xdr:colOff>38100</xdr:colOff>
      <xdr:row>77</xdr:row>
      <xdr:rowOff>46354</xdr:rowOff>
    </xdr:to>
    <xdr:sp macro="" textlink="">
      <xdr:nvSpPr>
        <xdr:cNvPr id="634" name="フローチャート: 判断 633">
          <a:extLst>
            <a:ext uri="{FF2B5EF4-FFF2-40B4-BE49-F238E27FC236}">
              <a16:creationId xmlns:a16="http://schemas.microsoft.com/office/drawing/2014/main" id="{00000000-0008-0000-0600-00007A020000}"/>
            </a:ext>
          </a:extLst>
        </xdr:cNvPr>
        <xdr:cNvSpPr/>
      </xdr:nvSpPr>
      <xdr:spPr>
        <a:xfrm>
          <a:off x="13652500" y="13146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62881</xdr:rowOff>
    </xdr:from>
    <xdr:ext cx="534377" cy="259045"/>
    <xdr:sp macro=""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3436111" y="129216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122449</xdr:rowOff>
    </xdr:from>
    <xdr:to>
      <xdr:col>67</xdr:col>
      <xdr:colOff>101600</xdr:colOff>
      <xdr:row>76</xdr:row>
      <xdr:rowOff>52598</xdr:rowOff>
    </xdr:to>
    <xdr:sp macro="" textlink="">
      <xdr:nvSpPr>
        <xdr:cNvPr id="636" name="フローチャート: 判断 635">
          <a:extLst>
            <a:ext uri="{FF2B5EF4-FFF2-40B4-BE49-F238E27FC236}">
              <a16:creationId xmlns:a16="http://schemas.microsoft.com/office/drawing/2014/main" id="{00000000-0008-0000-0600-00007C020000}"/>
            </a:ext>
          </a:extLst>
        </xdr:cNvPr>
        <xdr:cNvSpPr/>
      </xdr:nvSpPr>
      <xdr:spPr>
        <a:xfrm>
          <a:off x="12763500" y="12981199"/>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74</xdr:row>
      <xdr:rowOff>69126</xdr:rowOff>
    </xdr:from>
    <xdr:ext cx="599010"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2514795" y="127564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14458</xdr:rowOff>
    </xdr:from>
    <xdr:to>
      <xdr:col>85</xdr:col>
      <xdr:colOff>177800</xdr:colOff>
      <xdr:row>76</xdr:row>
      <xdr:rowOff>116058</xdr:rowOff>
    </xdr:to>
    <xdr:sp macro="" textlink="">
      <xdr:nvSpPr>
        <xdr:cNvPr id="643" name="楕円 642">
          <a:extLst>
            <a:ext uri="{FF2B5EF4-FFF2-40B4-BE49-F238E27FC236}">
              <a16:creationId xmlns:a16="http://schemas.microsoft.com/office/drawing/2014/main" id="{00000000-0008-0000-0600-000083020000}"/>
            </a:ext>
          </a:extLst>
        </xdr:cNvPr>
        <xdr:cNvSpPr/>
      </xdr:nvSpPr>
      <xdr:spPr>
        <a:xfrm>
          <a:off x="16268700" y="13044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75</xdr:row>
      <xdr:rowOff>37336</xdr:rowOff>
    </xdr:from>
    <xdr:ext cx="534377" cy="259045"/>
    <xdr:sp macro="" textlink="">
      <xdr:nvSpPr>
        <xdr:cNvPr id="644" name="公債費該当値テキスト">
          <a:extLst>
            <a:ext uri="{FF2B5EF4-FFF2-40B4-BE49-F238E27FC236}">
              <a16:creationId xmlns:a16="http://schemas.microsoft.com/office/drawing/2014/main" id="{00000000-0008-0000-0600-000084020000}"/>
            </a:ext>
          </a:extLst>
        </xdr:cNvPr>
        <xdr:cNvSpPr txBox="1"/>
      </xdr:nvSpPr>
      <xdr:spPr>
        <a:xfrm>
          <a:off x="16370300" y="128960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103014</xdr:rowOff>
    </xdr:from>
    <xdr:to>
      <xdr:col>81</xdr:col>
      <xdr:colOff>101600</xdr:colOff>
      <xdr:row>77</xdr:row>
      <xdr:rowOff>33164</xdr:rowOff>
    </xdr:to>
    <xdr:sp macro="" textlink="">
      <xdr:nvSpPr>
        <xdr:cNvPr id="645" name="楕円 644">
          <a:extLst>
            <a:ext uri="{FF2B5EF4-FFF2-40B4-BE49-F238E27FC236}">
              <a16:creationId xmlns:a16="http://schemas.microsoft.com/office/drawing/2014/main" id="{00000000-0008-0000-0600-000085020000}"/>
            </a:ext>
          </a:extLst>
        </xdr:cNvPr>
        <xdr:cNvSpPr/>
      </xdr:nvSpPr>
      <xdr:spPr>
        <a:xfrm>
          <a:off x="15430500" y="13133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49691</xdr:rowOff>
    </xdr:from>
    <xdr:ext cx="534377"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5214111" y="12908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144427</xdr:rowOff>
    </xdr:from>
    <xdr:to>
      <xdr:col>76</xdr:col>
      <xdr:colOff>165100</xdr:colOff>
      <xdr:row>77</xdr:row>
      <xdr:rowOff>74577</xdr:rowOff>
    </xdr:to>
    <xdr:sp macro="" textlink="">
      <xdr:nvSpPr>
        <xdr:cNvPr id="647" name="楕円 646">
          <a:extLst>
            <a:ext uri="{FF2B5EF4-FFF2-40B4-BE49-F238E27FC236}">
              <a16:creationId xmlns:a16="http://schemas.microsoft.com/office/drawing/2014/main" id="{00000000-0008-0000-0600-000087020000}"/>
            </a:ext>
          </a:extLst>
        </xdr:cNvPr>
        <xdr:cNvSpPr/>
      </xdr:nvSpPr>
      <xdr:spPr>
        <a:xfrm>
          <a:off x="14541500" y="13174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65704</xdr:rowOff>
    </xdr:from>
    <xdr:ext cx="534377"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4325111" y="13267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122193</xdr:rowOff>
    </xdr:from>
    <xdr:to>
      <xdr:col>72</xdr:col>
      <xdr:colOff>38100</xdr:colOff>
      <xdr:row>77</xdr:row>
      <xdr:rowOff>52343</xdr:rowOff>
    </xdr:to>
    <xdr:sp macro="" textlink="">
      <xdr:nvSpPr>
        <xdr:cNvPr id="649" name="楕円 648">
          <a:extLst>
            <a:ext uri="{FF2B5EF4-FFF2-40B4-BE49-F238E27FC236}">
              <a16:creationId xmlns:a16="http://schemas.microsoft.com/office/drawing/2014/main" id="{00000000-0008-0000-0600-000089020000}"/>
            </a:ext>
          </a:extLst>
        </xdr:cNvPr>
        <xdr:cNvSpPr/>
      </xdr:nvSpPr>
      <xdr:spPr>
        <a:xfrm>
          <a:off x="13652500" y="13152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43470</xdr:rowOff>
    </xdr:from>
    <xdr:ext cx="534377" cy="259045"/>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3436111" y="13245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102960</xdr:rowOff>
    </xdr:from>
    <xdr:to>
      <xdr:col>67</xdr:col>
      <xdr:colOff>101600</xdr:colOff>
      <xdr:row>77</xdr:row>
      <xdr:rowOff>33110</xdr:rowOff>
    </xdr:to>
    <xdr:sp macro="" textlink="">
      <xdr:nvSpPr>
        <xdr:cNvPr id="651" name="楕円 650">
          <a:extLst>
            <a:ext uri="{FF2B5EF4-FFF2-40B4-BE49-F238E27FC236}">
              <a16:creationId xmlns:a16="http://schemas.microsoft.com/office/drawing/2014/main" id="{00000000-0008-0000-0600-00008B020000}"/>
            </a:ext>
          </a:extLst>
        </xdr:cNvPr>
        <xdr:cNvSpPr/>
      </xdr:nvSpPr>
      <xdr:spPr>
        <a:xfrm>
          <a:off x="12763500" y="13133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24237</xdr:rowOff>
    </xdr:from>
    <xdr:ext cx="534377" cy="259045"/>
    <xdr:sp macro="" textlink="">
      <xdr:nvSpPr>
        <xdr:cNvPr id="652" name="テキスト ボックス 651">
          <a:extLst>
            <a:ext uri="{FF2B5EF4-FFF2-40B4-BE49-F238E27FC236}">
              <a16:creationId xmlns:a16="http://schemas.microsoft.com/office/drawing/2014/main" id="{00000000-0008-0000-0600-00008C020000}"/>
            </a:ext>
          </a:extLst>
        </xdr:cNvPr>
        <xdr:cNvSpPr txBox="1"/>
      </xdr:nvSpPr>
      <xdr:spPr>
        <a:xfrm>
          <a:off x="12547111" y="132258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3" name="正方形/長方形 652">
          <a:extLst>
            <a:ext uri="{FF2B5EF4-FFF2-40B4-BE49-F238E27FC236}">
              <a16:creationId xmlns:a16="http://schemas.microsoft.com/office/drawing/2014/main" id="{00000000-0008-0000-0600-00008D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4" name="正方形/長方形 653">
          <a:extLst>
            <a:ext uri="{FF2B5EF4-FFF2-40B4-BE49-F238E27FC236}">
              <a16:creationId xmlns:a16="http://schemas.microsoft.com/office/drawing/2014/main" id="{00000000-0008-0000-0600-00008E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5" name="正方形/長方形 654">
          <a:extLst>
            <a:ext uri="{FF2B5EF4-FFF2-40B4-BE49-F238E27FC236}">
              <a16:creationId xmlns:a16="http://schemas.microsoft.com/office/drawing/2014/main" id="{00000000-0008-0000-0600-00008F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6" name="正方形/長方形 655">
          <a:extLst>
            <a:ext uri="{FF2B5EF4-FFF2-40B4-BE49-F238E27FC236}">
              <a16:creationId xmlns:a16="http://schemas.microsoft.com/office/drawing/2014/main" id="{00000000-0008-0000-0600-000090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7" name="正方形/長方形 656">
          <a:extLst>
            <a:ext uri="{FF2B5EF4-FFF2-40B4-BE49-F238E27FC236}">
              <a16:creationId xmlns:a16="http://schemas.microsoft.com/office/drawing/2014/main" id="{00000000-0008-0000-0600-000091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8" name="正方形/長方形 657">
          <a:extLst>
            <a:ext uri="{FF2B5EF4-FFF2-40B4-BE49-F238E27FC236}">
              <a16:creationId xmlns:a16="http://schemas.microsoft.com/office/drawing/2014/main" id="{00000000-0008-0000-0600-000092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9" name="正方形/長方形 658">
          <a:extLst>
            <a:ext uri="{FF2B5EF4-FFF2-40B4-BE49-F238E27FC236}">
              <a16:creationId xmlns:a16="http://schemas.microsoft.com/office/drawing/2014/main" id="{00000000-0008-0000-0600-000093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47,437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0" name="正方形/長方形 659">
          <a:extLst>
            <a:ext uri="{FF2B5EF4-FFF2-40B4-BE49-F238E27FC236}">
              <a16:creationId xmlns:a16="http://schemas.microsoft.com/office/drawing/2014/main" id="{00000000-0008-0000-0600-000094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1" name="テキスト ボックス 660">
          <a:extLst>
            <a:ext uri="{FF2B5EF4-FFF2-40B4-BE49-F238E27FC236}">
              <a16:creationId xmlns:a16="http://schemas.microsoft.com/office/drawing/2014/main" id="{00000000-0008-0000-0600-000095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2" name="直線コネクタ 661">
          <a:extLst>
            <a:ext uri="{FF2B5EF4-FFF2-40B4-BE49-F238E27FC236}">
              <a16:creationId xmlns:a16="http://schemas.microsoft.com/office/drawing/2014/main" id="{00000000-0008-0000-0600-000096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3" name="直線コネクタ 662">
          <a:extLst>
            <a:ext uri="{FF2B5EF4-FFF2-40B4-BE49-F238E27FC236}">
              <a16:creationId xmlns:a16="http://schemas.microsoft.com/office/drawing/2014/main" id="{00000000-0008-0000-0600-000097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4" name="テキスト ボックス 663">
          <a:extLst>
            <a:ext uri="{FF2B5EF4-FFF2-40B4-BE49-F238E27FC236}">
              <a16:creationId xmlns:a16="http://schemas.microsoft.com/office/drawing/2014/main" id="{00000000-0008-0000-0600-000098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5" name="直線コネクタ 664">
          <a:extLst>
            <a:ext uri="{FF2B5EF4-FFF2-40B4-BE49-F238E27FC236}">
              <a16:creationId xmlns:a16="http://schemas.microsoft.com/office/drawing/2014/main" id="{00000000-0008-0000-0600-000099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66" name="テキスト ボックス 665">
          <a:extLst>
            <a:ext uri="{FF2B5EF4-FFF2-40B4-BE49-F238E27FC236}">
              <a16:creationId xmlns:a16="http://schemas.microsoft.com/office/drawing/2014/main" id="{00000000-0008-0000-0600-00009A020000}"/>
            </a:ext>
          </a:extLst>
        </xdr:cNvPr>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68" name="テキスト ボックス 667">
          <a:extLst>
            <a:ext uri="{FF2B5EF4-FFF2-40B4-BE49-F238E27FC236}">
              <a16:creationId xmlns:a16="http://schemas.microsoft.com/office/drawing/2014/main" id="{00000000-0008-0000-0600-00009C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70" name="テキスト ボックス 669">
          <a:extLst>
            <a:ext uri="{FF2B5EF4-FFF2-40B4-BE49-F238E27FC236}">
              <a16:creationId xmlns:a16="http://schemas.microsoft.com/office/drawing/2014/main" id="{00000000-0008-0000-0600-00009E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1" name="直線コネクタ 670">
          <a:extLst>
            <a:ext uri="{FF2B5EF4-FFF2-40B4-BE49-F238E27FC236}">
              <a16:creationId xmlns:a16="http://schemas.microsoft.com/office/drawing/2014/main" id="{00000000-0008-0000-0600-00009F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89</xdr:row>
      <xdr:rowOff>92727</xdr:rowOff>
    </xdr:from>
    <xdr:ext cx="685572" cy="259045"/>
    <xdr:sp macro="" textlink="">
      <xdr:nvSpPr>
        <xdr:cNvPr id="672" name="テキスト ボックス 671">
          <a:extLst>
            <a:ext uri="{FF2B5EF4-FFF2-40B4-BE49-F238E27FC236}">
              <a16:creationId xmlns:a16="http://schemas.microsoft.com/office/drawing/2014/main" id="{00000000-0008-0000-0600-0000A0020000}"/>
            </a:ext>
          </a:extLst>
        </xdr:cNvPr>
        <xdr:cNvSpPr txBox="1"/>
      </xdr:nvSpPr>
      <xdr:spPr>
        <a:xfrm>
          <a:off x="11760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74" name="テキスト ボックス 673">
          <a:extLst>
            <a:ext uri="{FF2B5EF4-FFF2-40B4-BE49-F238E27FC236}">
              <a16:creationId xmlns:a16="http://schemas.microsoft.com/office/drawing/2014/main" id="{00000000-0008-0000-0600-0000A2020000}"/>
            </a:ext>
          </a:extLst>
        </xdr:cNvPr>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5" name="積立金グラフ枠">
          <a:extLst>
            <a:ext uri="{FF2B5EF4-FFF2-40B4-BE49-F238E27FC236}">
              <a16:creationId xmlns:a16="http://schemas.microsoft.com/office/drawing/2014/main" id="{00000000-0008-0000-0600-0000A3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51966</xdr:rowOff>
    </xdr:from>
    <xdr:to>
      <xdr:col>85</xdr:col>
      <xdr:colOff>126364</xdr:colOff>
      <xdr:row>99</xdr:row>
      <xdr:rowOff>44165</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flipV="1">
          <a:off x="16317595" y="15482466"/>
          <a:ext cx="1269" cy="15352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60134</xdr:rowOff>
    </xdr:from>
    <xdr:ext cx="378565" cy="259045"/>
    <xdr:sp macro="" textlink="">
      <xdr:nvSpPr>
        <xdr:cNvPr id="677" name="積立金最小値テキスト">
          <a:extLst>
            <a:ext uri="{FF2B5EF4-FFF2-40B4-BE49-F238E27FC236}">
              <a16:creationId xmlns:a16="http://schemas.microsoft.com/office/drawing/2014/main" id="{00000000-0008-0000-0600-0000A5020000}"/>
            </a:ext>
          </a:extLst>
        </xdr:cNvPr>
        <xdr:cNvSpPr txBox="1"/>
      </xdr:nvSpPr>
      <xdr:spPr>
        <a:xfrm>
          <a:off x="16370300" y="170336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44165</xdr:rowOff>
    </xdr:from>
    <xdr:to>
      <xdr:col>86</xdr:col>
      <xdr:colOff>25400</xdr:colOff>
      <xdr:row>99</xdr:row>
      <xdr:rowOff>44165</xdr:rowOff>
    </xdr:to>
    <xdr:cxnSp macro="">
      <xdr:nvCxnSpPr>
        <xdr:cNvPr id="678" name="直線コネクタ 677">
          <a:extLst>
            <a:ext uri="{FF2B5EF4-FFF2-40B4-BE49-F238E27FC236}">
              <a16:creationId xmlns:a16="http://schemas.microsoft.com/office/drawing/2014/main" id="{00000000-0008-0000-0600-0000A6020000}"/>
            </a:ext>
          </a:extLst>
        </xdr:cNvPr>
        <xdr:cNvCxnSpPr/>
      </xdr:nvCxnSpPr>
      <xdr:spPr>
        <a:xfrm>
          <a:off x="16230600" y="170177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170093</xdr:rowOff>
    </xdr:from>
    <xdr:ext cx="690189" cy="259045"/>
    <xdr:sp macro="" textlink="">
      <xdr:nvSpPr>
        <xdr:cNvPr id="679" name="積立金最大値テキスト">
          <a:extLst>
            <a:ext uri="{FF2B5EF4-FFF2-40B4-BE49-F238E27FC236}">
              <a16:creationId xmlns:a16="http://schemas.microsoft.com/office/drawing/2014/main" id="{00000000-0008-0000-0600-0000A7020000}"/>
            </a:ext>
          </a:extLst>
        </xdr:cNvPr>
        <xdr:cNvSpPr txBox="1"/>
      </xdr:nvSpPr>
      <xdr:spPr>
        <a:xfrm>
          <a:off x="16370300" y="1525769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1,209,082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51966</xdr:rowOff>
    </xdr:from>
    <xdr:to>
      <xdr:col>86</xdr:col>
      <xdr:colOff>25400</xdr:colOff>
      <xdr:row>90</xdr:row>
      <xdr:rowOff>51966</xdr:rowOff>
    </xdr:to>
    <xdr:cxnSp macro="">
      <xdr:nvCxnSpPr>
        <xdr:cNvPr id="680" name="直線コネクタ 679">
          <a:extLst>
            <a:ext uri="{FF2B5EF4-FFF2-40B4-BE49-F238E27FC236}">
              <a16:creationId xmlns:a16="http://schemas.microsoft.com/office/drawing/2014/main" id="{00000000-0008-0000-0600-0000A8020000}"/>
            </a:ext>
          </a:extLst>
        </xdr:cNvPr>
        <xdr:cNvCxnSpPr/>
      </xdr:nvCxnSpPr>
      <xdr:spPr>
        <a:xfrm>
          <a:off x="16230600" y="154824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99</xdr:row>
      <xdr:rowOff>13088</xdr:rowOff>
    </xdr:from>
    <xdr:to>
      <xdr:col>85</xdr:col>
      <xdr:colOff>127000</xdr:colOff>
      <xdr:row>99</xdr:row>
      <xdr:rowOff>22099</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a:off x="15481300" y="16986638"/>
          <a:ext cx="838200" cy="9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149035</xdr:rowOff>
    </xdr:from>
    <xdr:ext cx="534377" cy="259045"/>
    <xdr:sp macro="" textlink="">
      <xdr:nvSpPr>
        <xdr:cNvPr id="682" name="積立金平均値テキスト">
          <a:extLst>
            <a:ext uri="{FF2B5EF4-FFF2-40B4-BE49-F238E27FC236}">
              <a16:creationId xmlns:a16="http://schemas.microsoft.com/office/drawing/2014/main" id="{00000000-0008-0000-0600-0000AA020000}"/>
            </a:ext>
          </a:extLst>
        </xdr:cNvPr>
        <xdr:cNvSpPr txBox="1"/>
      </xdr:nvSpPr>
      <xdr:spPr>
        <a:xfrm>
          <a:off x="16370300" y="1677968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126158</xdr:rowOff>
    </xdr:from>
    <xdr:to>
      <xdr:col>85</xdr:col>
      <xdr:colOff>177800</xdr:colOff>
      <xdr:row>99</xdr:row>
      <xdr:rowOff>56308</xdr:rowOff>
    </xdr:to>
    <xdr:sp macro="" textlink="">
      <xdr:nvSpPr>
        <xdr:cNvPr id="683" name="フローチャート: 判断 682">
          <a:extLst>
            <a:ext uri="{FF2B5EF4-FFF2-40B4-BE49-F238E27FC236}">
              <a16:creationId xmlns:a16="http://schemas.microsoft.com/office/drawing/2014/main" id="{00000000-0008-0000-0600-0000AB020000}"/>
            </a:ext>
          </a:extLst>
        </xdr:cNvPr>
        <xdr:cNvSpPr/>
      </xdr:nvSpPr>
      <xdr:spPr>
        <a:xfrm>
          <a:off x="16268700" y="16928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99</xdr:row>
      <xdr:rowOff>13088</xdr:rowOff>
    </xdr:from>
    <xdr:to>
      <xdr:col>81</xdr:col>
      <xdr:colOff>50800</xdr:colOff>
      <xdr:row>99</xdr:row>
      <xdr:rowOff>17831</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flipV="1">
          <a:off x="14592300" y="16986638"/>
          <a:ext cx="889000" cy="4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124369</xdr:rowOff>
    </xdr:from>
    <xdr:to>
      <xdr:col>81</xdr:col>
      <xdr:colOff>101600</xdr:colOff>
      <xdr:row>99</xdr:row>
      <xdr:rowOff>54519</xdr:rowOff>
    </xdr:to>
    <xdr:sp macro="" textlink="">
      <xdr:nvSpPr>
        <xdr:cNvPr id="685" name="フローチャート: 判断 684">
          <a:extLst>
            <a:ext uri="{FF2B5EF4-FFF2-40B4-BE49-F238E27FC236}">
              <a16:creationId xmlns:a16="http://schemas.microsoft.com/office/drawing/2014/main" id="{00000000-0008-0000-0600-0000AD020000}"/>
            </a:ext>
          </a:extLst>
        </xdr:cNvPr>
        <xdr:cNvSpPr/>
      </xdr:nvSpPr>
      <xdr:spPr>
        <a:xfrm>
          <a:off x="15430500" y="16926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71046</xdr:rowOff>
    </xdr:from>
    <xdr:ext cx="534377" cy="259045"/>
    <xdr:sp macro="" textlink="">
      <xdr:nvSpPr>
        <xdr:cNvPr id="686" name="テキスト ボックス 685">
          <a:extLst>
            <a:ext uri="{FF2B5EF4-FFF2-40B4-BE49-F238E27FC236}">
              <a16:creationId xmlns:a16="http://schemas.microsoft.com/office/drawing/2014/main" id="{00000000-0008-0000-0600-0000AE020000}"/>
            </a:ext>
          </a:extLst>
        </xdr:cNvPr>
        <xdr:cNvSpPr txBox="1"/>
      </xdr:nvSpPr>
      <xdr:spPr>
        <a:xfrm>
          <a:off x="15214111" y="16701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150752</xdr:rowOff>
    </xdr:from>
    <xdr:to>
      <xdr:col>76</xdr:col>
      <xdr:colOff>114300</xdr:colOff>
      <xdr:row>99</xdr:row>
      <xdr:rowOff>17831</xdr:rowOff>
    </xdr:to>
    <xdr:cxnSp macro="">
      <xdr:nvCxnSpPr>
        <xdr:cNvPr id="687" name="直線コネクタ 686">
          <a:extLst>
            <a:ext uri="{FF2B5EF4-FFF2-40B4-BE49-F238E27FC236}">
              <a16:creationId xmlns:a16="http://schemas.microsoft.com/office/drawing/2014/main" id="{00000000-0008-0000-0600-0000AF020000}"/>
            </a:ext>
          </a:extLst>
        </xdr:cNvPr>
        <xdr:cNvCxnSpPr/>
      </xdr:nvCxnSpPr>
      <xdr:spPr>
        <a:xfrm>
          <a:off x="13703300" y="16952852"/>
          <a:ext cx="889000" cy="385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125535</xdr:rowOff>
    </xdr:from>
    <xdr:to>
      <xdr:col>76</xdr:col>
      <xdr:colOff>165100</xdr:colOff>
      <xdr:row>99</xdr:row>
      <xdr:rowOff>55685</xdr:rowOff>
    </xdr:to>
    <xdr:sp macro="" textlink="">
      <xdr:nvSpPr>
        <xdr:cNvPr id="688" name="フローチャート: 判断 687">
          <a:extLst>
            <a:ext uri="{FF2B5EF4-FFF2-40B4-BE49-F238E27FC236}">
              <a16:creationId xmlns:a16="http://schemas.microsoft.com/office/drawing/2014/main" id="{00000000-0008-0000-0600-0000B0020000}"/>
            </a:ext>
          </a:extLst>
        </xdr:cNvPr>
        <xdr:cNvSpPr/>
      </xdr:nvSpPr>
      <xdr:spPr>
        <a:xfrm>
          <a:off x="14541500" y="16927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72212</xdr:rowOff>
    </xdr:from>
    <xdr:ext cx="534377" cy="259045"/>
    <xdr:sp macro="" textlink="">
      <xdr:nvSpPr>
        <xdr:cNvPr id="689" name="テキスト ボックス 688">
          <a:extLst>
            <a:ext uri="{FF2B5EF4-FFF2-40B4-BE49-F238E27FC236}">
              <a16:creationId xmlns:a16="http://schemas.microsoft.com/office/drawing/2014/main" id="{00000000-0008-0000-0600-0000B1020000}"/>
            </a:ext>
          </a:extLst>
        </xdr:cNvPr>
        <xdr:cNvSpPr txBox="1"/>
      </xdr:nvSpPr>
      <xdr:spPr>
        <a:xfrm>
          <a:off x="14325111" y="16702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150752</xdr:rowOff>
    </xdr:from>
    <xdr:to>
      <xdr:col>71</xdr:col>
      <xdr:colOff>177800</xdr:colOff>
      <xdr:row>99</xdr:row>
      <xdr:rowOff>26536</xdr:rowOff>
    </xdr:to>
    <xdr:cxnSp macro="">
      <xdr:nvCxnSpPr>
        <xdr:cNvPr id="690" name="直線コネクタ 689">
          <a:extLst>
            <a:ext uri="{FF2B5EF4-FFF2-40B4-BE49-F238E27FC236}">
              <a16:creationId xmlns:a16="http://schemas.microsoft.com/office/drawing/2014/main" id="{00000000-0008-0000-0600-0000B2020000}"/>
            </a:ext>
          </a:extLst>
        </xdr:cNvPr>
        <xdr:cNvCxnSpPr/>
      </xdr:nvCxnSpPr>
      <xdr:spPr>
        <a:xfrm flipV="1">
          <a:off x="12814300" y="16952852"/>
          <a:ext cx="889000" cy="472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121910</xdr:rowOff>
    </xdr:from>
    <xdr:to>
      <xdr:col>72</xdr:col>
      <xdr:colOff>38100</xdr:colOff>
      <xdr:row>99</xdr:row>
      <xdr:rowOff>52060</xdr:rowOff>
    </xdr:to>
    <xdr:sp macro="" textlink="">
      <xdr:nvSpPr>
        <xdr:cNvPr id="691" name="フローチャート: 判断 690">
          <a:extLst>
            <a:ext uri="{FF2B5EF4-FFF2-40B4-BE49-F238E27FC236}">
              <a16:creationId xmlns:a16="http://schemas.microsoft.com/office/drawing/2014/main" id="{00000000-0008-0000-0600-0000B3020000}"/>
            </a:ext>
          </a:extLst>
        </xdr:cNvPr>
        <xdr:cNvSpPr/>
      </xdr:nvSpPr>
      <xdr:spPr>
        <a:xfrm>
          <a:off x="13652500" y="16924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99</xdr:row>
      <xdr:rowOff>43187</xdr:rowOff>
    </xdr:from>
    <xdr:ext cx="534377"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3436111" y="17016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103169</xdr:rowOff>
    </xdr:from>
    <xdr:to>
      <xdr:col>67</xdr:col>
      <xdr:colOff>101600</xdr:colOff>
      <xdr:row>99</xdr:row>
      <xdr:rowOff>33319</xdr:rowOff>
    </xdr:to>
    <xdr:sp macro="" textlink="">
      <xdr:nvSpPr>
        <xdr:cNvPr id="693" name="フローチャート: 判断 692">
          <a:extLst>
            <a:ext uri="{FF2B5EF4-FFF2-40B4-BE49-F238E27FC236}">
              <a16:creationId xmlns:a16="http://schemas.microsoft.com/office/drawing/2014/main" id="{00000000-0008-0000-0600-0000B5020000}"/>
            </a:ext>
          </a:extLst>
        </xdr:cNvPr>
        <xdr:cNvSpPr/>
      </xdr:nvSpPr>
      <xdr:spPr>
        <a:xfrm>
          <a:off x="12763500" y="16905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49846</xdr:rowOff>
    </xdr:from>
    <xdr:ext cx="534377"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2547111" y="166804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48,765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142749</xdr:rowOff>
    </xdr:from>
    <xdr:to>
      <xdr:col>85</xdr:col>
      <xdr:colOff>177800</xdr:colOff>
      <xdr:row>99</xdr:row>
      <xdr:rowOff>72899</xdr:rowOff>
    </xdr:to>
    <xdr:sp macro="" textlink="">
      <xdr:nvSpPr>
        <xdr:cNvPr id="700" name="楕円 699">
          <a:extLst>
            <a:ext uri="{FF2B5EF4-FFF2-40B4-BE49-F238E27FC236}">
              <a16:creationId xmlns:a16="http://schemas.microsoft.com/office/drawing/2014/main" id="{00000000-0008-0000-0600-0000BC020000}"/>
            </a:ext>
          </a:extLst>
        </xdr:cNvPr>
        <xdr:cNvSpPr/>
      </xdr:nvSpPr>
      <xdr:spPr>
        <a:xfrm>
          <a:off x="16268700" y="16944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104585</xdr:rowOff>
    </xdr:from>
    <xdr:ext cx="534377" cy="259045"/>
    <xdr:sp macro="" textlink="">
      <xdr:nvSpPr>
        <xdr:cNvPr id="701" name="積立金該当値テキスト">
          <a:extLst>
            <a:ext uri="{FF2B5EF4-FFF2-40B4-BE49-F238E27FC236}">
              <a16:creationId xmlns:a16="http://schemas.microsoft.com/office/drawing/2014/main" id="{00000000-0008-0000-0600-0000BD020000}"/>
            </a:ext>
          </a:extLst>
        </xdr:cNvPr>
        <xdr:cNvSpPr txBox="1"/>
      </xdr:nvSpPr>
      <xdr:spPr>
        <a:xfrm>
          <a:off x="16370300" y="169066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133738</xdr:rowOff>
    </xdr:from>
    <xdr:to>
      <xdr:col>81</xdr:col>
      <xdr:colOff>101600</xdr:colOff>
      <xdr:row>99</xdr:row>
      <xdr:rowOff>63888</xdr:rowOff>
    </xdr:to>
    <xdr:sp macro="" textlink="">
      <xdr:nvSpPr>
        <xdr:cNvPr id="702" name="楕円 701">
          <a:extLst>
            <a:ext uri="{FF2B5EF4-FFF2-40B4-BE49-F238E27FC236}">
              <a16:creationId xmlns:a16="http://schemas.microsoft.com/office/drawing/2014/main" id="{00000000-0008-0000-0600-0000BE020000}"/>
            </a:ext>
          </a:extLst>
        </xdr:cNvPr>
        <xdr:cNvSpPr/>
      </xdr:nvSpPr>
      <xdr:spPr>
        <a:xfrm>
          <a:off x="15430500" y="16935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99</xdr:row>
      <xdr:rowOff>55015</xdr:rowOff>
    </xdr:from>
    <xdr:ext cx="534377"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5214111" y="170285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138481</xdr:rowOff>
    </xdr:from>
    <xdr:to>
      <xdr:col>76</xdr:col>
      <xdr:colOff>165100</xdr:colOff>
      <xdr:row>99</xdr:row>
      <xdr:rowOff>68631</xdr:rowOff>
    </xdr:to>
    <xdr:sp macro="" textlink="">
      <xdr:nvSpPr>
        <xdr:cNvPr id="704" name="楕円 703">
          <a:extLst>
            <a:ext uri="{FF2B5EF4-FFF2-40B4-BE49-F238E27FC236}">
              <a16:creationId xmlns:a16="http://schemas.microsoft.com/office/drawing/2014/main" id="{00000000-0008-0000-0600-0000C0020000}"/>
            </a:ext>
          </a:extLst>
        </xdr:cNvPr>
        <xdr:cNvSpPr/>
      </xdr:nvSpPr>
      <xdr:spPr>
        <a:xfrm>
          <a:off x="14541500" y="16940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99</xdr:row>
      <xdr:rowOff>59758</xdr:rowOff>
    </xdr:from>
    <xdr:ext cx="534377"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4325111" y="170333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99952</xdr:rowOff>
    </xdr:from>
    <xdr:to>
      <xdr:col>72</xdr:col>
      <xdr:colOff>38100</xdr:colOff>
      <xdr:row>99</xdr:row>
      <xdr:rowOff>30102</xdr:rowOff>
    </xdr:to>
    <xdr:sp macro="" textlink="">
      <xdr:nvSpPr>
        <xdr:cNvPr id="706" name="楕円 705">
          <a:extLst>
            <a:ext uri="{FF2B5EF4-FFF2-40B4-BE49-F238E27FC236}">
              <a16:creationId xmlns:a16="http://schemas.microsoft.com/office/drawing/2014/main" id="{00000000-0008-0000-0600-0000C2020000}"/>
            </a:ext>
          </a:extLst>
        </xdr:cNvPr>
        <xdr:cNvSpPr/>
      </xdr:nvSpPr>
      <xdr:spPr>
        <a:xfrm>
          <a:off x="13652500" y="16902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46629</xdr:rowOff>
    </xdr:from>
    <xdr:ext cx="534377" cy="259045"/>
    <xdr:sp macro="" textlink="">
      <xdr:nvSpPr>
        <xdr:cNvPr id="707" name="テキスト ボックス 706">
          <a:extLst>
            <a:ext uri="{FF2B5EF4-FFF2-40B4-BE49-F238E27FC236}">
              <a16:creationId xmlns:a16="http://schemas.microsoft.com/office/drawing/2014/main" id="{00000000-0008-0000-0600-0000C3020000}"/>
            </a:ext>
          </a:extLst>
        </xdr:cNvPr>
        <xdr:cNvSpPr txBox="1"/>
      </xdr:nvSpPr>
      <xdr:spPr>
        <a:xfrm>
          <a:off x="13436111" y="166772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147186</xdr:rowOff>
    </xdr:from>
    <xdr:to>
      <xdr:col>67</xdr:col>
      <xdr:colOff>101600</xdr:colOff>
      <xdr:row>99</xdr:row>
      <xdr:rowOff>77336</xdr:rowOff>
    </xdr:to>
    <xdr:sp macro="" textlink="">
      <xdr:nvSpPr>
        <xdr:cNvPr id="708" name="楕円 707">
          <a:extLst>
            <a:ext uri="{FF2B5EF4-FFF2-40B4-BE49-F238E27FC236}">
              <a16:creationId xmlns:a16="http://schemas.microsoft.com/office/drawing/2014/main" id="{00000000-0008-0000-0600-0000C4020000}"/>
            </a:ext>
          </a:extLst>
        </xdr:cNvPr>
        <xdr:cNvSpPr/>
      </xdr:nvSpPr>
      <xdr:spPr>
        <a:xfrm>
          <a:off x="12763500" y="16949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99</xdr:row>
      <xdr:rowOff>68463</xdr:rowOff>
    </xdr:from>
    <xdr:ext cx="534377" cy="259045"/>
    <xdr:sp macro="" textlink="">
      <xdr:nvSpPr>
        <xdr:cNvPr id="709" name="テキスト ボックス 708">
          <a:extLst>
            <a:ext uri="{FF2B5EF4-FFF2-40B4-BE49-F238E27FC236}">
              <a16:creationId xmlns:a16="http://schemas.microsoft.com/office/drawing/2014/main" id="{00000000-0008-0000-0600-0000C5020000}"/>
            </a:ext>
          </a:extLst>
        </xdr:cNvPr>
        <xdr:cNvSpPr txBox="1"/>
      </xdr:nvSpPr>
      <xdr:spPr>
        <a:xfrm>
          <a:off x="12547111" y="17042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0" name="正方形/長方形 709">
          <a:extLst>
            <a:ext uri="{FF2B5EF4-FFF2-40B4-BE49-F238E27FC236}">
              <a16:creationId xmlns:a16="http://schemas.microsoft.com/office/drawing/2014/main" id="{00000000-0008-0000-0600-0000C6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1" name="正方形/長方形 710">
          <a:extLst>
            <a:ext uri="{FF2B5EF4-FFF2-40B4-BE49-F238E27FC236}">
              <a16:creationId xmlns:a16="http://schemas.microsoft.com/office/drawing/2014/main" id="{00000000-0008-0000-0600-0000C7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2" name="正方形/長方形 711">
          <a:extLst>
            <a:ext uri="{FF2B5EF4-FFF2-40B4-BE49-F238E27FC236}">
              <a16:creationId xmlns:a16="http://schemas.microsoft.com/office/drawing/2014/main" id="{00000000-0008-0000-0600-0000C8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3" name="正方形/長方形 712">
          <a:extLst>
            <a:ext uri="{FF2B5EF4-FFF2-40B4-BE49-F238E27FC236}">
              <a16:creationId xmlns:a16="http://schemas.microsoft.com/office/drawing/2014/main" id="{00000000-0008-0000-0600-0000C9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4" name="正方形/長方形 713">
          <a:extLst>
            <a:ext uri="{FF2B5EF4-FFF2-40B4-BE49-F238E27FC236}">
              <a16:creationId xmlns:a16="http://schemas.microsoft.com/office/drawing/2014/main" id="{00000000-0008-0000-0600-0000CA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5" name="正方形/長方形 714">
          <a:extLst>
            <a:ext uri="{FF2B5EF4-FFF2-40B4-BE49-F238E27FC236}">
              <a16:creationId xmlns:a16="http://schemas.microsoft.com/office/drawing/2014/main" id="{00000000-0008-0000-0600-0000CB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7" name="正方形/長方形 716">
          <a:extLst>
            <a:ext uri="{FF2B5EF4-FFF2-40B4-BE49-F238E27FC236}">
              <a16:creationId xmlns:a16="http://schemas.microsoft.com/office/drawing/2014/main" id="{00000000-0008-0000-0600-0000CD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8" name="テキスト ボックス 717">
          <a:extLst>
            <a:ext uri="{FF2B5EF4-FFF2-40B4-BE49-F238E27FC236}">
              <a16:creationId xmlns:a16="http://schemas.microsoft.com/office/drawing/2014/main" id="{00000000-0008-0000-0600-0000CE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9" name="直線コネクタ 718">
          <a:extLst>
            <a:ext uri="{FF2B5EF4-FFF2-40B4-BE49-F238E27FC236}">
              <a16:creationId xmlns:a16="http://schemas.microsoft.com/office/drawing/2014/main" id="{00000000-0008-0000-0600-0000CF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0" name="直線コネクタ 719">
          <a:extLst>
            <a:ext uri="{FF2B5EF4-FFF2-40B4-BE49-F238E27FC236}">
              <a16:creationId xmlns:a16="http://schemas.microsoft.com/office/drawing/2014/main" id="{00000000-0008-0000-0600-0000D0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1" name="テキスト ボックス 720">
          <a:extLst>
            <a:ext uri="{FF2B5EF4-FFF2-40B4-BE49-F238E27FC236}">
              <a16:creationId xmlns:a16="http://schemas.microsoft.com/office/drawing/2014/main" id="{00000000-0008-0000-0600-0000D1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2" name="直線コネクタ 721">
          <a:extLst>
            <a:ext uri="{FF2B5EF4-FFF2-40B4-BE49-F238E27FC236}">
              <a16:creationId xmlns:a16="http://schemas.microsoft.com/office/drawing/2014/main" id="{00000000-0008-0000-0600-0000D2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23" name="テキスト ボックス 722">
          <a:extLst>
            <a:ext uri="{FF2B5EF4-FFF2-40B4-BE49-F238E27FC236}">
              <a16:creationId xmlns:a16="http://schemas.microsoft.com/office/drawing/2014/main" id="{00000000-0008-0000-0600-0000D3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4" name="直線コネクタ 723">
          <a:extLst>
            <a:ext uri="{FF2B5EF4-FFF2-40B4-BE49-F238E27FC236}">
              <a16:creationId xmlns:a16="http://schemas.microsoft.com/office/drawing/2014/main" id="{00000000-0008-0000-0600-0000D4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25" name="テキスト ボックス 724">
          <a:extLst>
            <a:ext uri="{FF2B5EF4-FFF2-40B4-BE49-F238E27FC236}">
              <a16:creationId xmlns:a16="http://schemas.microsoft.com/office/drawing/2014/main" id="{00000000-0008-0000-0600-0000D5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6" name="直線コネクタ 725">
          <a:extLst>
            <a:ext uri="{FF2B5EF4-FFF2-40B4-BE49-F238E27FC236}">
              <a16:creationId xmlns:a16="http://schemas.microsoft.com/office/drawing/2014/main" id="{00000000-0008-0000-0600-0000D6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27" name="テキスト ボックス 726">
          <a:extLst>
            <a:ext uri="{FF2B5EF4-FFF2-40B4-BE49-F238E27FC236}">
              <a16:creationId xmlns:a16="http://schemas.microsoft.com/office/drawing/2014/main" id="{00000000-0008-0000-0600-0000D7020000}"/>
            </a:ext>
          </a:extLst>
        </xdr:cNvPr>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29" name="テキスト ボックス 728">
          <a:extLst>
            <a:ext uri="{FF2B5EF4-FFF2-40B4-BE49-F238E27FC236}">
              <a16:creationId xmlns:a16="http://schemas.microsoft.com/office/drawing/2014/main" id="{00000000-0008-0000-0600-0000D9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1" name="テキスト ボックス 730">
          <a:extLst>
            <a:ext uri="{FF2B5EF4-FFF2-40B4-BE49-F238E27FC236}">
              <a16:creationId xmlns:a16="http://schemas.microsoft.com/office/drawing/2014/main" id="{00000000-0008-0000-0600-0000DB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2" name="投資及び出資金グラフ枠">
          <a:extLst>
            <a:ext uri="{FF2B5EF4-FFF2-40B4-BE49-F238E27FC236}">
              <a16:creationId xmlns:a16="http://schemas.microsoft.com/office/drawing/2014/main" id="{00000000-0008-0000-0600-0000DC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74320</xdr:rowOff>
    </xdr:from>
    <xdr:to>
      <xdr:col>116</xdr:col>
      <xdr:colOff>62864</xdr:colOff>
      <xdr:row>39</xdr:row>
      <xdr:rowOff>44450</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flipV="1">
          <a:off x="22159595" y="5217820"/>
          <a:ext cx="1269" cy="15131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34" name="投資及び出資金最小値テキスト">
          <a:extLst>
            <a:ext uri="{FF2B5EF4-FFF2-40B4-BE49-F238E27FC236}">
              <a16:creationId xmlns:a16="http://schemas.microsoft.com/office/drawing/2014/main" id="{00000000-0008-0000-0600-0000DE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20997</xdr:rowOff>
    </xdr:from>
    <xdr:ext cx="534377" cy="259045"/>
    <xdr:sp macro="" textlink="">
      <xdr:nvSpPr>
        <xdr:cNvPr id="736" name="投資及び出資金最大値テキスト">
          <a:extLst>
            <a:ext uri="{FF2B5EF4-FFF2-40B4-BE49-F238E27FC236}">
              <a16:creationId xmlns:a16="http://schemas.microsoft.com/office/drawing/2014/main" id="{00000000-0008-0000-0600-0000E0020000}"/>
            </a:ext>
          </a:extLst>
        </xdr:cNvPr>
        <xdr:cNvSpPr txBox="1"/>
      </xdr:nvSpPr>
      <xdr:spPr>
        <a:xfrm>
          <a:off x="22212300" y="49930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19,858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74320</xdr:rowOff>
    </xdr:from>
    <xdr:to>
      <xdr:col>116</xdr:col>
      <xdr:colOff>152400</xdr:colOff>
      <xdr:row>30</xdr:row>
      <xdr:rowOff>74320</xdr:rowOff>
    </xdr:to>
    <xdr:cxnSp macro="">
      <xdr:nvCxnSpPr>
        <xdr:cNvPr id="737" name="直線コネクタ 736">
          <a:extLst>
            <a:ext uri="{FF2B5EF4-FFF2-40B4-BE49-F238E27FC236}">
              <a16:creationId xmlns:a16="http://schemas.microsoft.com/office/drawing/2014/main" id="{00000000-0008-0000-0600-0000E1020000}"/>
            </a:ext>
          </a:extLst>
        </xdr:cNvPr>
        <xdr:cNvCxnSpPr/>
      </xdr:nvCxnSpPr>
      <xdr:spPr>
        <a:xfrm>
          <a:off x="22072600" y="5217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155169</xdr:rowOff>
    </xdr:from>
    <xdr:to>
      <xdr:col>116</xdr:col>
      <xdr:colOff>63500</xdr:colOff>
      <xdr:row>39</xdr:row>
      <xdr:rowOff>27839</xdr:rowOff>
    </xdr:to>
    <xdr:cxnSp macro="">
      <xdr:nvCxnSpPr>
        <xdr:cNvPr id="738" name="直線コネクタ 737">
          <a:extLst>
            <a:ext uri="{FF2B5EF4-FFF2-40B4-BE49-F238E27FC236}">
              <a16:creationId xmlns:a16="http://schemas.microsoft.com/office/drawing/2014/main" id="{00000000-0008-0000-0600-0000E2020000}"/>
            </a:ext>
          </a:extLst>
        </xdr:cNvPr>
        <xdr:cNvCxnSpPr/>
      </xdr:nvCxnSpPr>
      <xdr:spPr>
        <a:xfrm>
          <a:off x="21323300" y="6670269"/>
          <a:ext cx="838200" cy="44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14165</xdr:rowOff>
    </xdr:from>
    <xdr:ext cx="469744" cy="259045"/>
    <xdr:sp macro="" textlink="">
      <xdr:nvSpPr>
        <xdr:cNvPr id="739" name="投資及び出資金平均値テキスト">
          <a:extLst>
            <a:ext uri="{FF2B5EF4-FFF2-40B4-BE49-F238E27FC236}">
              <a16:creationId xmlns:a16="http://schemas.microsoft.com/office/drawing/2014/main" id="{00000000-0008-0000-0600-0000E3020000}"/>
            </a:ext>
          </a:extLst>
        </xdr:cNvPr>
        <xdr:cNvSpPr txBox="1"/>
      </xdr:nvSpPr>
      <xdr:spPr>
        <a:xfrm>
          <a:off x="22212300" y="635781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162738</xdr:rowOff>
    </xdr:from>
    <xdr:to>
      <xdr:col>116</xdr:col>
      <xdr:colOff>114300</xdr:colOff>
      <xdr:row>38</xdr:row>
      <xdr:rowOff>92888</xdr:rowOff>
    </xdr:to>
    <xdr:sp macro="" textlink="">
      <xdr:nvSpPr>
        <xdr:cNvPr id="740" name="フローチャート: 判断 739">
          <a:extLst>
            <a:ext uri="{FF2B5EF4-FFF2-40B4-BE49-F238E27FC236}">
              <a16:creationId xmlns:a16="http://schemas.microsoft.com/office/drawing/2014/main" id="{00000000-0008-0000-0600-0000E4020000}"/>
            </a:ext>
          </a:extLst>
        </xdr:cNvPr>
        <xdr:cNvSpPr/>
      </xdr:nvSpPr>
      <xdr:spPr>
        <a:xfrm>
          <a:off x="22110700" y="6506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155169</xdr:rowOff>
    </xdr:from>
    <xdr:to>
      <xdr:col>111</xdr:col>
      <xdr:colOff>177800</xdr:colOff>
      <xdr:row>38</xdr:row>
      <xdr:rowOff>155397</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flipV="1">
          <a:off x="20434300" y="6670269"/>
          <a:ext cx="889000" cy="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167539</xdr:rowOff>
    </xdr:from>
    <xdr:to>
      <xdr:col>112</xdr:col>
      <xdr:colOff>38100</xdr:colOff>
      <xdr:row>38</xdr:row>
      <xdr:rowOff>97689</xdr:rowOff>
    </xdr:to>
    <xdr:sp macro="" textlink="">
      <xdr:nvSpPr>
        <xdr:cNvPr id="742" name="フローチャート: 判断 741">
          <a:extLst>
            <a:ext uri="{FF2B5EF4-FFF2-40B4-BE49-F238E27FC236}">
              <a16:creationId xmlns:a16="http://schemas.microsoft.com/office/drawing/2014/main" id="{00000000-0008-0000-0600-0000E6020000}"/>
            </a:ext>
          </a:extLst>
        </xdr:cNvPr>
        <xdr:cNvSpPr/>
      </xdr:nvSpPr>
      <xdr:spPr>
        <a:xfrm>
          <a:off x="21272500" y="6511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114215</xdr:rowOff>
    </xdr:from>
    <xdr:ext cx="469744" cy="259045"/>
    <xdr:sp macro="" textlink="">
      <xdr:nvSpPr>
        <xdr:cNvPr id="743" name="テキスト ボックス 742">
          <a:extLst>
            <a:ext uri="{FF2B5EF4-FFF2-40B4-BE49-F238E27FC236}">
              <a16:creationId xmlns:a16="http://schemas.microsoft.com/office/drawing/2014/main" id="{00000000-0008-0000-0600-0000E7020000}"/>
            </a:ext>
          </a:extLst>
        </xdr:cNvPr>
        <xdr:cNvSpPr txBox="1"/>
      </xdr:nvSpPr>
      <xdr:spPr>
        <a:xfrm>
          <a:off x="21088428" y="62864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155397</xdr:rowOff>
    </xdr:from>
    <xdr:to>
      <xdr:col>107</xdr:col>
      <xdr:colOff>50800</xdr:colOff>
      <xdr:row>38</xdr:row>
      <xdr:rowOff>157302</xdr:rowOff>
    </xdr:to>
    <xdr:cxnSp macro="">
      <xdr:nvCxnSpPr>
        <xdr:cNvPr id="744" name="直線コネクタ 743">
          <a:extLst>
            <a:ext uri="{FF2B5EF4-FFF2-40B4-BE49-F238E27FC236}">
              <a16:creationId xmlns:a16="http://schemas.microsoft.com/office/drawing/2014/main" id="{00000000-0008-0000-0600-0000E8020000}"/>
            </a:ext>
          </a:extLst>
        </xdr:cNvPr>
        <xdr:cNvCxnSpPr/>
      </xdr:nvCxnSpPr>
      <xdr:spPr>
        <a:xfrm flipV="1">
          <a:off x="19545300" y="6670497"/>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159080</xdr:rowOff>
    </xdr:from>
    <xdr:to>
      <xdr:col>107</xdr:col>
      <xdr:colOff>101600</xdr:colOff>
      <xdr:row>38</xdr:row>
      <xdr:rowOff>89230</xdr:rowOff>
    </xdr:to>
    <xdr:sp macro="" textlink="">
      <xdr:nvSpPr>
        <xdr:cNvPr id="745" name="フローチャート: 判断 744">
          <a:extLst>
            <a:ext uri="{FF2B5EF4-FFF2-40B4-BE49-F238E27FC236}">
              <a16:creationId xmlns:a16="http://schemas.microsoft.com/office/drawing/2014/main" id="{00000000-0008-0000-0600-0000E9020000}"/>
            </a:ext>
          </a:extLst>
        </xdr:cNvPr>
        <xdr:cNvSpPr/>
      </xdr:nvSpPr>
      <xdr:spPr>
        <a:xfrm>
          <a:off x="20383500" y="6502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105757</xdr:rowOff>
    </xdr:from>
    <xdr:ext cx="469744" cy="259045"/>
    <xdr:sp macro="" textlink="">
      <xdr:nvSpPr>
        <xdr:cNvPr id="746" name="テキスト ボックス 745">
          <a:extLst>
            <a:ext uri="{FF2B5EF4-FFF2-40B4-BE49-F238E27FC236}">
              <a16:creationId xmlns:a16="http://schemas.microsoft.com/office/drawing/2014/main" id="{00000000-0008-0000-0600-0000EA020000}"/>
            </a:ext>
          </a:extLst>
        </xdr:cNvPr>
        <xdr:cNvSpPr txBox="1"/>
      </xdr:nvSpPr>
      <xdr:spPr>
        <a:xfrm>
          <a:off x="20199428" y="6277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157302</xdr:rowOff>
    </xdr:from>
    <xdr:to>
      <xdr:col>102</xdr:col>
      <xdr:colOff>114300</xdr:colOff>
      <xdr:row>38</xdr:row>
      <xdr:rowOff>168961</xdr:rowOff>
    </xdr:to>
    <xdr:cxnSp macro="">
      <xdr:nvCxnSpPr>
        <xdr:cNvPr id="747" name="直線コネクタ 746">
          <a:extLst>
            <a:ext uri="{FF2B5EF4-FFF2-40B4-BE49-F238E27FC236}">
              <a16:creationId xmlns:a16="http://schemas.microsoft.com/office/drawing/2014/main" id="{00000000-0008-0000-0600-0000EB020000}"/>
            </a:ext>
          </a:extLst>
        </xdr:cNvPr>
        <xdr:cNvCxnSpPr/>
      </xdr:nvCxnSpPr>
      <xdr:spPr>
        <a:xfrm flipV="1">
          <a:off x="18656300" y="6672402"/>
          <a:ext cx="889000" cy="116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152451</xdr:rowOff>
    </xdr:from>
    <xdr:to>
      <xdr:col>102</xdr:col>
      <xdr:colOff>165100</xdr:colOff>
      <xdr:row>38</xdr:row>
      <xdr:rowOff>82601</xdr:rowOff>
    </xdr:to>
    <xdr:sp macro="" textlink="">
      <xdr:nvSpPr>
        <xdr:cNvPr id="748" name="フローチャート: 判断 747">
          <a:extLst>
            <a:ext uri="{FF2B5EF4-FFF2-40B4-BE49-F238E27FC236}">
              <a16:creationId xmlns:a16="http://schemas.microsoft.com/office/drawing/2014/main" id="{00000000-0008-0000-0600-0000EC020000}"/>
            </a:ext>
          </a:extLst>
        </xdr:cNvPr>
        <xdr:cNvSpPr/>
      </xdr:nvSpPr>
      <xdr:spPr>
        <a:xfrm>
          <a:off x="19494500" y="6496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99128</xdr:rowOff>
    </xdr:from>
    <xdr:ext cx="469744"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19310428" y="62713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110236</xdr:rowOff>
    </xdr:from>
    <xdr:to>
      <xdr:col>98</xdr:col>
      <xdr:colOff>38100</xdr:colOff>
      <xdr:row>38</xdr:row>
      <xdr:rowOff>40386</xdr:rowOff>
    </xdr:to>
    <xdr:sp macro="" textlink="">
      <xdr:nvSpPr>
        <xdr:cNvPr id="750" name="フローチャート: 判断 749">
          <a:extLst>
            <a:ext uri="{FF2B5EF4-FFF2-40B4-BE49-F238E27FC236}">
              <a16:creationId xmlns:a16="http://schemas.microsoft.com/office/drawing/2014/main" id="{00000000-0008-0000-0600-0000EE020000}"/>
            </a:ext>
          </a:extLst>
        </xdr:cNvPr>
        <xdr:cNvSpPr/>
      </xdr:nvSpPr>
      <xdr:spPr>
        <a:xfrm>
          <a:off x="18605500" y="6453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56913</xdr:rowOff>
    </xdr:from>
    <xdr:ext cx="469744" cy="25904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18421428" y="62291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148489</xdr:rowOff>
    </xdr:from>
    <xdr:to>
      <xdr:col>116</xdr:col>
      <xdr:colOff>114300</xdr:colOff>
      <xdr:row>39</xdr:row>
      <xdr:rowOff>78639</xdr:rowOff>
    </xdr:to>
    <xdr:sp macro="" textlink="">
      <xdr:nvSpPr>
        <xdr:cNvPr id="757" name="楕円 756">
          <a:extLst>
            <a:ext uri="{FF2B5EF4-FFF2-40B4-BE49-F238E27FC236}">
              <a16:creationId xmlns:a16="http://schemas.microsoft.com/office/drawing/2014/main" id="{00000000-0008-0000-0600-0000F5020000}"/>
            </a:ext>
          </a:extLst>
        </xdr:cNvPr>
        <xdr:cNvSpPr/>
      </xdr:nvSpPr>
      <xdr:spPr>
        <a:xfrm>
          <a:off x="22110700" y="6663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63416</xdr:rowOff>
    </xdr:from>
    <xdr:ext cx="378565" cy="259045"/>
    <xdr:sp macro="" textlink="">
      <xdr:nvSpPr>
        <xdr:cNvPr id="758" name="投資及び出資金該当値テキスト">
          <a:extLst>
            <a:ext uri="{FF2B5EF4-FFF2-40B4-BE49-F238E27FC236}">
              <a16:creationId xmlns:a16="http://schemas.microsoft.com/office/drawing/2014/main" id="{00000000-0008-0000-0600-0000F6020000}"/>
            </a:ext>
          </a:extLst>
        </xdr:cNvPr>
        <xdr:cNvSpPr txBox="1"/>
      </xdr:nvSpPr>
      <xdr:spPr>
        <a:xfrm>
          <a:off x="22212300" y="657851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104369</xdr:rowOff>
    </xdr:from>
    <xdr:to>
      <xdr:col>112</xdr:col>
      <xdr:colOff>38100</xdr:colOff>
      <xdr:row>39</xdr:row>
      <xdr:rowOff>34519</xdr:rowOff>
    </xdr:to>
    <xdr:sp macro="" textlink="">
      <xdr:nvSpPr>
        <xdr:cNvPr id="759" name="楕円 758">
          <a:extLst>
            <a:ext uri="{FF2B5EF4-FFF2-40B4-BE49-F238E27FC236}">
              <a16:creationId xmlns:a16="http://schemas.microsoft.com/office/drawing/2014/main" id="{00000000-0008-0000-0600-0000F7020000}"/>
            </a:ext>
          </a:extLst>
        </xdr:cNvPr>
        <xdr:cNvSpPr/>
      </xdr:nvSpPr>
      <xdr:spPr>
        <a:xfrm>
          <a:off x="21272500" y="6619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39</xdr:row>
      <xdr:rowOff>25646</xdr:rowOff>
    </xdr:from>
    <xdr:ext cx="378565"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21134017" y="67121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104597</xdr:rowOff>
    </xdr:from>
    <xdr:to>
      <xdr:col>107</xdr:col>
      <xdr:colOff>101600</xdr:colOff>
      <xdr:row>39</xdr:row>
      <xdr:rowOff>34747</xdr:rowOff>
    </xdr:to>
    <xdr:sp macro="" textlink="">
      <xdr:nvSpPr>
        <xdr:cNvPr id="761" name="楕円 760">
          <a:extLst>
            <a:ext uri="{FF2B5EF4-FFF2-40B4-BE49-F238E27FC236}">
              <a16:creationId xmlns:a16="http://schemas.microsoft.com/office/drawing/2014/main" id="{00000000-0008-0000-0600-0000F9020000}"/>
            </a:ext>
          </a:extLst>
        </xdr:cNvPr>
        <xdr:cNvSpPr/>
      </xdr:nvSpPr>
      <xdr:spPr>
        <a:xfrm>
          <a:off x="20383500" y="6619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39</xdr:row>
      <xdr:rowOff>25874</xdr:rowOff>
    </xdr:from>
    <xdr:ext cx="378565" cy="25904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20245017" y="67124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106502</xdr:rowOff>
    </xdr:from>
    <xdr:to>
      <xdr:col>102</xdr:col>
      <xdr:colOff>165100</xdr:colOff>
      <xdr:row>39</xdr:row>
      <xdr:rowOff>36652</xdr:rowOff>
    </xdr:to>
    <xdr:sp macro="" textlink="">
      <xdr:nvSpPr>
        <xdr:cNvPr id="763" name="楕円 762">
          <a:extLst>
            <a:ext uri="{FF2B5EF4-FFF2-40B4-BE49-F238E27FC236}">
              <a16:creationId xmlns:a16="http://schemas.microsoft.com/office/drawing/2014/main" id="{00000000-0008-0000-0600-0000FB020000}"/>
            </a:ext>
          </a:extLst>
        </xdr:cNvPr>
        <xdr:cNvSpPr/>
      </xdr:nvSpPr>
      <xdr:spPr>
        <a:xfrm>
          <a:off x="19494500" y="6621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39</xdr:row>
      <xdr:rowOff>27779</xdr:rowOff>
    </xdr:from>
    <xdr:ext cx="378565" cy="259045"/>
    <xdr:sp macro="" textlink="">
      <xdr:nvSpPr>
        <xdr:cNvPr id="764" name="テキスト ボックス 763">
          <a:extLst>
            <a:ext uri="{FF2B5EF4-FFF2-40B4-BE49-F238E27FC236}">
              <a16:creationId xmlns:a16="http://schemas.microsoft.com/office/drawing/2014/main" id="{00000000-0008-0000-0600-0000FC020000}"/>
            </a:ext>
          </a:extLst>
        </xdr:cNvPr>
        <xdr:cNvSpPr txBox="1"/>
      </xdr:nvSpPr>
      <xdr:spPr>
        <a:xfrm>
          <a:off x="19356017" y="671432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118161</xdr:rowOff>
    </xdr:from>
    <xdr:to>
      <xdr:col>98</xdr:col>
      <xdr:colOff>38100</xdr:colOff>
      <xdr:row>39</xdr:row>
      <xdr:rowOff>48311</xdr:rowOff>
    </xdr:to>
    <xdr:sp macro="" textlink="">
      <xdr:nvSpPr>
        <xdr:cNvPr id="765" name="楕円 764">
          <a:extLst>
            <a:ext uri="{FF2B5EF4-FFF2-40B4-BE49-F238E27FC236}">
              <a16:creationId xmlns:a16="http://schemas.microsoft.com/office/drawing/2014/main" id="{00000000-0008-0000-0600-0000FD020000}"/>
            </a:ext>
          </a:extLst>
        </xdr:cNvPr>
        <xdr:cNvSpPr/>
      </xdr:nvSpPr>
      <xdr:spPr>
        <a:xfrm>
          <a:off x="18605500" y="6633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39</xdr:row>
      <xdr:rowOff>39438</xdr:rowOff>
    </xdr:from>
    <xdr:ext cx="378565" cy="259045"/>
    <xdr:sp macro="" textlink="">
      <xdr:nvSpPr>
        <xdr:cNvPr id="766" name="テキスト ボックス 765">
          <a:extLst>
            <a:ext uri="{FF2B5EF4-FFF2-40B4-BE49-F238E27FC236}">
              <a16:creationId xmlns:a16="http://schemas.microsoft.com/office/drawing/2014/main" id="{00000000-0008-0000-0600-0000FE020000}"/>
            </a:ext>
          </a:extLst>
        </xdr:cNvPr>
        <xdr:cNvSpPr txBox="1"/>
      </xdr:nvSpPr>
      <xdr:spPr>
        <a:xfrm>
          <a:off x="18467017" y="67259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7" name="正方形/長方形 766">
          <a:extLst>
            <a:ext uri="{FF2B5EF4-FFF2-40B4-BE49-F238E27FC236}">
              <a16:creationId xmlns:a16="http://schemas.microsoft.com/office/drawing/2014/main" id="{00000000-0008-0000-0600-0000FF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8" name="正方形/長方形 767">
          <a:extLst>
            <a:ext uri="{FF2B5EF4-FFF2-40B4-BE49-F238E27FC236}">
              <a16:creationId xmlns:a16="http://schemas.microsoft.com/office/drawing/2014/main" id="{00000000-0008-0000-0600-000000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9" name="正方形/長方形 768">
          <a:extLst>
            <a:ext uri="{FF2B5EF4-FFF2-40B4-BE49-F238E27FC236}">
              <a16:creationId xmlns:a16="http://schemas.microsoft.com/office/drawing/2014/main" id="{00000000-0008-0000-0600-000001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0" name="正方形/長方形 769">
          <a:extLst>
            <a:ext uri="{FF2B5EF4-FFF2-40B4-BE49-F238E27FC236}">
              <a16:creationId xmlns:a16="http://schemas.microsoft.com/office/drawing/2014/main" id="{00000000-0008-0000-0600-000002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1" name="正方形/長方形 770">
          <a:extLst>
            <a:ext uri="{FF2B5EF4-FFF2-40B4-BE49-F238E27FC236}">
              <a16:creationId xmlns:a16="http://schemas.microsoft.com/office/drawing/2014/main" id="{00000000-0008-0000-0600-000003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2" name="正方形/長方形 771">
          <a:extLst>
            <a:ext uri="{FF2B5EF4-FFF2-40B4-BE49-F238E27FC236}">
              <a16:creationId xmlns:a16="http://schemas.microsoft.com/office/drawing/2014/main" id="{00000000-0008-0000-0600-000004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3" name="正方形/長方形 772">
          <a:extLst>
            <a:ext uri="{FF2B5EF4-FFF2-40B4-BE49-F238E27FC236}">
              <a16:creationId xmlns:a16="http://schemas.microsoft.com/office/drawing/2014/main" id="{00000000-0008-0000-0600-000005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4" name="正方形/長方形 773">
          <a:extLst>
            <a:ext uri="{FF2B5EF4-FFF2-40B4-BE49-F238E27FC236}">
              <a16:creationId xmlns:a16="http://schemas.microsoft.com/office/drawing/2014/main" id="{00000000-0008-0000-0600-000006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5" name="テキスト ボックス 774">
          <a:extLst>
            <a:ext uri="{FF2B5EF4-FFF2-40B4-BE49-F238E27FC236}">
              <a16:creationId xmlns:a16="http://schemas.microsoft.com/office/drawing/2014/main" id="{00000000-0008-0000-0600-000007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6" name="直線コネクタ 775">
          <a:extLst>
            <a:ext uri="{FF2B5EF4-FFF2-40B4-BE49-F238E27FC236}">
              <a16:creationId xmlns:a16="http://schemas.microsoft.com/office/drawing/2014/main" id="{00000000-0008-0000-0600-000008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77" name="直線コネクタ 776">
          <a:extLst>
            <a:ext uri="{FF2B5EF4-FFF2-40B4-BE49-F238E27FC236}">
              <a16:creationId xmlns:a16="http://schemas.microsoft.com/office/drawing/2014/main" id="{00000000-0008-0000-0600-000009030000}"/>
            </a:ext>
          </a:extLst>
        </xdr:cNvPr>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78" name="テキスト ボックス 777">
          <a:extLst>
            <a:ext uri="{FF2B5EF4-FFF2-40B4-BE49-F238E27FC236}">
              <a16:creationId xmlns:a16="http://schemas.microsoft.com/office/drawing/2014/main" id="{00000000-0008-0000-0600-00000A030000}"/>
            </a:ext>
          </a:extLst>
        </xdr:cNvPr>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79" name="直線コネクタ 778">
          <a:extLst>
            <a:ext uri="{FF2B5EF4-FFF2-40B4-BE49-F238E27FC236}">
              <a16:creationId xmlns:a16="http://schemas.microsoft.com/office/drawing/2014/main" id="{00000000-0008-0000-0600-00000B030000}"/>
            </a:ext>
          </a:extLst>
        </xdr:cNvPr>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55</xdr:row>
      <xdr:rowOff>54627</xdr:rowOff>
    </xdr:from>
    <xdr:ext cx="595419" cy="259045"/>
    <xdr:sp macro="" textlink="">
      <xdr:nvSpPr>
        <xdr:cNvPr id="780" name="テキスト ボックス 779">
          <a:extLst>
            <a:ext uri="{FF2B5EF4-FFF2-40B4-BE49-F238E27FC236}">
              <a16:creationId xmlns:a16="http://schemas.microsoft.com/office/drawing/2014/main" id="{00000000-0008-0000-0600-00000C030000}"/>
            </a:ext>
          </a:extLst>
        </xdr:cNvPr>
        <xdr:cNvSpPr txBox="1"/>
      </xdr:nvSpPr>
      <xdr:spPr>
        <a:xfrm>
          <a:off x="17692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52</xdr:row>
      <xdr:rowOff>111777</xdr:rowOff>
    </xdr:from>
    <xdr:ext cx="595419" cy="259045"/>
    <xdr:sp macro="" textlink="">
      <xdr:nvSpPr>
        <xdr:cNvPr id="782" name="テキスト ボックス 781">
          <a:extLst>
            <a:ext uri="{FF2B5EF4-FFF2-40B4-BE49-F238E27FC236}">
              <a16:creationId xmlns:a16="http://schemas.microsoft.com/office/drawing/2014/main" id="{00000000-0008-0000-0600-00000E030000}"/>
            </a:ext>
          </a:extLst>
        </xdr:cNvPr>
        <xdr:cNvSpPr txBox="1"/>
      </xdr:nvSpPr>
      <xdr:spPr>
        <a:xfrm>
          <a:off x="17692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83" name="直線コネクタ 782">
          <a:extLst>
            <a:ext uri="{FF2B5EF4-FFF2-40B4-BE49-F238E27FC236}">
              <a16:creationId xmlns:a16="http://schemas.microsoft.com/office/drawing/2014/main" id="{00000000-0008-0000-0600-00000F030000}"/>
            </a:ext>
          </a:extLst>
        </xdr:cNvPr>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49</xdr:row>
      <xdr:rowOff>168927</xdr:rowOff>
    </xdr:from>
    <xdr:ext cx="595419" cy="259045"/>
    <xdr:sp macro="" textlink="">
      <xdr:nvSpPr>
        <xdr:cNvPr id="784" name="テキスト ボックス 783">
          <a:extLst>
            <a:ext uri="{FF2B5EF4-FFF2-40B4-BE49-F238E27FC236}">
              <a16:creationId xmlns:a16="http://schemas.microsoft.com/office/drawing/2014/main" id="{00000000-0008-0000-0600-000010030000}"/>
            </a:ext>
          </a:extLst>
        </xdr:cNvPr>
        <xdr:cNvSpPr txBox="1"/>
      </xdr:nvSpPr>
      <xdr:spPr>
        <a:xfrm>
          <a:off x="17692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86" name="テキスト ボックス 785">
          <a:extLst>
            <a:ext uri="{FF2B5EF4-FFF2-40B4-BE49-F238E27FC236}">
              <a16:creationId xmlns:a16="http://schemas.microsoft.com/office/drawing/2014/main" id="{00000000-0008-0000-0600-00001203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7" name="貸付金グラフ枠">
          <a:extLst>
            <a:ext uri="{FF2B5EF4-FFF2-40B4-BE49-F238E27FC236}">
              <a16:creationId xmlns:a16="http://schemas.microsoft.com/office/drawing/2014/main" id="{00000000-0008-0000-0600-000013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149146</xdr:rowOff>
    </xdr:from>
    <xdr:to>
      <xdr:col>116</xdr:col>
      <xdr:colOff>62864</xdr:colOff>
      <xdr:row>58</xdr:row>
      <xdr:rowOff>139700</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flipV="1">
          <a:off x="22159595" y="8721646"/>
          <a:ext cx="1269" cy="13621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10519</xdr:rowOff>
    </xdr:from>
    <xdr:ext cx="249299" cy="259045"/>
    <xdr:sp macro="" textlink="">
      <xdr:nvSpPr>
        <xdr:cNvPr id="789" name="貸付金最小値テキスト">
          <a:extLst>
            <a:ext uri="{FF2B5EF4-FFF2-40B4-BE49-F238E27FC236}">
              <a16:creationId xmlns:a16="http://schemas.microsoft.com/office/drawing/2014/main" id="{00000000-0008-0000-0600-000015030000}"/>
            </a:ext>
          </a:extLst>
        </xdr:cNvPr>
        <xdr:cNvSpPr txBox="1"/>
      </xdr:nvSpPr>
      <xdr:spPr>
        <a:xfrm>
          <a:off x="22212300" y="1012606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95823</xdr:rowOff>
    </xdr:from>
    <xdr:ext cx="599010" cy="259045"/>
    <xdr:sp macro="" textlink="">
      <xdr:nvSpPr>
        <xdr:cNvPr id="791" name="貸付金最大値テキスト">
          <a:extLst>
            <a:ext uri="{FF2B5EF4-FFF2-40B4-BE49-F238E27FC236}">
              <a16:creationId xmlns:a16="http://schemas.microsoft.com/office/drawing/2014/main" id="{00000000-0008-0000-0600-000017030000}"/>
            </a:ext>
          </a:extLst>
        </xdr:cNvPr>
        <xdr:cNvSpPr txBox="1"/>
      </xdr:nvSpPr>
      <xdr:spPr>
        <a:xfrm>
          <a:off x="22212300" y="84968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297,934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149146</xdr:rowOff>
    </xdr:from>
    <xdr:to>
      <xdr:col>116</xdr:col>
      <xdr:colOff>152400</xdr:colOff>
      <xdr:row>50</xdr:row>
      <xdr:rowOff>149146</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a:off x="22072600" y="87216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139700</xdr:rowOff>
    </xdr:from>
    <xdr:to>
      <xdr:col>116</xdr:col>
      <xdr:colOff>63500</xdr:colOff>
      <xdr:row>58</xdr:row>
      <xdr:rowOff>139700</xdr:rowOff>
    </xdr:to>
    <xdr:cxnSp macro="">
      <xdr:nvCxnSpPr>
        <xdr:cNvPr id="793" name="直線コネクタ 792">
          <a:extLst>
            <a:ext uri="{FF2B5EF4-FFF2-40B4-BE49-F238E27FC236}">
              <a16:creationId xmlns:a16="http://schemas.microsoft.com/office/drawing/2014/main" id="{00000000-0008-0000-0600-000019030000}"/>
            </a:ext>
          </a:extLst>
        </xdr:cNvPr>
        <xdr:cNvCxnSpPr/>
      </xdr:nvCxnSpPr>
      <xdr:spPr>
        <a:xfrm>
          <a:off x="21323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99419</xdr:rowOff>
    </xdr:from>
    <xdr:ext cx="469744" cy="259045"/>
    <xdr:sp macro="" textlink="">
      <xdr:nvSpPr>
        <xdr:cNvPr id="794" name="貸付金平均値テキスト">
          <a:extLst>
            <a:ext uri="{FF2B5EF4-FFF2-40B4-BE49-F238E27FC236}">
              <a16:creationId xmlns:a16="http://schemas.microsoft.com/office/drawing/2014/main" id="{00000000-0008-0000-0600-00001A030000}"/>
            </a:ext>
          </a:extLst>
        </xdr:cNvPr>
        <xdr:cNvSpPr txBox="1"/>
      </xdr:nvSpPr>
      <xdr:spPr>
        <a:xfrm>
          <a:off x="22212300" y="987206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76542</xdr:rowOff>
    </xdr:from>
    <xdr:to>
      <xdr:col>116</xdr:col>
      <xdr:colOff>114300</xdr:colOff>
      <xdr:row>59</xdr:row>
      <xdr:rowOff>6692</xdr:rowOff>
    </xdr:to>
    <xdr:sp macro="" textlink="">
      <xdr:nvSpPr>
        <xdr:cNvPr id="795" name="フローチャート: 判断 794">
          <a:extLst>
            <a:ext uri="{FF2B5EF4-FFF2-40B4-BE49-F238E27FC236}">
              <a16:creationId xmlns:a16="http://schemas.microsoft.com/office/drawing/2014/main" id="{00000000-0008-0000-0600-00001B030000}"/>
            </a:ext>
          </a:extLst>
        </xdr:cNvPr>
        <xdr:cNvSpPr/>
      </xdr:nvSpPr>
      <xdr:spPr>
        <a:xfrm>
          <a:off x="22110700" y="10020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139700</xdr:rowOff>
    </xdr:from>
    <xdr:to>
      <xdr:col>111</xdr:col>
      <xdr:colOff>177800</xdr:colOff>
      <xdr:row>58</xdr:row>
      <xdr:rowOff>139700</xdr:rowOff>
    </xdr:to>
    <xdr:cxnSp macro="">
      <xdr:nvCxnSpPr>
        <xdr:cNvPr id="796" name="直線コネクタ 795">
          <a:extLst>
            <a:ext uri="{FF2B5EF4-FFF2-40B4-BE49-F238E27FC236}">
              <a16:creationId xmlns:a16="http://schemas.microsoft.com/office/drawing/2014/main" id="{00000000-0008-0000-0600-00001C030000}"/>
            </a:ext>
          </a:extLst>
        </xdr:cNvPr>
        <xdr:cNvCxnSpPr/>
      </xdr:nvCxnSpPr>
      <xdr:spPr>
        <a:xfrm>
          <a:off x="2043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76478</xdr:rowOff>
    </xdr:from>
    <xdr:to>
      <xdr:col>112</xdr:col>
      <xdr:colOff>38100</xdr:colOff>
      <xdr:row>59</xdr:row>
      <xdr:rowOff>6628</xdr:rowOff>
    </xdr:to>
    <xdr:sp macro="" textlink="">
      <xdr:nvSpPr>
        <xdr:cNvPr id="797" name="フローチャート: 判断 796">
          <a:extLst>
            <a:ext uri="{FF2B5EF4-FFF2-40B4-BE49-F238E27FC236}">
              <a16:creationId xmlns:a16="http://schemas.microsoft.com/office/drawing/2014/main" id="{00000000-0008-0000-0600-00001D030000}"/>
            </a:ext>
          </a:extLst>
        </xdr:cNvPr>
        <xdr:cNvSpPr/>
      </xdr:nvSpPr>
      <xdr:spPr>
        <a:xfrm>
          <a:off x="21272500" y="10020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23155</xdr:rowOff>
    </xdr:from>
    <xdr:ext cx="469744" cy="259045"/>
    <xdr:sp macro="" textlink="">
      <xdr:nvSpPr>
        <xdr:cNvPr id="798" name="テキスト ボックス 797">
          <a:extLst>
            <a:ext uri="{FF2B5EF4-FFF2-40B4-BE49-F238E27FC236}">
              <a16:creationId xmlns:a16="http://schemas.microsoft.com/office/drawing/2014/main" id="{00000000-0008-0000-0600-00001E030000}"/>
            </a:ext>
          </a:extLst>
        </xdr:cNvPr>
        <xdr:cNvSpPr txBox="1"/>
      </xdr:nvSpPr>
      <xdr:spPr>
        <a:xfrm>
          <a:off x="21088428" y="97958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139700</xdr:rowOff>
    </xdr:from>
    <xdr:to>
      <xdr:col>107</xdr:col>
      <xdr:colOff>50800</xdr:colOff>
      <xdr:row>58</xdr:row>
      <xdr:rowOff>139700</xdr:rowOff>
    </xdr:to>
    <xdr:cxnSp macro="">
      <xdr:nvCxnSpPr>
        <xdr:cNvPr id="799" name="直線コネクタ 798">
          <a:extLst>
            <a:ext uri="{FF2B5EF4-FFF2-40B4-BE49-F238E27FC236}">
              <a16:creationId xmlns:a16="http://schemas.microsoft.com/office/drawing/2014/main" id="{00000000-0008-0000-0600-00001F030000}"/>
            </a:ext>
          </a:extLst>
        </xdr:cNvPr>
        <xdr:cNvCxnSpPr/>
      </xdr:nvCxnSpPr>
      <xdr:spPr>
        <a:xfrm>
          <a:off x="19545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73620</xdr:rowOff>
    </xdr:from>
    <xdr:to>
      <xdr:col>107</xdr:col>
      <xdr:colOff>101600</xdr:colOff>
      <xdr:row>59</xdr:row>
      <xdr:rowOff>3770</xdr:rowOff>
    </xdr:to>
    <xdr:sp macro="" textlink="">
      <xdr:nvSpPr>
        <xdr:cNvPr id="800" name="フローチャート: 判断 799">
          <a:extLst>
            <a:ext uri="{FF2B5EF4-FFF2-40B4-BE49-F238E27FC236}">
              <a16:creationId xmlns:a16="http://schemas.microsoft.com/office/drawing/2014/main" id="{00000000-0008-0000-0600-000020030000}"/>
            </a:ext>
          </a:extLst>
        </xdr:cNvPr>
        <xdr:cNvSpPr/>
      </xdr:nvSpPr>
      <xdr:spPr>
        <a:xfrm>
          <a:off x="20383500" y="10017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20297</xdr:rowOff>
    </xdr:from>
    <xdr:ext cx="469744" cy="259045"/>
    <xdr:sp macro="" textlink="">
      <xdr:nvSpPr>
        <xdr:cNvPr id="801" name="テキスト ボックス 800">
          <a:extLst>
            <a:ext uri="{FF2B5EF4-FFF2-40B4-BE49-F238E27FC236}">
              <a16:creationId xmlns:a16="http://schemas.microsoft.com/office/drawing/2014/main" id="{00000000-0008-0000-0600-000021030000}"/>
            </a:ext>
          </a:extLst>
        </xdr:cNvPr>
        <xdr:cNvSpPr txBox="1"/>
      </xdr:nvSpPr>
      <xdr:spPr>
        <a:xfrm>
          <a:off x="20199428" y="9792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139700</xdr:rowOff>
    </xdr:from>
    <xdr:to>
      <xdr:col>102</xdr:col>
      <xdr:colOff>114300</xdr:colOff>
      <xdr:row>58</xdr:row>
      <xdr:rowOff>139700</xdr:rowOff>
    </xdr:to>
    <xdr:cxnSp macro="">
      <xdr:nvCxnSpPr>
        <xdr:cNvPr id="802" name="直線コネクタ 801">
          <a:extLst>
            <a:ext uri="{FF2B5EF4-FFF2-40B4-BE49-F238E27FC236}">
              <a16:creationId xmlns:a16="http://schemas.microsoft.com/office/drawing/2014/main" id="{00000000-0008-0000-0600-000022030000}"/>
            </a:ext>
          </a:extLst>
        </xdr:cNvPr>
        <xdr:cNvCxnSpPr/>
      </xdr:nvCxnSpPr>
      <xdr:spPr>
        <a:xfrm>
          <a:off x="18656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72514</xdr:rowOff>
    </xdr:from>
    <xdr:to>
      <xdr:col>102</xdr:col>
      <xdr:colOff>165100</xdr:colOff>
      <xdr:row>59</xdr:row>
      <xdr:rowOff>2664</xdr:rowOff>
    </xdr:to>
    <xdr:sp macro="" textlink="">
      <xdr:nvSpPr>
        <xdr:cNvPr id="803" name="フローチャート: 判断 802">
          <a:extLst>
            <a:ext uri="{FF2B5EF4-FFF2-40B4-BE49-F238E27FC236}">
              <a16:creationId xmlns:a16="http://schemas.microsoft.com/office/drawing/2014/main" id="{00000000-0008-0000-0600-000023030000}"/>
            </a:ext>
          </a:extLst>
        </xdr:cNvPr>
        <xdr:cNvSpPr/>
      </xdr:nvSpPr>
      <xdr:spPr>
        <a:xfrm>
          <a:off x="19494500" y="10016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19191</xdr:rowOff>
    </xdr:from>
    <xdr:ext cx="469744" cy="259045"/>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19310428" y="97918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64284</xdr:rowOff>
    </xdr:from>
    <xdr:to>
      <xdr:col>98</xdr:col>
      <xdr:colOff>38100</xdr:colOff>
      <xdr:row>58</xdr:row>
      <xdr:rowOff>165884</xdr:rowOff>
    </xdr:to>
    <xdr:sp macro="" textlink="">
      <xdr:nvSpPr>
        <xdr:cNvPr id="805" name="フローチャート: 判断 804">
          <a:extLst>
            <a:ext uri="{FF2B5EF4-FFF2-40B4-BE49-F238E27FC236}">
              <a16:creationId xmlns:a16="http://schemas.microsoft.com/office/drawing/2014/main" id="{00000000-0008-0000-0600-000025030000}"/>
            </a:ext>
          </a:extLst>
        </xdr:cNvPr>
        <xdr:cNvSpPr/>
      </xdr:nvSpPr>
      <xdr:spPr>
        <a:xfrm>
          <a:off x="18605500" y="10008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10961</xdr:rowOff>
    </xdr:from>
    <xdr:ext cx="469744"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18421428" y="97836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88900</xdr:rowOff>
    </xdr:from>
    <xdr:to>
      <xdr:col>116</xdr:col>
      <xdr:colOff>114300</xdr:colOff>
      <xdr:row>59</xdr:row>
      <xdr:rowOff>19050</xdr:rowOff>
    </xdr:to>
    <xdr:sp macro="" textlink="">
      <xdr:nvSpPr>
        <xdr:cNvPr id="812" name="楕円 811">
          <a:extLst>
            <a:ext uri="{FF2B5EF4-FFF2-40B4-BE49-F238E27FC236}">
              <a16:creationId xmlns:a16="http://schemas.microsoft.com/office/drawing/2014/main" id="{00000000-0008-0000-0600-00002C030000}"/>
            </a:ext>
          </a:extLst>
        </xdr:cNvPr>
        <xdr:cNvSpPr/>
      </xdr:nvSpPr>
      <xdr:spPr>
        <a:xfrm>
          <a:off x="22110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54969</xdr:rowOff>
    </xdr:from>
    <xdr:ext cx="249299" cy="259045"/>
    <xdr:sp macro="" textlink="">
      <xdr:nvSpPr>
        <xdr:cNvPr id="813" name="貸付金該当値テキスト">
          <a:extLst>
            <a:ext uri="{FF2B5EF4-FFF2-40B4-BE49-F238E27FC236}">
              <a16:creationId xmlns:a16="http://schemas.microsoft.com/office/drawing/2014/main" id="{00000000-0008-0000-0600-00002D030000}"/>
            </a:ext>
          </a:extLst>
        </xdr:cNvPr>
        <xdr:cNvSpPr txBox="1"/>
      </xdr:nvSpPr>
      <xdr:spPr>
        <a:xfrm>
          <a:off x="22212300" y="999906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88900</xdr:rowOff>
    </xdr:from>
    <xdr:to>
      <xdr:col>112</xdr:col>
      <xdr:colOff>38100</xdr:colOff>
      <xdr:row>59</xdr:row>
      <xdr:rowOff>19050</xdr:rowOff>
    </xdr:to>
    <xdr:sp macro="" textlink="">
      <xdr:nvSpPr>
        <xdr:cNvPr id="814" name="楕円 813">
          <a:extLst>
            <a:ext uri="{FF2B5EF4-FFF2-40B4-BE49-F238E27FC236}">
              <a16:creationId xmlns:a16="http://schemas.microsoft.com/office/drawing/2014/main" id="{00000000-0008-0000-0600-00002E030000}"/>
            </a:ext>
          </a:extLst>
        </xdr:cNvPr>
        <xdr:cNvSpPr/>
      </xdr:nvSpPr>
      <xdr:spPr>
        <a:xfrm>
          <a:off x="2127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10177</xdr:rowOff>
    </xdr:from>
    <xdr:ext cx="249299"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21198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88900</xdr:rowOff>
    </xdr:from>
    <xdr:to>
      <xdr:col>107</xdr:col>
      <xdr:colOff>101600</xdr:colOff>
      <xdr:row>59</xdr:row>
      <xdr:rowOff>19050</xdr:rowOff>
    </xdr:to>
    <xdr:sp macro="" textlink="">
      <xdr:nvSpPr>
        <xdr:cNvPr id="816" name="楕円 815">
          <a:extLst>
            <a:ext uri="{FF2B5EF4-FFF2-40B4-BE49-F238E27FC236}">
              <a16:creationId xmlns:a16="http://schemas.microsoft.com/office/drawing/2014/main" id="{00000000-0008-0000-0600-000030030000}"/>
            </a:ext>
          </a:extLst>
        </xdr:cNvPr>
        <xdr:cNvSpPr/>
      </xdr:nvSpPr>
      <xdr:spPr>
        <a:xfrm>
          <a:off x="2038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10177</xdr:rowOff>
    </xdr:from>
    <xdr:ext cx="249299"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20309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88900</xdr:rowOff>
    </xdr:from>
    <xdr:to>
      <xdr:col>102</xdr:col>
      <xdr:colOff>165100</xdr:colOff>
      <xdr:row>59</xdr:row>
      <xdr:rowOff>19050</xdr:rowOff>
    </xdr:to>
    <xdr:sp macro="" textlink="">
      <xdr:nvSpPr>
        <xdr:cNvPr id="818" name="楕円 817">
          <a:extLst>
            <a:ext uri="{FF2B5EF4-FFF2-40B4-BE49-F238E27FC236}">
              <a16:creationId xmlns:a16="http://schemas.microsoft.com/office/drawing/2014/main" id="{00000000-0008-0000-0600-000032030000}"/>
            </a:ext>
          </a:extLst>
        </xdr:cNvPr>
        <xdr:cNvSpPr/>
      </xdr:nvSpPr>
      <xdr:spPr>
        <a:xfrm>
          <a:off x="19494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10177</xdr:rowOff>
    </xdr:from>
    <xdr:ext cx="249299"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19420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88900</xdr:rowOff>
    </xdr:from>
    <xdr:to>
      <xdr:col>98</xdr:col>
      <xdr:colOff>38100</xdr:colOff>
      <xdr:row>59</xdr:row>
      <xdr:rowOff>19050</xdr:rowOff>
    </xdr:to>
    <xdr:sp macro="" textlink="">
      <xdr:nvSpPr>
        <xdr:cNvPr id="820" name="楕円 819">
          <a:extLst>
            <a:ext uri="{FF2B5EF4-FFF2-40B4-BE49-F238E27FC236}">
              <a16:creationId xmlns:a16="http://schemas.microsoft.com/office/drawing/2014/main" id="{00000000-0008-0000-0600-000034030000}"/>
            </a:ext>
          </a:extLst>
        </xdr:cNvPr>
        <xdr:cNvSpPr/>
      </xdr:nvSpPr>
      <xdr:spPr>
        <a:xfrm>
          <a:off x="18605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10177</xdr:rowOff>
    </xdr:from>
    <xdr:ext cx="249299" cy="259045"/>
    <xdr:sp macro="" textlink="">
      <xdr:nvSpPr>
        <xdr:cNvPr id="821" name="テキスト ボックス 820">
          <a:extLst>
            <a:ext uri="{FF2B5EF4-FFF2-40B4-BE49-F238E27FC236}">
              <a16:creationId xmlns:a16="http://schemas.microsoft.com/office/drawing/2014/main" id="{00000000-0008-0000-0600-000035030000}"/>
            </a:ext>
          </a:extLst>
        </xdr:cNvPr>
        <xdr:cNvSpPr txBox="1"/>
      </xdr:nvSpPr>
      <xdr:spPr>
        <a:xfrm>
          <a:off x="18531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2" name="正方形/長方形 821">
          <a:extLst>
            <a:ext uri="{FF2B5EF4-FFF2-40B4-BE49-F238E27FC236}">
              <a16:creationId xmlns:a16="http://schemas.microsoft.com/office/drawing/2014/main" id="{00000000-0008-0000-0600-000036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3" name="正方形/長方形 822">
          <a:extLst>
            <a:ext uri="{FF2B5EF4-FFF2-40B4-BE49-F238E27FC236}">
              <a16:creationId xmlns:a16="http://schemas.microsoft.com/office/drawing/2014/main" id="{00000000-0008-0000-0600-000037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4" name="正方形/長方形 823">
          <a:extLst>
            <a:ext uri="{FF2B5EF4-FFF2-40B4-BE49-F238E27FC236}">
              <a16:creationId xmlns:a16="http://schemas.microsoft.com/office/drawing/2014/main" id="{00000000-0008-0000-0600-000038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5" name="正方形/長方形 824">
          <a:extLst>
            <a:ext uri="{FF2B5EF4-FFF2-40B4-BE49-F238E27FC236}">
              <a16:creationId xmlns:a16="http://schemas.microsoft.com/office/drawing/2014/main" id="{00000000-0008-0000-0600-000039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6" name="正方形/長方形 825">
          <a:extLst>
            <a:ext uri="{FF2B5EF4-FFF2-40B4-BE49-F238E27FC236}">
              <a16:creationId xmlns:a16="http://schemas.microsoft.com/office/drawing/2014/main" id="{00000000-0008-0000-0600-00003A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7" name="正方形/長方形 826">
          <a:extLst>
            <a:ext uri="{FF2B5EF4-FFF2-40B4-BE49-F238E27FC236}">
              <a16:creationId xmlns:a16="http://schemas.microsoft.com/office/drawing/2014/main" id="{00000000-0008-0000-0600-00003B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8" name="正方形/長方形 827">
          <a:extLst>
            <a:ext uri="{FF2B5EF4-FFF2-40B4-BE49-F238E27FC236}">
              <a16:creationId xmlns:a16="http://schemas.microsoft.com/office/drawing/2014/main" id="{00000000-0008-0000-0600-00003C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9" name="正方形/長方形 828">
          <a:extLst>
            <a:ext uri="{FF2B5EF4-FFF2-40B4-BE49-F238E27FC236}">
              <a16:creationId xmlns:a16="http://schemas.microsoft.com/office/drawing/2014/main" id="{00000000-0008-0000-0600-00003D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0" name="テキスト ボックス 829">
          <a:extLst>
            <a:ext uri="{FF2B5EF4-FFF2-40B4-BE49-F238E27FC236}">
              <a16:creationId xmlns:a16="http://schemas.microsoft.com/office/drawing/2014/main" id="{00000000-0008-0000-0600-00003E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1" name="直線コネクタ 830">
          <a:extLst>
            <a:ext uri="{FF2B5EF4-FFF2-40B4-BE49-F238E27FC236}">
              <a16:creationId xmlns:a16="http://schemas.microsoft.com/office/drawing/2014/main" id="{00000000-0008-0000-0600-00003F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2" name="テキスト ボックス 831">
          <a:extLst>
            <a:ext uri="{FF2B5EF4-FFF2-40B4-BE49-F238E27FC236}">
              <a16:creationId xmlns:a16="http://schemas.microsoft.com/office/drawing/2014/main" id="{00000000-0008-0000-0600-000040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33" name="直線コネクタ 832">
          <a:extLst>
            <a:ext uri="{FF2B5EF4-FFF2-40B4-BE49-F238E27FC236}">
              <a16:creationId xmlns:a16="http://schemas.microsoft.com/office/drawing/2014/main" id="{00000000-0008-0000-0600-000041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34" name="テキスト ボックス 833">
          <a:extLst>
            <a:ext uri="{FF2B5EF4-FFF2-40B4-BE49-F238E27FC236}">
              <a16:creationId xmlns:a16="http://schemas.microsoft.com/office/drawing/2014/main" id="{00000000-0008-0000-0600-000042030000}"/>
            </a:ext>
          </a:extLst>
        </xdr:cNvPr>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5" name="直線コネクタ 834">
          <a:extLst>
            <a:ext uri="{FF2B5EF4-FFF2-40B4-BE49-F238E27FC236}">
              <a16:creationId xmlns:a16="http://schemas.microsoft.com/office/drawing/2014/main" id="{00000000-0008-0000-0600-000043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36" name="テキスト ボックス 835">
          <a:extLst>
            <a:ext uri="{FF2B5EF4-FFF2-40B4-BE49-F238E27FC236}">
              <a16:creationId xmlns:a16="http://schemas.microsoft.com/office/drawing/2014/main" id="{00000000-0008-0000-0600-000044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7" name="直線コネクタ 836">
          <a:extLst>
            <a:ext uri="{FF2B5EF4-FFF2-40B4-BE49-F238E27FC236}">
              <a16:creationId xmlns:a16="http://schemas.microsoft.com/office/drawing/2014/main" id="{00000000-0008-0000-0600-000045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38" name="テキスト ボックス 837">
          <a:extLst>
            <a:ext uri="{FF2B5EF4-FFF2-40B4-BE49-F238E27FC236}">
              <a16:creationId xmlns:a16="http://schemas.microsoft.com/office/drawing/2014/main" id="{00000000-0008-0000-0600-000046030000}"/>
            </a:ext>
          </a:extLst>
        </xdr:cNvPr>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39" name="直線コネクタ 838">
          <a:extLst>
            <a:ext uri="{FF2B5EF4-FFF2-40B4-BE49-F238E27FC236}">
              <a16:creationId xmlns:a16="http://schemas.microsoft.com/office/drawing/2014/main" id="{00000000-0008-0000-0600-000047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130827</xdr:rowOff>
    </xdr:from>
    <xdr:ext cx="595419" cy="259045"/>
    <xdr:sp macro="" textlink="">
      <xdr:nvSpPr>
        <xdr:cNvPr id="840" name="テキスト ボックス 839">
          <a:extLst>
            <a:ext uri="{FF2B5EF4-FFF2-40B4-BE49-F238E27FC236}">
              <a16:creationId xmlns:a16="http://schemas.microsoft.com/office/drawing/2014/main" id="{00000000-0008-0000-0600-000048030000}"/>
            </a:ext>
          </a:extLst>
        </xdr:cNvPr>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1" name="直線コネクタ 840">
          <a:extLst>
            <a:ext uri="{FF2B5EF4-FFF2-40B4-BE49-F238E27FC236}">
              <a16:creationId xmlns:a16="http://schemas.microsoft.com/office/drawing/2014/main" id="{00000000-0008-0000-0600-000049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42" name="テキスト ボックス 841">
          <a:extLst>
            <a:ext uri="{FF2B5EF4-FFF2-40B4-BE49-F238E27FC236}">
              <a16:creationId xmlns:a16="http://schemas.microsoft.com/office/drawing/2014/main" id="{00000000-0008-0000-0600-00004A030000}"/>
            </a:ext>
          </a:extLst>
        </xdr:cNvPr>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4" name="テキスト ボックス 843">
          <a:extLst>
            <a:ext uri="{FF2B5EF4-FFF2-40B4-BE49-F238E27FC236}">
              <a16:creationId xmlns:a16="http://schemas.microsoft.com/office/drawing/2014/main" id="{00000000-0008-0000-0600-00004C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5" name="繰出金グラフ枠">
          <a:extLst>
            <a:ext uri="{FF2B5EF4-FFF2-40B4-BE49-F238E27FC236}">
              <a16:creationId xmlns:a16="http://schemas.microsoft.com/office/drawing/2014/main" id="{00000000-0008-0000-0600-00004D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69</xdr:row>
      <xdr:rowOff>129463</xdr:rowOff>
    </xdr:from>
    <xdr:to>
      <xdr:col>116</xdr:col>
      <xdr:colOff>62864</xdr:colOff>
      <xdr:row>79</xdr:row>
      <xdr:rowOff>34570</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flipV="1">
          <a:off x="22159595" y="11959513"/>
          <a:ext cx="1269" cy="16196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38397</xdr:rowOff>
    </xdr:from>
    <xdr:ext cx="534377" cy="259045"/>
    <xdr:sp macro="" textlink="">
      <xdr:nvSpPr>
        <xdr:cNvPr id="847" name="繰出金最小値テキスト">
          <a:extLst>
            <a:ext uri="{FF2B5EF4-FFF2-40B4-BE49-F238E27FC236}">
              <a16:creationId xmlns:a16="http://schemas.microsoft.com/office/drawing/2014/main" id="{00000000-0008-0000-0600-00004F030000}"/>
            </a:ext>
          </a:extLst>
        </xdr:cNvPr>
        <xdr:cNvSpPr txBox="1"/>
      </xdr:nvSpPr>
      <xdr:spPr>
        <a:xfrm>
          <a:off x="22212300" y="13582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30,778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34570</xdr:rowOff>
    </xdr:from>
    <xdr:to>
      <xdr:col>116</xdr:col>
      <xdr:colOff>152400</xdr:colOff>
      <xdr:row>79</xdr:row>
      <xdr:rowOff>34570</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a:off x="22072600" y="13579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76140</xdr:rowOff>
    </xdr:from>
    <xdr:ext cx="599010" cy="259045"/>
    <xdr:sp macro="" textlink="">
      <xdr:nvSpPr>
        <xdr:cNvPr id="849" name="繰出金最大値テキスト">
          <a:extLst>
            <a:ext uri="{FF2B5EF4-FFF2-40B4-BE49-F238E27FC236}">
              <a16:creationId xmlns:a16="http://schemas.microsoft.com/office/drawing/2014/main" id="{00000000-0008-0000-0600-000051030000}"/>
            </a:ext>
          </a:extLst>
        </xdr:cNvPr>
        <xdr:cNvSpPr txBox="1"/>
      </xdr:nvSpPr>
      <xdr:spPr>
        <a:xfrm>
          <a:off x="22212300" y="117347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158,306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69</xdr:row>
      <xdr:rowOff>129463</xdr:rowOff>
    </xdr:from>
    <xdr:to>
      <xdr:col>116</xdr:col>
      <xdr:colOff>152400</xdr:colOff>
      <xdr:row>69</xdr:row>
      <xdr:rowOff>129463</xdr:rowOff>
    </xdr:to>
    <xdr:cxnSp macro="">
      <xdr:nvCxnSpPr>
        <xdr:cNvPr id="850" name="直線コネクタ 849">
          <a:extLst>
            <a:ext uri="{FF2B5EF4-FFF2-40B4-BE49-F238E27FC236}">
              <a16:creationId xmlns:a16="http://schemas.microsoft.com/office/drawing/2014/main" id="{00000000-0008-0000-0600-000052030000}"/>
            </a:ext>
          </a:extLst>
        </xdr:cNvPr>
        <xdr:cNvCxnSpPr/>
      </xdr:nvCxnSpPr>
      <xdr:spPr>
        <a:xfrm>
          <a:off x="22072600" y="119595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75</xdr:row>
      <xdr:rowOff>162940</xdr:rowOff>
    </xdr:from>
    <xdr:to>
      <xdr:col>116</xdr:col>
      <xdr:colOff>63500</xdr:colOff>
      <xdr:row>76</xdr:row>
      <xdr:rowOff>39548</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a:off x="21323300" y="13021690"/>
          <a:ext cx="838200" cy="480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150982</xdr:rowOff>
    </xdr:from>
    <xdr:ext cx="534377" cy="259045"/>
    <xdr:sp macro="" textlink="">
      <xdr:nvSpPr>
        <xdr:cNvPr id="852" name="繰出金平均値テキスト">
          <a:extLst>
            <a:ext uri="{FF2B5EF4-FFF2-40B4-BE49-F238E27FC236}">
              <a16:creationId xmlns:a16="http://schemas.microsoft.com/office/drawing/2014/main" id="{00000000-0008-0000-0600-000054030000}"/>
            </a:ext>
          </a:extLst>
        </xdr:cNvPr>
        <xdr:cNvSpPr txBox="1"/>
      </xdr:nvSpPr>
      <xdr:spPr>
        <a:xfrm>
          <a:off x="22212300" y="1283828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128105</xdr:rowOff>
    </xdr:from>
    <xdr:to>
      <xdr:col>116</xdr:col>
      <xdr:colOff>114300</xdr:colOff>
      <xdr:row>76</xdr:row>
      <xdr:rowOff>58254</xdr:rowOff>
    </xdr:to>
    <xdr:sp macro="" textlink="">
      <xdr:nvSpPr>
        <xdr:cNvPr id="853" name="フローチャート: 判断 852">
          <a:extLst>
            <a:ext uri="{FF2B5EF4-FFF2-40B4-BE49-F238E27FC236}">
              <a16:creationId xmlns:a16="http://schemas.microsoft.com/office/drawing/2014/main" id="{00000000-0008-0000-0600-000055030000}"/>
            </a:ext>
          </a:extLst>
        </xdr:cNvPr>
        <xdr:cNvSpPr/>
      </xdr:nvSpPr>
      <xdr:spPr>
        <a:xfrm>
          <a:off x="22110700" y="1298685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75</xdr:row>
      <xdr:rowOff>162940</xdr:rowOff>
    </xdr:from>
    <xdr:to>
      <xdr:col>111</xdr:col>
      <xdr:colOff>177800</xdr:colOff>
      <xdr:row>76</xdr:row>
      <xdr:rowOff>11937</xdr:rowOff>
    </xdr:to>
    <xdr:cxnSp macro="">
      <xdr:nvCxnSpPr>
        <xdr:cNvPr id="854" name="直線コネクタ 853">
          <a:extLst>
            <a:ext uri="{FF2B5EF4-FFF2-40B4-BE49-F238E27FC236}">
              <a16:creationId xmlns:a16="http://schemas.microsoft.com/office/drawing/2014/main" id="{00000000-0008-0000-0600-000056030000}"/>
            </a:ext>
          </a:extLst>
        </xdr:cNvPr>
        <xdr:cNvCxnSpPr/>
      </xdr:nvCxnSpPr>
      <xdr:spPr>
        <a:xfrm flipV="1">
          <a:off x="20434300" y="13021690"/>
          <a:ext cx="889000" cy="20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141351</xdr:rowOff>
    </xdr:from>
    <xdr:to>
      <xdr:col>112</xdr:col>
      <xdr:colOff>38100</xdr:colOff>
      <xdr:row>76</xdr:row>
      <xdr:rowOff>71501</xdr:rowOff>
    </xdr:to>
    <xdr:sp macro="" textlink="">
      <xdr:nvSpPr>
        <xdr:cNvPr id="855" name="フローチャート: 判断 854">
          <a:extLst>
            <a:ext uri="{FF2B5EF4-FFF2-40B4-BE49-F238E27FC236}">
              <a16:creationId xmlns:a16="http://schemas.microsoft.com/office/drawing/2014/main" id="{00000000-0008-0000-0600-000057030000}"/>
            </a:ext>
          </a:extLst>
        </xdr:cNvPr>
        <xdr:cNvSpPr/>
      </xdr:nvSpPr>
      <xdr:spPr>
        <a:xfrm>
          <a:off x="21272500" y="13000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62628</xdr:rowOff>
    </xdr:from>
    <xdr:ext cx="534377" cy="259045"/>
    <xdr:sp macro="" textlink="">
      <xdr:nvSpPr>
        <xdr:cNvPr id="856" name="テキスト ボックス 855">
          <a:extLst>
            <a:ext uri="{FF2B5EF4-FFF2-40B4-BE49-F238E27FC236}">
              <a16:creationId xmlns:a16="http://schemas.microsoft.com/office/drawing/2014/main" id="{00000000-0008-0000-0600-000058030000}"/>
            </a:ext>
          </a:extLst>
        </xdr:cNvPr>
        <xdr:cNvSpPr txBox="1"/>
      </xdr:nvSpPr>
      <xdr:spPr>
        <a:xfrm>
          <a:off x="21056111" y="13092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11937</xdr:rowOff>
    </xdr:from>
    <xdr:to>
      <xdr:col>107</xdr:col>
      <xdr:colOff>50800</xdr:colOff>
      <xdr:row>76</xdr:row>
      <xdr:rowOff>23089</xdr:rowOff>
    </xdr:to>
    <xdr:cxnSp macro="">
      <xdr:nvCxnSpPr>
        <xdr:cNvPr id="857" name="直線コネクタ 856">
          <a:extLst>
            <a:ext uri="{FF2B5EF4-FFF2-40B4-BE49-F238E27FC236}">
              <a16:creationId xmlns:a16="http://schemas.microsoft.com/office/drawing/2014/main" id="{00000000-0008-0000-0600-000059030000}"/>
            </a:ext>
          </a:extLst>
        </xdr:cNvPr>
        <xdr:cNvCxnSpPr/>
      </xdr:nvCxnSpPr>
      <xdr:spPr>
        <a:xfrm flipV="1">
          <a:off x="19545300" y="13042137"/>
          <a:ext cx="889000" cy="11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133934</xdr:rowOff>
    </xdr:from>
    <xdr:to>
      <xdr:col>107</xdr:col>
      <xdr:colOff>101600</xdr:colOff>
      <xdr:row>76</xdr:row>
      <xdr:rowOff>64084</xdr:rowOff>
    </xdr:to>
    <xdr:sp macro="" textlink="">
      <xdr:nvSpPr>
        <xdr:cNvPr id="858" name="フローチャート: 判断 857">
          <a:extLst>
            <a:ext uri="{FF2B5EF4-FFF2-40B4-BE49-F238E27FC236}">
              <a16:creationId xmlns:a16="http://schemas.microsoft.com/office/drawing/2014/main" id="{00000000-0008-0000-0600-00005A030000}"/>
            </a:ext>
          </a:extLst>
        </xdr:cNvPr>
        <xdr:cNvSpPr/>
      </xdr:nvSpPr>
      <xdr:spPr>
        <a:xfrm>
          <a:off x="20383500" y="12992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55211</xdr:rowOff>
    </xdr:from>
    <xdr:ext cx="534377" cy="259045"/>
    <xdr:sp macro="" textlink="">
      <xdr:nvSpPr>
        <xdr:cNvPr id="859" name="テキスト ボックス 858">
          <a:extLst>
            <a:ext uri="{FF2B5EF4-FFF2-40B4-BE49-F238E27FC236}">
              <a16:creationId xmlns:a16="http://schemas.microsoft.com/office/drawing/2014/main" id="{00000000-0008-0000-0600-00005B030000}"/>
            </a:ext>
          </a:extLst>
        </xdr:cNvPr>
        <xdr:cNvSpPr txBox="1"/>
      </xdr:nvSpPr>
      <xdr:spPr>
        <a:xfrm>
          <a:off x="20167111" y="130854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23089</xdr:rowOff>
    </xdr:from>
    <xdr:to>
      <xdr:col>102</xdr:col>
      <xdr:colOff>114300</xdr:colOff>
      <xdr:row>76</xdr:row>
      <xdr:rowOff>44298</xdr:rowOff>
    </xdr:to>
    <xdr:cxnSp macro="">
      <xdr:nvCxnSpPr>
        <xdr:cNvPr id="860" name="直線コネクタ 859">
          <a:extLst>
            <a:ext uri="{FF2B5EF4-FFF2-40B4-BE49-F238E27FC236}">
              <a16:creationId xmlns:a16="http://schemas.microsoft.com/office/drawing/2014/main" id="{00000000-0008-0000-0600-00005C030000}"/>
            </a:ext>
          </a:extLst>
        </xdr:cNvPr>
        <xdr:cNvCxnSpPr/>
      </xdr:nvCxnSpPr>
      <xdr:spPr>
        <a:xfrm flipV="1">
          <a:off x="18656300" y="13053289"/>
          <a:ext cx="889000" cy="212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117881</xdr:rowOff>
    </xdr:from>
    <xdr:to>
      <xdr:col>102</xdr:col>
      <xdr:colOff>165100</xdr:colOff>
      <xdr:row>76</xdr:row>
      <xdr:rowOff>48031</xdr:rowOff>
    </xdr:to>
    <xdr:sp macro="" textlink="">
      <xdr:nvSpPr>
        <xdr:cNvPr id="861" name="フローチャート: 判断 860">
          <a:extLst>
            <a:ext uri="{FF2B5EF4-FFF2-40B4-BE49-F238E27FC236}">
              <a16:creationId xmlns:a16="http://schemas.microsoft.com/office/drawing/2014/main" id="{00000000-0008-0000-0600-00005D030000}"/>
            </a:ext>
          </a:extLst>
        </xdr:cNvPr>
        <xdr:cNvSpPr/>
      </xdr:nvSpPr>
      <xdr:spPr>
        <a:xfrm>
          <a:off x="19494500" y="12976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64558</xdr:rowOff>
    </xdr:from>
    <xdr:ext cx="534377"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19278111" y="127518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74,218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38824</xdr:rowOff>
    </xdr:from>
    <xdr:to>
      <xdr:col>98</xdr:col>
      <xdr:colOff>38100</xdr:colOff>
      <xdr:row>75</xdr:row>
      <xdr:rowOff>140424</xdr:rowOff>
    </xdr:to>
    <xdr:sp macro="" textlink="">
      <xdr:nvSpPr>
        <xdr:cNvPr id="863" name="フローチャート: 判断 862">
          <a:extLst>
            <a:ext uri="{FF2B5EF4-FFF2-40B4-BE49-F238E27FC236}">
              <a16:creationId xmlns:a16="http://schemas.microsoft.com/office/drawing/2014/main" id="{00000000-0008-0000-0600-00005F030000}"/>
            </a:ext>
          </a:extLst>
        </xdr:cNvPr>
        <xdr:cNvSpPr/>
      </xdr:nvSpPr>
      <xdr:spPr>
        <a:xfrm>
          <a:off x="18605500" y="12897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156951</xdr:rowOff>
    </xdr:from>
    <xdr:ext cx="534377"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18389111" y="12672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160198</xdr:rowOff>
    </xdr:from>
    <xdr:to>
      <xdr:col>116</xdr:col>
      <xdr:colOff>114300</xdr:colOff>
      <xdr:row>76</xdr:row>
      <xdr:rowOff>90348</xdr:rowOff>
    </xdr:to>
    <xdr:sp macro="" textlink="">
      <xdr:nvSpPr>
        <xdr:cNvPr id="870" name="楕円 869">
          <a:extLst>
            <a:ext uri="{FF2B5EF4-FFF2-40B4-BE49-F238E27FC236}">
              <a16:creationId xmlns:a16="http://schemas.microsoft.com/office/drawing/2014/main" id="{00000000-0008-0000-0600-000066030000}"/>
            </a:ext>
          </a:extLst>
        </xdr:cNvPr>
        <xdr:cNvSpPr/>
      </xdr:nvSpPr>
      <xdr:spPr>
        <a:xfrm>
          <a:off x="22110700" y="13018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75</xdr:row>
      <xdr:rowOff>138625</xdr:rowOff>
    </xdr:from>
    <xdr:ext cx="534377" cy="259045"/>
    <xdr:sp macro="" textlink="">
      <xdr:nvSpPr>
        <xdr:cNvPr id="871" name="繰出金該当値テキスト">
          <a:extLst>
            <a:ext uri="{FF2B5EF4-FFF2-40B4-BE49-F238E27FC236}">
              <a16:creationId xmlns:a16="http://schemas.microsoft.com/office/drawing/2014/main" id="{00000000-0008-0000-0600-000067030000}"/>
            </a:ext>
          </a:extLst>
        </xdr:cNvPr>
        <xdr:cNvSpPr txBox="1"/>
      </xdr:nvSpPr>
      <xdr:spPr>
        <a:xfrm>
          <a:off x="22212300" y="129973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70,886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112141</xdr:rowOff>
    </xdr:from>
    <xdr:to>
      <xdr:col>112</xdr:col>
      <xdr:colOff>38100</xdr:colOff>
      <xdr:row>76</xdr:row>
      <xdr:rowOff>42292</xdr:rowOff>
    </xdr:to>
    <xdr:sp macro="" textlink="">
      <xdr:nvSpPr>
        <xdr:cNvPr id="872" name="楕円 871">
          <a:extLst>
            <a:ext uri="{FF2B5EF4-FFF2-40B4-BE49-F238E27FC236}">
              <a16:creationId xmlns:a16="http://schemas.microsoft.com/office/drawing/2014/main" id="{00000000-0008-0000-0600-000068030000}"/>
            </a:ext>
          </a:extLst>
        </xdr:cNvPr>
        <xdr:cNvSpPr/>
      </xdr:nvSpPr>
      <xdr:spPr>
        <a:xfrm>
          <a:off x="21272500" y="12970891"/>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58818</xdr:rowOff>
    </xdr:from>
    <xdr:ext cx="534377"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21056111" y="127461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132588</xdr:rowOff>
    </xdr:from>
    <xdr:to>
      <xdr:col>107</xdr:col>
      <xdr:colOff>101600</xdr:colOff>
      <xdr:row>76</xdr:row>
      <xdr:rowOff>62737</xdr:rowOff>
    </xdr:to>
    <xdr:sp macro="" textlink="">
      <xdr:nvSpPr>
        <xdr:cNvPr id="874" name="楕円 873">
          <a:extLst>
            <a:ext uri="{FF2B5EF4-FFF2-40B4-BE49-F238E27FC236}">
              <a16:creationId xmlns:a16="http://schemas.microsoft.com/office/drawing/2014/main" id="{00000000-0008-0000-0600-00006A030000}"/>
            </a:ext>
          </a:extLst>
        </xdr:cNvPr>
        <xdr:cNvSpPr/>
      </xdr:nvSpPr>
      <xdr:spPr>
        <a:xfrm>
          <a:off x="20383500" y="12991338"/>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79265</xdr:rowOff>
    </xdr:from>
    <xdr:ext cx="534377" cy="259045"/>
    <xdr:sp macro="" textlink="">
      <xdr:nvSpPr>
        <xdr:cNvPr id="875" name="テキスト ボックス 874">
          <a:extLst>
            <a:ext uri="{FF2B5EF4-FFF2-40B4-BE49-F238E27FC236}">
              <a16:creationId xmlns:a16="http://schemas.microsoft.com/office/drawing/2014/main" id="{00000000-0008-0000-0600-00006B030000}"/>
            </a:ext>
          </a:extLst>
        </xdr:cNvPr>
        <xdr:cNvSpPr txBox="1"/>
      </xdr:nvSpPr>
      <xdr:spPr>
        <a:xfrm>
          <a:off x="20167111" y="127665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143739</xdr:rowOff>
    </xdr:from>
    <xdr:to>
      <xdr:col>102</xdr:col>
      <xdr:colOff>165100</xdr:colOff>
      <xdr:row>76</xdr:row>
      <xdr:rowOff>73889</xdr:rowOff>
    </xdr:to>
    <xdr:sp macro="" textlink="">
      <xdr:nvSpPr>
        <xdr:cNvPr id="876" name="楕円 875">
          <a:extLst>
            <a:ext uri="{FF2B5EF4-FFF2-40B4-BE49-F238E27FC236}">
              <a16:creationId xmlns:a16="http://schemas.microsoft.com/office/drawing/2014/main" id="{00000000-0008-0000-0600-00006C030000}"/>
            </a:ext>
          </a:extLst>
        </xdr:cNvPr>
        <xdr:cNvSpPr/>
      </xdr:nvSpPr>
      <xdr:spPr>
        <a:xfrm>
          <a:off x="19494500" y="13002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65016</xdr:rowOff>
    </xdr:from>
    <xdr:ext cx="534377" cy="259045"/>
    <xdr:sp macro="" textlink="">
      <xdr:nvSpPr>
        <xdr:cNvPr id="877" name="テキスト ボックス 876">
          <a:extLst>
            <a:ext uri="{FF2B5EF4-FFF2-40B4-BE49-F238E27FC236}">
              <a16:creationId xmlns:a16="http://schemas.microsoft.com/office/drawing/2014/main" id="{00000000-0008-0000-0600-00006D030000}"/>
            </a:ext>
          </a:extLst>
        </xdr:cNvPr>
        <xdr:cNvSpPr txBox="1"/>
      </xdr:nvSpPr>
      <xdr:spPr>
        <a:xfrm>
          <a:off x="19278111" y="130952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164948</xdr:rowOff>
    </xdr:from>
    <xdr:to>
      <xdr:col>98</xdr:col>
      <xdr:colOff>38100</xdr:colOff>
      <xdr:row>76</xdr:row>
      <xdr:rowOff>95098</xdr:rowOff>
    </xdr:to>
    <xdr:sp macro="" textlink="">
      <xdr:nvSpPr>
        <xdr:cNvPr id="878" name="楕円 877">
          <a:extLst>
            <a:ext uri="{FF2B5EF4-FFF2-40B4-BE49-F238E27FC236}">
              <a16:creationId xmlns:a16="http://schemas.microsoft.com/office/drawing/2014/main" id="{00000000-0008-0000-0600-00006E030000}"/>
            </a:ext>
          </a:extLst>
        </xdr:cNvPr>
        <xdr:cNvSpPr/>
      </xdr:nvSpPr>
      <xdr:spPr>
        <a:xfrm>
          <a:off x="18605500" y="13023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86225</xdr:rowOff>
    </xdr:from>
    <xdr:ext cx="534377" cy="259045"/>
    <xdr:sp macro="" textlink="">
      <xdr:nvSpPr>
        <xdr:cNvPr id="879" name="テキスト ボックス 878">
          <a:extLst>
            <a:ext uri="{FF2B5EF4-FFF2-40B4-BE49-F238E27FC236}">
              <a16:creationId xmlns:a16="http://schemas.microsoft.com/office/drawing/2014/main" id="{00000000-0008-0000-0600-00006F030000}"/>
            </a:ext>
          </a:extLst>
        </xdr:cNvPr>
        <xdr:cNvSpPr txBox="1"/>
      </xdr:nvSpPr>
      <xdr:spPr>
        <a:xfrm>
          <a:off x="18389111" y="131164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0" name="正方形/長方形 879">
          <a:extLst>
            <a:ext uri="{FF2B5EF4-FFF2-40B4-BE49-F238E27FC236}">
              <a16:creationId xmlns:a16="http://schemas.microsoft.com/office/drawing/2014/main" id="{00000000-0008-0000-0600-000070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1" name="正方形/長方形 880">
          <a:extLst>
            <a:ext uri="{FF2B5EF4-FFF2-40B4-BE49-F238E27FC236}">
              <a16:creationId xmlns:a16="http://schemas.microsoft.com/office/drawing/2014/main" id="{00000000-0008-0000-0600-000071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2" name="正方形/長方形 881">
          <a:extLst>
            <a:ext uri="{FF2B5EF4-FFF2-40B4-BE49-F238E27FC236}">
              <a16:creationId xmlns:a16="http://schemas.microsoft.com/office/drawing/2014/main" id="{00000000-0008-0000-0600-000072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3" name="正方形/長方形 882">
          <a:extLst>
            <a:ext uri="{FF2B5EF4-FFF2-40B4-BE49-F238E27FC236}">
              <a16:creationId xmlns:a16="http://schemas.microsoft.com/office/drawing/2014/main" id="{00000000-0008-0000-0600-000073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4" name="正方形/長方形 883">
          <a:extLst>
            <a:ext uri="{FF2B5EF4-FFF2-40B4-BE49-F238E27FC236}">
              <a16:creationId xmlns:a16="http://schemas.microsoft.com/office/drawing/2014/main" id="{00000000-0008-0000-0600-000074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5" name="正方形/長方形 884">
          <a:extLst>
            <a:ext uri="{FF2B5EF4-FFF2-40B4-BE49-F238E27FC236}">
              <a16:creationId xmlns:a16="http://schemas.microsoft.com/office/drawing/2014/main" id="{00000000-0008-0000-0600-000075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6" name="正方形/長方形 885">
          <a:extLst>
            <a:ext uri="{FF2B5EF4-FFF2-40B4-BE49-F238E27FC236}">
              <a16:creationId xmlns:a16="http://schemas.microsoft.com/office/drawing/2014/main" id="{00000000-0008-0000-0600-000076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8" name="テキスト ボックス 887">
          <a:extLst>
            <a:ext uri="{FF2B5EF4-FFF2-40B4-BE49-F238E27FC236}">
              <a16:creationId xmlns:a16="http://schemas.microsoft.com/office/drawing/2014/main" id="{00000000-0008-0000-0600-000078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9" name="直線コネクタ 888">
          <a:extLst>
            <a:ext uri="{FF2B5EF4-FFF2-40B4-BE49-F238E27FC236}">
              <a16:creationId xmlns:a16="http://schemas.microsoft.com/office/drawing/2014/main" id="{00000000-0008-0000-0600-000079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0" name="直線コネクタ 889">
          <a:extLst>
            <a:ext uri="{FF2B5EF4-FFF2-40B4-BE49-F238E27FC236}">
              <a16:creationId xmlns:a16="http://schemas.microsoft.com/office/drawing/2014/main" id="{00000000-0008-0000-0600-00007A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1" name="テキスト ボックス 890">
          <a:extLst>
            <a:ext uri="{FF2B5EF4-FFF2-40B4-BE49-F238E27FC236}">
              <a16:creationId xmlns:a16="http://schemas.microsoft.com/office/drawing/2014/main" id="{00000000-0008-0000-0600-00007B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2" name="直線コネクタ 891">
          <a:extLst>
            <a:ext uri="{FF2B5EF4-FFF2-40B4-BE49-F238E27FC236}">
              <a16:creationId xmlns:a16="http://schemas.microsoft.com/office/drawing/2014/main" id="{00000000-0008-0000-0600-00007C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3" name="テキスト ボックス 892">
          <a:extLst>
            <a:ext uri="{FF2B5EF4-FFF2-40B4-BE49-F238E27FC236}">
              <a16:creationId xmlns:a16="http://schemas.microsoft.com/office/drawing/2014/main" id="{00000000-0008-0000-0600-00007D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4" name="前年度繰上充用金グラフ枠">
          <a:extLst>
            <a:ext uri="{FF2B5EF4-FFF2-40B4-BE49-F238E27FC236}">
              <a16:creationId xmlns:a16="http://schemas.microsoft.com/office/drawing/2014/main" id="{00000000-0008-0000-0600-00007E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5" name="直線コネクタ 894">
          <a:extLst>
            <a:ext uri="{FF2B5EF4-FFF2-40B4-BE49-F238E27FC236}">
              <a16:creationId xmlns:a16="http://schemas.microsoft.com/office/drawing/2014/main" id="{00000000-0008-0000-0600-00007F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6" name="前年度繰上充用金最小値テキスト">
          <a:extLst>
            <a:ext uri="{FF2B5EF4-FFF2-40B4-BE49-F238E27FC236}">
              <a16:creationId xmlns:a16="http://schemas.microsoft.com/office/drawing/2014/main" id="{00000000-0008-0000-0600-000080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8" name="前年度繰上充用金最大値テキスト">
          <a:extLst>
            <a:ext uri="{FF2B5EF4-FFF2-40B4-BE49-F238E27FC236}">
              <a16:creationId xmlns:a16="http://schemas.microsoft.com/office/drawing/2014/main" id="{00000000-0008-0000-0600-000082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9" name="直線コネクタ 898">
          <a:extLst>
            <a:ext uri="{FF2B5EF4-FFF2-40B4-BE49-F238E27FC236}">
              <a16:creationId xmlns:a16="http://schemas.microsoft.com/office/drawing/2014/main" id="{00000000-0008-0000-0600-000083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1" name="前年度繰上充用金平均値テキスト">
          <a:extLst>
            <a:ext uri="{FF2B5EF4-FFF2-40B4-BE49-F238E27FC236}">
              <a16:creationId xmlns:a16="http://schemas.microsoft.com/office/drawing/2014/main" id="{00000000-0008-0000-0600-000085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2" name="フローチャート: 判断 901">
          <a:extLst>
            <a:ext uri="{FF2B5EF4-FFF2-40B4-BE49-F238E27FC236}">
              <a16:creationId xmlns:a16="http://schemas.microsoft.com/office/drawing/2014/main" id="{00000000-0008-0000-0600-000086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3" name="直線コネクタ 902">
          <a:extLst>
            <a:ext uri="{FF2B5EF4-FFF2-40B4-BE49-F238E27FC236}">
              <a16:creationId xmlns:a16="http://schemas.microsoft.com/office/drawing/2014/main" id="{00000000-0008-0000-0600-000087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4" name="フローチャート: 判断 903">
          <a:extLst>
            <a:ext uri="{FF2B5EF4-FFF2-40B4-BE49-F238E27FC236}">
              <a16:creationId xmlns:a16="http://schemas.microsoft.com/office/drawing/2014/main" id="{00000000-0008-0000-0600-000088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5" name="テキスト ボックス 904">
          <a:extLst>
            <a:ext uri="{FF2B5EF4-FFF2-40B4-BE49-F238E27FC236}">
              <a16:creationId xmlns:a16="http://schemas.microsoft.com/office/drawing/2014/main" id="{00000000-0008-0000-0600-000089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6" name="直線コネクタ 905">
          <a:extLst>
            <a:ext uri="{FF2B5EF4-FFF2-40B4-BE49-F238E27FC236}">
              <a16:creationId xmlns:a16="http://schemas.microsoft.com/office/drawing/2014/main" id="{00000000-0008-0000-0600-00008A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7" name="フローチャート: 判断 906">
          <a:extLst>
            <a:ext uri="{FF2B5EF4-FFF2-40B4-BE49-F238E27FC236}">
              <a16:creationId xmlns:a16="http://schemas.microsoft.com/office/drawing/2014/main" id="{00000000-0008-0000-0600-00008B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8" name="テキスト ボックス 907">
          <a:extLst>
            <a:ext uri="{FF2B5EF4-FFF2-40B4-BE49-F238E27FC236}">
              <a16:creationId xmlns:a16="http://schemas.microsoft.com/office/drawing/2014/main" id="{00000000-0008-0000-0600-00008C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9" name="直線コネクタ 908">
          <a:extLst>
            <a:ext uri="{FF2B5EF4-FFF2-40B4-BE49-F238E27FC236}">
              <a16:creationId xmlns:a16="http://schemas.microsoft.com/office/drawing/2014/main" id="{00000000-0008-0000-0600-00008D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0" name="フローチャート: 判断 909">
          <a:extLst>
            <a:ext uri="{FF2B5EF4-FFF2-40B4-BE49-F238E27FC236}">
              <a16:creationId xmlns:a16="http://schemas.microsoft.com/office/drawing/2014/main" id="{00000000-0008-0000-0600-00008E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1" name="テキスト ボックス 910">
          <a:extLst>
            <a:ext uri="{FF2B5EF4-FFF2-40B4-BE49-F238E27FC236}">
              <a16:creationId xmlns:a16="http://schemas.microsoft.com/office/drawing/2014/main" id="{00000000-0008-0000-0600-00008F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2" name="フローチャート: 判断 911">
          <a:extLst>
            <a:ext uri="{FF2B5EF4-FFF2-40B4-BE49-F238E27FC236}">
              <a16:creationId xmlns:a16="http://schemas.microsoft.com/office/drawing/2014/main" id="{00000000-0008-0000-0600-000090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9" name="楕円 918">
          <a:extLst>
            <a:ext uri="{FF2B5EF4-FFF2-40B4-BE49-F238E27FC236}">
              <a16:creationId xmlns:a16="http://schemas.microsoft.com/office/drawing/2014/main" id="{00000000-0008-0000-0600-000097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0" name="前年度繰上充用金該当値テキスト">
          <a:extLst>
            <a:ext uri="{FF2B5EF4-FFF2-40B4-BE49-F238E27FC236}">
              <a16:creationId xmlns:a16="http://schemas.microsoft.com/office/drawing/2014/main" id="{00000000-0008-0000-0600-000098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1" name="楕円 920">
          <a:extLst>
            <a:ext uri="{FF2B5EF4-FFF2-40B4-BE49-F238E27FC236}">
              <a16:creationId xmlns:a16="http://schemas.microsoft.com/office/drawing/2014/main" id="{00000000-0008-0000-0600-000099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3" name="楕円 922">
          <a:extLst>
            <a:ext uri="{FF2B5EF4-FFF2-40B4-BE49-F238E27FC236}">
              <a16:creationId xmlns:a16="http://schemas.microsoft.com/office/drawing/2014/main" id="{00000000-0008-0000-0600-00009B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5" name="楕円 924">
          <a:extLst>
            <a:ext uri="{FF2B5EF4-FFF2-40B4-BE49-F238E27FC236}">
              <a16:creationId xmlns:a16="http://schemas.microsoft.com/office/drawing/2014/main" id="{00000000-0008-0000-0600-00009D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7" name="楕円 926">
          <a:extLst>
            <a:ext uri="{FF2B5EF4-FFF2-40B4-BE49-F238E27FC236}">
              <a16:creationId xmlns:a16="http://schemas.microsoft.com/office/drawing/2014/main" id="{00000000-0008-0000-0600-00009F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8" name="テキスト ボックス 927">
          <a:extLst>
            <a:ext uri="{FF2B5EF4-FFF2-40B4-BE49-F238E27FC236}">
              <a16:creationId xmlns:a16="http://schemas.microsoft.com/office/drawing/2014/main" id="{00000000-0008-0000-0600-0000A0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9" name="正方形/長方形 928">
          <a:extLst>
            <a:ext uri="{FF2B5EF4-FFF2-40B4-BE49-F238E27FC236}">
              <a16:creationId xmlns:a16="http://schemas.microsoft.com/office/drawing/2014/main" id="{00000000-0008-0000-0600-0000A1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0" name="正方形/長方形 929">
          <a:extLst>
            <a:ext uri="{FF2B5EF4-FFF2-40B4-BE49-F238E27FC236}">
              <a16:creationId xmlns:a16="http://schemas.microsoft.com/office/drawing/2014/main" id="{00000000-0008-0000-0600-0000A2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1" name="テキスト ボックス 930">
          <a:extLst>
            <a:ext uri="{FF2B5EF4-FFF2-40B4-BE49-F238E27FC236}">
              <a16:creationId xmlns:a16="http://schemas.microsoft.com/office/drawing/2014/main" id="{00000000-0008-0000-0600-0000A3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歳出決算額を住民一人当たりに換算すると</a:t>
          </a:r>
          <a:r>
            <a:rPr kumimoji="1" lang="en-US" altLang="ja-JP" sz="1300">
              <a:latin typeface="ＭＳ Ｐゴシック" panose="020B0600070205080204" pitchFamily="50" charset="-128"/>
              <a:ea typeface="ＭＳ Ｐゴシック" panose="020B0600070205080204" pitchFamily="50" charset="-128"/>
            </a:rPr>
            <a:t>724</a:t>
          </a:r>
          <a:r>
            <a:rPr kumimoji="1" lang="ja-JP" altLang="en-US" sz="1300">
              <a:latin typeface="ＭＳ Ｐゴシック" panose="020B0600070205080204" pitchFamily="50" charset="-128"/>
              <a:ea typeface="ＭＳ Ｐゴシック" panose="020B0600070205080204" pitchFamily="50" charset="-128"/>
            </a:rPr>
            <a:t>千円となり、前年度の</a:t>
          </a:r>
          <a:r>
            <a:rPr kumimoji="1" lang="en-US" altLang="ja-JP" sz="1300">
              <a:latin typeface="ＭＳ Ｐゴシック" panose="020B0600070205080204" pitchFamily="50" charset="-128"/>
              <a:ea typeface="ＭＳ Ｐゴシック" panose="020B0600070205080204" pitchFamily="50" charset="-128"/>
            </a:rPr>
            <a:t>629</a:t>
          </a:r>
          <a:r>
            <a:rPr kumimoji="1" lang="ja-JP" altLang="en-US" sz="1300">
              <a:latin typeface="ＭＳ Ｐゴシック" panose="020B0600070205080204" pitchFamily="50" charset="-128"/>
              <a:ea typeface="ＭＳ Ｐゴシック" panose="020B0600070205080204" pitchFamily="50" charset="-128"/>
            </a:rPr>
            <a:t>千円と比較すると</a:t>
          </a:r>
          <a:r>
            <a:rPr kumimoji="1" lang="en-US" altLang="ja-JP" sz="1300">
              <a:latin typeface="ＭＳ Ｐゴシック" panose="020B0600070205080204" pitchFamily="50" charset="-128"/>
              <a:ea typeface="ＭＳ Ｐゴシック" panose="020B0600070205080204" pitchFamily="50" charset="-128"/>
            </a:rPr>
            <a:t>95</a:t>
          </a:r>
          <a:r>
            <a:rPr kumimoji="1" lang="ja-JP" altLang="en-US" sz="1300">
              <a:latin typeface="ＭＳ Ｐゴシック" panose="020B0600070205080204" pitchFamily="50" charset="-128"/>
              <a:ea typeface="ＭＳ Ｐゴシック" panose="020B0600070205080204" pitchFamily="50" charset="-128"/>
            </a:rPr>
            <a:t>千円の増加となっている。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性質別では、災害復旧事業費、普通建設事業費（うち新規整備）が類似団体平均を大きく上回っているが、人件費や物件費、維持補修費等は類似団体平均を下回っている。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災害復旧事業費は台風</a:t>
          </a:r>
          <a:r>
            <a:rPr kumimoji="1" lang="en-US" altLang="ja-JP" sz="1300">
              <a:latin typeface="ＭＳ Ｐゴシック" panose="020B0600070205080204" pitchFamily="50" charset="-128"/>
              <a:ea typeface="ＭＳ Ｐゴシック" panose="020B0600070205080204" pitchFamily="50" charset="-128"/>
            </a:rPr>
            <a:t>19</a:t>
          </a:r>
          <a:r>
            <a:rPr kumimoji="1" lang="ja-JP" altLang="en-US" sz="1300">
              <a:latin typeface="ＭＳ Ｐゴシック" panose="020B0600070205080204" pitchFamily="50" charset="-128"/>
              <a:ea typeface="ＭＳ Ｐゴシック" panose="020B0600070205080204" pitchFamily="50" charset="-128"/>
            </a:rPr>
            <a:t>号豪雨災の復旧事業が増えたためで、普通建設事業費は認定こども園建設工事によるものである。今後、認定こども園建設工事や保健センター中央公民館複合施設建設工事等が控えており増加が見込まれる。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福島県平田村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6,036
5,891
93.42
4,684,044
4,370,789
220,756
2,675,010
7,588,985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10.0
99.3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66167</xdr:rowOff>
    </xdr:from>
    <xdr:to>
      <xdr:col>24</xdr:col>
      <xdr:colOff>62865</xdr:colOff>
      <xdr:row>37</xdr:row>
      <xdr:rowOff>149225</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209667"/>
          <a:ext cx="1270" cy="12832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153052</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4967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149225</xdr:rowOff>
    </xdr:from>
    <xdr:to>
      <xdr:col>24</xdr:col>
      <xdr:colOff>152400</xdr:colOff>
      <xdr:row>37</xdr:row>
      <xdr:rowOff>149225</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4928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12844</xdr:rowOff>
    </xdr:from>
    <xdr:ext cx="534377"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49848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14,979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66167</xdr:rowOff>
    </xdr:from>
    <xdr:to>
      <xdr:col>24</xdr:col>
      <xdr:colOff>152400</xdr:colOff>
      <xdr:row>30</xdr:row>
      <xdr:rowOff>66167</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209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31</xdr:row>
      <xdr:rowOff>124714</xdr:rowOff>
    </xdr:from>
    <xdr:to>
      <xdr:col>24</xdr:col>
      <xdr:colOff>63500</xdr:colOff>
      <xdr:row>32</xdr:row>
      <xdr:rowOff>75311</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a:off x="3797300" y="5439664"/>
          <a:ext cx="838200" cy="1220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163466</xdr:rowOff>
    </xdr:from>
    <xdr:ext cx="469744"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582131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13589</xdr:rowOff>
    </xdr:from>
    <xdr:to>
      <xdr:col>24</xdr:col>
      <xdr:colOff>114300</xdr:colOff>
      <xdr:row>34</xdr:row>
      <xdr:rowOff>115189</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5842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31</xdr:row>
      <xdr:rowOff>124714</xdr:rowOff>
    </xdr:from>
    <xdr:to>
      <xdr:col>19</xdr:col>
      <xdr:colOff>177800</xdr:colOff>
      <xdr:row>31</xdr:row>
      <xdr:rowOff>162560</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flipV="1">
          <a:off x="2908300" y="5439664"/>
          <a:ext cx="889000" cy="378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52324</xdr:rowOff>
    </xdr:from>
    <xdr:to>
      <xdr:col>20</xdr:col>
      <xdr:colOff>38100</xdr:colOff>
      <xdr:row>34</xdr:row>
      <xdr:rowOff>153924</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5881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145051</xdr:rowOff>
    </xdr:from>
    <xdr:ext cx="469744"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62428" y="59743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31</xdr:row>
      <xdr:rowOff>162560</xdr:rowOff>
    </xdr:from>
    <xdr:to>
      <xdr:col>15</xdr:col>
      <xdr:colOff>50800</xdr:colOff>
      <xdr:row>32</xdr:row>
      <xdr:rowOff>101854</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flipV="1">
          <a:off x="2019300" y="5477510"/>
          <a:ext cx="889000" cy="110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57150</xdr:rowOff>
    </xdr:from>
    <xdr:to>
      <xdr:col>15</xdr:col>
      <xdr:colOff>101600</xdr:colOff>
      <xdr:row>34</xdr:row>
      <xdr:rowOff>158750</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5886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149877</xdr:rowOff>
    </xdr:from>
    <xdr:ext cx="469744"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73428" y="5979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31</xdr:row>
      <xdr:rowOff>119126</xdr:rowOff>
    </xdr:from>
    <xdr:to>
      <xdr:col>10</xdr:col>
      <xdr:colOff>114300</xdr:colOff>
      <xdr:row>32</xdr:row>
      <xdr:rowOff>101854</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a:off x="1130300" y="5434076"/>
          <a:ext cx="889000" cy="154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44323</xdr:rowOff>
    </xdr:from>
    <xdr:to>
      <xdr:col>10</xdr:col>
      <xdr:colOff>165100</xdr:colOff>
      <xdr:row>34</xdr:row>
      <xdr:rowOff>145923</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5873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137050</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84428" y="59663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18161</xdr:rowOff>
    </xdr:from>
    <xdr:to>
      <xdr:col>6</xdr:col>
      <xdr:colOff>38100</xdr:colOff>
      <xdr:row>33</xdr:row>
      <xdr:rowOff>119761</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5676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33</xdr:row>
      <xdr:rowOff>110888</xdr:rowOff>
    </xdr:from>
    <xdr:ext cx="534377"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63111" y="57687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32</xdr:row>
      <xdr:rowOff>24511</xdr:rowOff>
    </xdr:from>
    <xdr:to>
      <xdr:col>24</xdr:col>
      <xdr:colOff>114300</xdr:colOff>
      <xdr:row>32</xdr:row>
      <xdr:rowOff>126111</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5510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31</xdr:row>
      <xdr:rowOff>47388</xdr:rowOff>
    </xdr:from>
    <xdr:ext cx="534377"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5362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31</xdr:row>
      <xdr:rowOff>73914</xdr:rowOff>
    </xdr:from>
    <xdr:to>
      <xdr:col>20</xdr:col>
      <xdr:colOff>38100</xdr:colOff>
      <xdr:row>32</xdr:row>
      <xdr:rowOff>4064</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5388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30</xdr:row>
      <xdr:rowOff>20591</xdr:rowOff>
    </xdr:from>
    <xdr:ext cx="534377"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30111" y="51640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31</xdr:row>
      <xdr:rowOff>111760</xdr:rowOff>
    </xdr:from>
    <xdr:to>
      <xdr:col>15</xdr:col>
      <xdr:colOff>101600</xdr:colOff>
      <xdr:row>32</xdr:row>
      <xdr:rowOff>41910</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5426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30</xdr:row>
      <xdr:rowOff>58437</xdr:rowOff>
    </xdr:from>
    <xdr:ext cx="534377"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41111" y="5201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32</xdr:row>
      <xdr:rowOff>51054</xdr:rowOff>
    </xdr:from>
    <xdr:to>
      <xdr:col>10</xdr:col>
      <xdr:colOff>165100</xdr:colOff>
      <xdr:row>32</xdr:row>
      <xdr:rowOff>152654</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5537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30</xdr:row>
      <xdr:rowOff>169181</xdr:rowOff>
    </xdr:from>
    <xdr:ext cx="534377"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52111" y="5312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31</xdr:row>
      <xdr:rowOff>68326</xdr:rowOff>
    </xdr:from>
    <xdr:to>
      <xdr:col>6</xdr:col>
      <xdr:colOff>38100</xdr:colOff>
      <xdr:row>31</xdr:row>
      <xdr:rowOff>169926</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5383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30</xdr:row>
      <xdr:rowOff>15003</xdr:rowOff>
    </xdr:from>
    <xdr:ext cx="534377"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63111" y="51585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109,442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51</xdr:row>
      <xdr:rowOff>21970</xdr:rowOff>
    </xdr:from>
    <xdr:ext cx="685572"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76428" y="8765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3" name="テキスト ボックス 112">
          <a:extLst>
            <a:ext uri="{FF2B5EF4-FFF2-40B4-BE49-F238E27FC236}">
              <a16:creationId xmlns:a16="http://schemas.microsoft.com/office/drawing/2014/main" id="{00000000-0008-0000-0700-000071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総務費グラフ枠">
          <a:extLst>
            <a:ext uri="{FF2B5EF4-FFF2-40B4-BE49-F238E27FC236}">
              <a16:creationId xmlns:a16="http://schemas.microsoft.com/office/drawing/2014/main" id="{00000000-0008-0000-0700-000072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17399</xdr:rowOff>
    </xdr:from>
    <xdr:to>
      <xdr:col>24</xdr:col>
      <xdr:colOff>62865</xdr:colOff>
      <xdr:row>59</xdr:row>
      <xdr:rowOff>25679</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flipV="1">
          <a:off x="4633595" y="8589899"/>
          <a:ext cx="1270" cy="15513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29506</xdr:rowOff>
    </xdr:from>
    <xdr:ext cx="534377" cy="259045"/>
    <xdr:sp macro="" textlink="">
      <xdr:nvSpPr>
        <xdr:cNvPr id="116" name="総務費最小値テキスト">
          <a:extLst>
            <a:ext uri="{FF2B5EF4-FFF2-40B4-BE49-F238E27FC236}">
              <a16:creationId xmlns:a16="http://schemas.microsoft.com/office/drawing/2014/main" id="{00000000-0008-0000-0700-000074000000}"/>
            </a:ext>
          </a:extLst>
        </xdr:cNvPr>
        <xdr:cNvSpPr txBox="1"/>
      </xdr:nvSpPr>
      <xdr:spPr>
        <a:xfrm>
          <a:off x="4686300" y="10145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67,244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25679</xdr:rowOff>
    </xdr:from>
    <xdr:to>
      <xdr:col>24</xdr:col>
      <xdr:colOff>152400</xdr:colOff>
      <xdr:row>59</xdr:row>
      <xdr:rowOff>25679</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4546600" y="101412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135526</xdr:rowOff>
    </xdr:from>
    <xdr:ext cx="690189" cy="259045"/>
    <xdr:sp macro="" textlink="">
      <xdr:nvSpPr>
        <xdr:cNvPr id="118" name="総務費最大値テキスト">
          <a:extLst>
            <a:ext uri="{FF2B5EF4-FFF2-40B4-BE49-F238E27FC236}">
              <a16:creationId xmlns:a16="http://schemas.microsoft.com/office/drawing/2014/main" id="{00000000-0008-0000-0700-000076000000}"/>
            </a:ext>
          </a:extLst>
        </xdr:cNvPr>
        <xdr:cNvSpPr txBox="1"/>
      </xdr:nvSpPr>
      <xdr:spPr>
        <a:xfrm>
          <a:off x="4686300" y="836512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1,492,350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17399</xdr:rowOff>
    </xdr:from>
    <xdr:to>
      <xdr:col>24</xdr:col>
      <xdr:colOff>152400</xdr:colOff>
      <xdr:row>50</xdr:row>
      <xdr:rowOff>17399</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a:off x="4546600" y="85898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151107</xdr:rowOff>
    </xdr:from>
    <xdr:to>
      <xdr:col>24</xdr:col>
      <xdr:colOff>63500</xdr:colOff>
      <xdr:row>59</xdr:row>
      <xdr:rowOff>7926</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a:off x="3797300" y="10095207"/>
          <a:ext cx="838200" cy="282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102588</xdr:rowOff>
    </xdr:from>
    <xdr:ext cx="599010" cy="259045"/>
    <xdr:sp macro="" textlink="">
      <xdr:nvSpPr>
        <xdr:cNvPr id="121" name="総務費平均値テキスト">
          <a:extLst>
            <a:ext uri="{FF2B5EF4-FFF2-40B4-BE49-F238E27FC236}">
              <a16:creationId xmlns:a16="http://schemas.microsoft.com/office/drawing/2014/main" id="{00000000-0008-0000-0700-000079000000}"/>
            </a:ext>
          </a:extLst>
        </xdr:cNvPr>
        <xdr:cNvSpPr txBox="1"/>
      </xdr:nvSpPr>
      <xdr:spPr>
        <a:xfrm>
          <a:off x="4686300" y="987523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128,442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79711</xdr:rowOff>
    </xdr:from>
    <xdr:to>
      <xdr:col>24</xdr:col>
      <xdr:colOff>114300</xdr:colOff>
      <xdr:row>59</xdr:row>
      <xdr:rowOff>9861</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4584700" y="10023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151107</xdr:rowOff>
    </xdr:from>
    <xdr:to>
      <xdr:col>19</xdr:col>
      <xdr:colOff>177800</xdr:colOff>
      <xdr:row>58</xdr:row>
      <xdr:rowOff>170988</xdr:rowOff>
    </xdr:to>
    <xdr:cxnSp macro="">
      <xdr:nvCxnSpPr>
        <xdr:cNvPr id="123" name="直線コネクタ 122">
          <a:extLst>
            <a:ext uri="{FF2B5EF4-FFF2-40B4-BE49-F238E27FC236}">
              <a16:creationId xmlns:a16="http://schemas.microsoft.com/office/drawing/2014/main" id="{00000000-0008-0000-0700-00007B000000}"/>
            </a:ext>
          </a:extLst>
        </xdr:cNvPr>
        <xdr:cNvCxnSpPr/>
      </xdr:nvCxnSpPr>
      <xdr:spPr>
        <a:xfrm flipV="1">
          <a:off x="2908300" y="10095207"/>
          <a:ext cx="889000" cy="198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79711</xdr:rowOff>
    </xdr:from>
    <xdr:to>
      <xdr:col>20</xdr:col>
      <xdr:colOff>38100</xdr:colOff>
      <xdr:row>59</xdr:row>
      <xdr:rowOff>9861</xdr:rowOff>
    </xdr:to>
    <xdr:sp macro="" textlink="">
      <xdr:nvSpPr>
        <xdr:cNvPr id="124" name="フローチャート: 判断 123">
          <a:extLst>
            <a:ext uri="{FF2B5EF4-FFF2-40B4-BE49-F238E27FC236}">
              <a16:creationId xmlns:a16="http://schemas.microsoft.com/office/drawing/2014/main" id="{00000000-0008-0000-0700-00007C000000}"/>
            </a:ext>
          </a:extLst>
        </xdr:cNvPr>
        <xdr:cNvSpPr/>
      </xdr:nvSpPr>
      <xdr:spPr>
        <a:xfrm>
          <a:off x="3746500" y="10023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26388</xdr:rowOff>
    </xdr:from>
    <xdr:ext cx="599010" cy="259045"/>
    <xdr:sp macro="" textlink="">
      <xdr:nvSpPr>
        <xdr:cNvPr id="125" name="テキスト ボックス 124">
          <a:extLst>
            <a:ext uri="{FF2B5EF4-FFF2-40B4-BE49-F238E27FC236}">
              <a16:creationId xmlns:a16="http://schemas.microsoft.com/office/drawing/2014/main" id="{00000000-0008-0000-0700-00007D000000}"/>
            </a:ext>
          </a:extLst>
        </xdr:cNvPr>
        <xdr:cNvSpPr txBox="1"/>
      </xdr:nvSpPr>
      <xdr:spPr>
        <a:xfrm>
          <a:off x="3497795" y="97990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139805</xdr:rowOff>
    </xdr:from>
    <xdr:to>
      <xdr:col>15</xdr:col>
      <xdr:colOff>50800</xdr:colOff>
      <xdr:row>58</xdr:row>
      <xdr:rowOff>170988</xdr:rowOff>
    </xdr:to>
    <xdr:cxnSp macro="">
      <xdr:nvCxnSpPr>
        <xdr:cNvPr id="126" name="直線コネクタ 125">
          <a:extLst>
            <a:ext uri="{FF2B5EF4-FFF2-40B4-BE49-F238E27FC236}">
              <a16:creationId xmlns:a16="http://schemas.microsoft.com/office/drawing/2014/main" id="{00000000-0008-0000-0700-00007E000000}"/>
            </a:ext>
          </a:extLst>
        </xdr:cNvPr>
        <xdr:cNvCxnSpPr/>
      </xdr:nvCxnSpPr>
      <xdr:spPr>
        <a:xfrm>
          <a:off x="2019300" y="10083905"/>
          <a:ext cx="889000" cy="311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74127</xdr:rowOff>
    </xdr:from>
    <xdr:to>
      <xdr:col>15</xdr:col>
      <xdr:colOff>101600</xdr:colOff>
      <xdr:row>59</xdr:row>
      <xdr:rowOff>4277</xdr:rowOff>
    </xdr:to>
    <xdr:sp macro="" textlink="">
      <xdr:nvSpPr>
        <xdr:cNvPr id="127" name="フローチャート: 判断 126">
          <a:extLst>
            <a:ext uri="{FF2B5EF4-FFF2-40B4-BE49-F238E27FC236}">
              <a16:creationId xmlns:a16="http://schemas.microsoft.com/office/drawing/2014/main" id="{00000000-0008-0000-0700-00007F000000}"/>
            </a:ext>
          </a:extLst>
        </xdr:cNvPr>
        <xdr:cNvSpPr/>
      </xdr:nvSpPr>
      <xdr:spPr>
        <a:xfrm>
          <a:off x="2857500" y="100182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57</xdr:row>
      <xdr:rowOff>20804</xdr:rowOff>
    </xdr:from>
    <xdr:ext cx="599010"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2608795" y="97934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126536</xdr:rowOff>
    </xdr:from>
    <xdr:to>
      <xdr:col>10</xdr:col>
      <xdr:colOff>114300</xdr:colOff>
      <xdr:row>58</xdr:row>
      <xdr:rowOff>139805</xdr:rowOff>
    </xdr:to>
    <xdr:cxnSp macro="">
      <xdr:nvCxnSpPr>
        <xdr:cNvPr id="129" name="直線コネクタ 128">
          <a:extLst>
            <a:ext uri="{FF2B5EF4-FFF2-40B4-BE49-F238E27FC236}">
              <a16:creationId xmlns:a16="http://schemas.microsoft.com/office/drawing/2014/main" id="{00000000-0008-0000-0700-000081000000}"/>
            </a:ext>
          </a:extLst>
        </xdr:cNvPr>
        <xdr:cNvCxnSpPr/>
      </xdr:nvCxnSpPr>
      <xdr:spPr>
        <a:xfrm>
          <a:off x="1130300" y="10070636"/>
          <a:ext cx="889000" cy="132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74029</xdr:rowOff>
    </xdr:from>
    <xdr:to>
      <xdr:col>10</xdr:col>
      <xdr:colOff>165100</xdr:colOff>
      <xdr:row>59</xdr:row>
      <xdr:rowOff>4179</xdr:rowOff>
    </xdr:to>
    <xdr:sp macro=""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1968500" y="10018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57</xdr:row>
      <xdr:rowOff>20706</xdr:rowOff>
    </xdr:from>
    <xdr:ext cx="59901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1719795" y="97933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38142</xdr:rowOff>
    </xdr:from>
    <xdr:to>
      <xdr:col>6</xdr:col>
      <xdr:colOff>38100</xdr:colOff>
      <xdr:row>58</xdr:row>
      <xdr:rowOff>139742</xdr:rowOff>
    </xdr:to>
    <xdr:sp macro="" textlink="">
      <xdr:nvSpPr>
        <xdr:cNvPr id="132" name="フローチャート: 判断 131">
          <a:extLst>
            <a:ext uri="{FF2B5EF4-FFF2-40B4-BE49-F238E27FC236}">
              <a16:creationId xmlns:a16="http://schemas.microsoft.com/office/drawing/2014/main" id="{00000000-0008-0000-0700-000084000000}"/>
            </a:ext>
          </a:extLst>
        </xdr:cNvPr>
        <xdr:cNvSpPr/>
      </xdr:nvSpPr>
      <xdr:spPr>
        <a:xfrm>
          <a:off x="1079500" y="9982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156269</xdr:rowOff>
    </xdr:from>
    <xdr:ext cx="59901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830795" y="97574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128576</xdr:rowOff>
    </xdr:from>
    <xdr:to>
      <xdr:col>24</xdr:col>
      <xdr:colOff>114300</xdr:colOff>
      <xdr:row>59</xdr:row>
      <xdr:rowOff>58726</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4584700" y="10072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58137</xdr:rowOff>
    </xdr:from>
    <xdr:ext cx="534377" cy="259045"/>
    <xdr:sp macro="" textlink="">
      <xdr:nvSpPr>
        <xdr:cNvPr id="140" name="総務費該当値テキスト">
          <a:extLst>
            <a:ext uri="{FF2B5EF4-FFF2-40B4-BE49-F238E27FC236}">
              <a16:creationId xmlns:a16="http://schemas.microsoft.com/office/drawing/2014/main" id="{00000000-0008-0000-0700-00008C000000}"/>
            </a:ext>
          </a:extLst>
        </xdr:cNvPr>
        <xdr:cNvSpPr txBox="1"/>
      </xdr:nvSpPr>
      <xdr:spPr>
        <a:xfrm>
          <a:off x="4686300" y="10002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100307</xdr:rowOff>
    </xdr:from>
    <xdr:to>
      <xdr:col>20</xdr:col>
      <xdr:colOff>38100</xdr:colOff>
      <xdr:row>59</xdr:row>
      <xdr:rowOff>30457</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3746500" y="100444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59</xdr:row>
      <xdr:rowOff>21584</xdr:rowOff>
    </xdr:from>
    <xdr:ext cx="599010"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3497795" y="101371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120188</xdr:rowOff>
    </xdr:from>
    <xdr:to>
      <xdr:col>15</xdr:col>
      <xdr:colOff>101600</xdr:colOff>
      <xdr:row>59</xdr:row>
      <xdr:rowOff>50338</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2857500" y="10064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59</xdr:row>
      <xdr:rowOff>41465</xdr:rowOff>
    </xdr:from>
    <xdr:ext cx="534377"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2641111" y="101570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89005</xdr:rowOff>
    </xdr:from>
    <xdr:to>
      <xdr:col>10</xdr:col>
      <xdr:colOff>165100</xdr:colOff>
      <xdr:row>59</xdr:row>
      <xdr:rowOff>19155</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1968500" y="10033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59</xdr:row>
      <xdr:rowOff>10282</xdr:rowOff>
    </xdr:from>
    <xdr:ext cx="599010"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1719795" y="101258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75736</xdr:rowOff>
    </xdr:from>
    <xdr:to>
      <xdr:col>6</xdr:col>
      <xdr:colOff>38100</xdr:colOff>
      <xdr:row>59</xdr:row>
      <xdr:rowOff>5886</xdr:rowOff>
    </xdr:to>
    <xdr:sp macro="" textlink="">
      <xdr:nvSpPr>
        <xdr:cNvPr id="147" name="楕円 146">
          <a:extLst>
            <a:ext uri="{FF2B5EF4-FFF2-40B4-BE49-F238E27FC236}">
              <a16:creationId xmlns:a16="http://schemas.microsoft.com/office/drawing/2014/main" id="{00000000-0008-0000-0700-000093000000}"/>
            </a:ext>
          </a:extLst>
        </xdr:cNvPr>
        <xdr:cNvSpPr/>
      </xdr:nvSpPr>
      <xdr:spPr>
        <a:xfrm>
          <a:off x="1079500" y="10019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168463</xdr:rowOff>
    </xdr:from>
    <xdr:ext cx="599010" cy="259045"/>
    <xdr:sp macro="" textlink="">
      <xdr:nvSpPr>
        <xdr:cNvPr id="148" name="テキスト ボックス 147">
          <a:extLst>
            <a:ext uri="{FF2B5EF4-FFF2-40B4-BE49-F238E27FC236}">
              <a16:creationId xmlns:a16="http://schemas.microsoft.com/office/drawing/2014/main" id="{00000000-0008-0000-0700-000094000000}"/>
            </a:ext>
          </a:extLst>
        </xdr:cNvPr>
        <xdr:cNvSpPr txBox="1"/>
      </xdr:nvSpPr>
      <xdr:spPr>
        <a:xfrm>
          <a:off x="830795" y="101125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170,900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a:extLst>
            <a:ext uri="{FF2B5EF4-FFF2-40B4-BE49-F238E27FC236}">
              <a16:creationId xmlns:a16="http://schemas.microsoft.com/office/drawing/2014/main" id="{00000000-0008-0000-0700-00009C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25400</xdr:rowOff>
    </xdr:from>
    <xdr:to>
      <xdr:col>28</xdr:col>
      <xdr:colOff>114300</xdr:colOff>
      <xdr:row>78</xdr:row>
      <xdr:rowOff>25400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54627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3256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82550</xdr:rowOff>
    </xdr:from>
    <xdr:to>
      <xdr:col>28</xdr:col>
      <xdr:colOff>114300</xdr:colOff>
      <xdr:row>71</xdr:row>
      <xdr:rowOff>82550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70</xdr:row>
      <xdr:rowOff>111777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民生費グラフ枠">
          <a:extLst>
            <a:ext uri="{FF2B5EF4-FFF2-40B4-BE49-F238E27FC236}">
              <a16:creationId xmlns:a16="http://schemas.microsoft.com/office/drawing/2014/main" id="{00000000-0008-0000-0700-0000A8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20937</xdr:rowOff>
    </xdr:from>
    <xdr:to>
      <xdr:col>24</xdr:col>
      <xdr:colOff>62865</xdr:colOff>
      <xdr:row>77</xdr:row>
      <xdr:rowOff>143946</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flipV="1">
          <a:off x="4633595" y="12193887"/>
          <a:ext cx="1270" cy="11517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147773</xdr:rowOff>
    </xdr:from>
    <xdr:ext cx="599010" cy="259045"/>
    <xdr:sp macro="" textlink="">
      <xdr:nvSpPr>
        <xdr:cNvPr id="170" name="民生費最小値テキスト">
          <a:extLst>
            <a:ext uri="{FF2B5EF4-FFF2-40B4-BE49-F238E27FC236}">
              <a16:creationId xmlns:a16="http://schemas.microsoft.com/office/drawing/2014/main" id="{00000000-0008-0000-0700-0000AA000000}"/>
            </a:ext>
          </a:extLst>
        </xdr:cNvPr>
        <xdr:cNvSpPr txBox="1"/>
      </xdr:nvSpPr>
      <xdr:spPr>
        <a:xfrm>
          <a:off x="4686300" y="133494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109,257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143946</xdr:rowOff>
    </xdr:from>
    <xdr:to>
      <xdr:col>24</xdr:col>
      <xdr:colOff>152400</xdr:colOff>
      <xdr:row>77</xdr:row>
      <xdr:rowOff>143946</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a:off x="4546600" y="13345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139064</xdr:rowOff>
    </xdr:from>
    <xdr:ext cx="599010" cy="259045"/>
    <xdr:sp macro="" textlink="">
      <xdr:nvSpPr>
        <xdr:cNvPr id="172" name="民生費最大値テキスト">
          <a:extLst>
            <a:ext uri="{FF2B5EF4-FFF2-40B4-BE49-F238E27FC236}">
              <a16:creationId xmlns:a16="http://schemas.microsoft.com/office/drawing/2014/main" id="{00000000-0008-0000-0700-0000AC000000}"/>
            </a:ext>
          </a:extLst>
        </xdr:cNvPr>
        <xdr:cNvSpPr txBox="1"/>
      </xdr:nvSpPr>
      <xdr:spPr>
        <a:xfrm>
          <a:off x="4686300" y="119691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310,781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20937</xdr:rowOff>
    </xdr:from>
    <xdr:to>
      <xdr:col>24</xdr:col>
      <xdr:colOff>152400</xdr:colOff>
      <xdr:row>71</xdr:row>
      <xdr:rowOff>20937</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4546600" y="121938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73</xdr:row>
      <xdr:rowOff>149753</xdr:rowOff>
    </xdr:from>
    <xdr:to>
      <xdr:col>24</xdr:col>
      <xdr:colOff>63500</xdr:colOff>
      <xdr:row>76</xdr:row>
      <xdr:rowOff>152164</xdr:rowOff>
    </xdr:to>
    <xdr:cxnSp macro="">
      <xdr:nvCxnSpPr>
        <xdr:cNvPr id="174" name="直線コネクタ 173">
          <a:extLst>
            <a:ext uri="{FF2B5EF4-FFF2-40B4-BE49-F238E27FC236}">
              <a16:creationId xmlns:a16="http://schemas.microsoft.com/office/drawing/2014/main" id="{00000000-0008-0000-0700-0000AE000000}"/>
            </a:ext>
          </a:extLst>
        </xdr:cNvPr>
        <xdr:cNvCxnSpPr/>
      </xdr:nvCxnSpPr>
      <xdr:spPr>
        <a:xfrm flipV="1">
          <a:off x="3797300" y="12665603"/>
          <a:ext cx="838200" cy="5167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105892</xdr:rowOff>
    </xdr:from>
    <xdr:ext cx="599010" cy="259045"/>
    <xdr:sp macro="" textlink="">
      <xdr:nvSpPr>
        <xdr:cNvPr id="175" name="民生費平均値テキスト">
          <a:extLst>
            <a:ext uri="{FF2B5EF4-FFF2-40B4-BE49-F238E27FC236}">
              <a16:creationId xmlns:a16="http://schemas.microsoft.com/office/drawing/2014/main" id="{00000000-0008-0000-0700-0000AF000000}"/>
            </a:ext>
          </a:extLst>
        </xdr:cNvPr>
        <xdr:cNvSpPr txBox="1"/>
      </xdr:nvSpPr>
      <xdr:spPr>
        <a:xfrm>
          <a:off x="4686300" y="1296464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163,252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127465</xdr:rowOff>
    </xdr:from>
    <xdr:to>
      <xdr:col>24</xdr:col>
      <xdr:colOff>114300</xdr:colOff>
      <xdr:row>76</xdr:row>
      <xdr:rowOff>57615</xdr:rowOff>
    </xdr:to>
    <xdr:sp macro="" textlink="">
      <xdr:nvSpPr>
        <xdr:cNvPr id="176" name="フローチャート: 判断 175">
          <a:extLst>
            <a:ext uri="{FF2B5EF4-FFF2-40B4-BE49-F238E27FC236}">
              <a16:creationId xmlns:a16="http://schemas.microsoft.com/office/drawing/2014/main" id="{00000000-0008-0000-0700-0000B0000000}"/>
            </a:ext>
          </a:extLst>
        </xdr:cNvPr>
        <xdr:cNvSpPr/>
      </xdr:nvSpPr>
      <xdr:spPr>
        <a:xfrm>
          <a:off x="4584700" y="12986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152164</xdr:rowOff>
    </xdr:from>
    <xdr:to>
      <xdr:col>19</xdr:col>
      <xdr:colOff>177800</xdr:colOff>
      <xdr:row>77</xdr:row>
      <xdr:rowOff>13542</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flipV="1">
          <a:off x="2908300" y="13182364"/>
          <a:ext cx="889000" cy="32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2764</xdr:rowOff>
    </xdr:from>
    <xdr:to>
      <xdr:col>20</xdr:col>
      <xdr:colOff>38100</xdr:colOff>
      <xdr:row>76</xdr:row>
      <xdr:rowOff>104364</xdr:rowOff>
    </xdr:to>
    <xdr:sp macro="" textlink="">
      <xdr:nvSpPr>
        <xdr:cNvPr id="178" name="フローチャート: 判断 177">
          <a:extLst>
            <a:ext uri="{FF2B5EF4-FFF2-40B4-BE49-F238E27FC236}">
              <a16:creationId xmlns:a16="http://schemas.microsoft.com/office/drawing/2014/main" id="{00000000-0008-0000-0700-0000B2000000}"/>
            </a:ext>
          </a:extLst>
        </xdr:cNvPr>
        <xdr:cNvSpPr/>
      </xdr:nvSpPr>
      <xdr:spPr>
        <a:xfrm>
          <a:off x="3746500" y="13032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120890</xdr:rowOff>
    </xdr:from>
    <xdr:ext cx="599010" cy="259045"/>
    <xdr:sp macro="" textlink="">
      <xdr:nvSpPr>
        <xdr:cNvPr id="179" name="テキスト ボックス 178">
          <a:extLst>
            <a:ext uri="{FF2B5EF4-FFF2-40B4-BE49-F238E27FC236}">
              <a16:creationId xmlns:a16="http://schemas.microsoft.com/office/drawing/2014/main" id="{00000000-0008-0000-0700-0000B3000000}"/>
            </a:ext>
          </a:extLst>
        </xdr:cNvPr>
        <xdr:cNvSpPr txBox="1"/>
      </xdr:nvSpPr>
      <xdr:spPr>
        <a:xfrm>
          <a:off x="3497795" y="128081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128293</xdr:rowOff>
    </xdr:from>
    <xdr:to>
      <xdr:col>15</xdr:col>
      <xdr:colOff>50800</xdr:colOff>
      <xdr:row>77</xdr:row>
      <xdr:rowOff>13542</xdr:rowOff>
    </xdr:to>
    <xdr:cxnSp macro="">
      <xdr:nvCxnSpPr>
        <xdr:cNvPr id="180" name="直線コネクタ 179">
          <a:extLst>
            <a:ext uri="{FF2B5EF4-FFF2-40B4-BE49-F238E27FC236}">
              <a16:creationId xmlns:a16="http://schemas.microsoft.com/office/drawing/2014/main" id="{00000000-0008-0000-0700-0000B4000000}"/>
            </a:ext>
          </a:extLst>
        </xdr:cNvPr>
        <xdr:cNvCxnSpPr/>
      </xdr:nvCxnSpPr>
      <xdr:spPr>
        <a:xfrm>
          <a:off x="2019300" y="13158493"/>
          <a:ext cx="889000" cy="566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166052</xdr:rowOff>
    </xdr:from>
    <xdr:to>
      <xdr:col>15</xdr:col>
      <xdr:colOff>101600</xdr:colOff>
      <xdr:row>76</xdr:row>
      <xdr:rowOff>96202</xdr:rowOff>
    </xdr:to>
    <xdr:sp macro="" textlink="">
      <xdr:nvSpPr>
        <xdr:cNvPr id="181" name="フローチャート: 判断 180">
          <a:extLst>
            <a:ext uri="{FF2B5EF4-FFF2-40B4-BE49-F238E27FC236}">
              <a16:creationId xmlns:a16="http://schemas.microsoft.com/office/drawing/2014/main" id="{00000000-0008-0000-0700-0000B5000000}"/>
            </a:ext>
          </a:extLst>
        </xdr:cNvPr>
        <xdr:cNvSpPr/>
      </xdr:nvSpPr>
      <xdr:spPr>
        <a:xfrm>
          <a:off x="2857500" y="13024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112730</xdr:rowOff>
    </xdr:from>
    <xdr:ext cx="599010" cy="259045"/>
    <xdr:sp macro="" textlink="">
      <xdr:nvSpPr>
        <xdr:cNvPr id="182" name="テキスト ボックス 181">
          <a:extLst>
            <a:ext uri="{FF2B5EF4-FFF2-40B4-BE49-F238E27FC236}">
              <a16:creationId xmlns:a16="http://schemas.microsoft.com/office/drawing/2014/main" id="{00000000-0008-0000-0700-0000B6000000}"/>
            </a:ext>
          </a:extLst>
        </xdr:cNvPr>
        <xdr:cNvSpPr txBox="1"/>
      </xdr:nvSpPr>
      <xdr:spPr>
        <a:xfrm>
          <a:off x="2608795" y="128000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128293</xdr:rowOff>
    </xdr:from>
    <xdr:to>
      <xdr:col>10</xdr:col>
      <xdr:colOff>114300</xdr:colOff>
      <xdr:row>77</xdr:row>
      <xdr:rowOff>27772</xdr:rowOff>
    </xdr:to>
    <xdr:cxnSp macro="">
      <xdr:nvCxnSpPr>
        <xdr:cNvPr id="183" name="直線コネクタ 182">
          <a:extLst>
            <a:ext uri="{FF2B5EF4-FFF2-40B4-BE49-F238E27FC236}">
              <a16:creationId xmlns:a16="http://schemas.microsoft.com/office/drawing/2014/main" id="{00000000-0008-0000-0700-0000B7000000}"/>
            </a:ext>
          </a:extLst>
        </xdr:cNvPr>
        <xdr:cNvCxnSpPr/>
      </xdr:nvCxnSpPr>
      <xdr:spPr>
        <a:xfrm flipV="1">
          <a:off x="1130300" y="13158493"/>
          <a:ext cx="889000" cy="709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146359</xdr:rowOff>
    </xdr:from>
    <xdr:to>
      <xdr:col>10</xdr:col>
      <xdr:colOff>165100</xdr:colOff>
      <xdr:row>76</xdr:row>
      <xdr:rowOff>76509</xdr:rowOff>
    </xdr:to>
    <xdr:sp macro="" textlink="">
      <xdr:nvSpPr>
        <xdr:cNvPr id="184" name="フローチャート: 判断 183">
          <a:extLst>
            <a:ext uri="{FF2B5EF4-FFF2-40B4-BE49-F238E27FC236}">
              <a16:creationId xmlns:a16="http://schemas.microsoft.com/office/drawing/2014/main" id="{00000000-0008-0000-0700-0000B8000000}"/>
            </a:ext>
          </a:extLst>
        </xdr:cNvPr>
        <xdr:cNvSpPr/>
      </xdr:nvSpPr>
      <xdr:spPr>
        <a:xfrm>
          <a:off x="1968500" y="130051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93036</xdr:rowOff>
    </xdr:from>
    <xdr:ext cx="59901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1719795" y="127803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75407</xdr:rowOff>
    </xdr:from>
    <xdr:to>
      <xdr:col>6</xdr:col>
      <xdr:colOff>38100</xdr:colOff>
      <xdr:row>76</xdr:row>
      <xdr:rowOff>5556</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1079500" y="12934157"/>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22084</xdr:rowOff>
    </xdr:from>
    <xdr:ext cx="59901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830795" y="127093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73</xdr:row>
      <xdr:rowOff>98953</xdr:rowOff>
    </xdr:from>
    <xdr:to>
      <xdr:col>24</xdr:col>
      <xdr:colOff>114300</xdr:colOff>
      <xdr:row>74</xdr:row>
      <xdr:rowOff>29103</xdr:rowOff>
    </xdr:to>
    <xdr:sp macro="" textlink="">
      <xdr:nvSpPr>
        <xdr:cNvPr id="193" name="楕円 192">
          <a:extLst>
            <a:ext uri="{FF2B5EF4-FFF2-40B4-BE49-F238E27FC236}">
              <a16:creationId xmlns:a16="http://schemas.microsoft.com/office/drawing/2014/main" id="{00000000-0008-0000-0700-0000C1000000}"/>
            </a:ext>
          </a:extLst>
        </xdr:cNvPr>
        <xdr:cNvSpPr/>
      </xdr:nvSpPr>
      <xdr:spPr>
        <a:xfrm>
          <a:off x="4584700" y="12614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72</xdr:row>
      <xdr:rowOff>121830</xdr:rowOff>
    </xdr:from>
    <xdr:ext cx="599010" cy="259045"/>
    <xdr:sp macro="" textlink="">
      <xdr:nvSpPr>
        <xdr:cNvPr id="194" name="民生費該当値テキスト">
          <a:extLst>
            <a:ext uri="{FF2B5EF4-FFF2-40B4-BE49-F238E27FC236}">
              <a16:creationId xmlns:a16="http://schemas.microsoft.com/office/drawing/2014/main" id="{00000000-0008-0000-0700-0000C2000000}"/>
            </a:ext>
          </a:extLst>
        </xdr:cNvPr>
        <xdr:cNvSpPr txBox="1"/>
      </xdr:nvSpPr>
      <xdr:spPr>
        <a:xfrm>
          <a:off x="4686300" y="124662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228,241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101364</xdr:rowOff>
    </xdr:from>
    <xdr:to>
      <xdr:col>20</xdr:col>
      <xdr:colOff>38100</xdr:colOff>
      <xdr:row>77</xdr:row>
      <xdr:rowOff>31514</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3746500" y="13131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22641</xdr:rowOff>
    </xdr:from>
    <xdr:ext cx="59901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3497795" y="132242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134192</xdr:rowOff>
    </xdr:from>
    <xdr:to>
      <xdr:col>15</xdr:col>
      <xdr:colOff>101600</xdr:colOff>
      <xdr:row>77</xdr:row>
      <xdr:rowOff>64342</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2857500" y="13164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55469</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2608795" y="132571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77493</xdr:rowOff>
    </xdr:from>
    <xdr:to>
      <xdr:col>10</xdr:col>
      <xdr:colOff>165100</xdr:colOff>
      <xdr:row>77</xdr:row>
      <xdr:rowOff>7643</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1968500" y="131076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170220</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1719795" y="132004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148422</xdr:rowOff>
    </xdr:from>
    <xdr:to>
      <xdr:col>6</xdr:col>
      <xdr:colOff>38100</xdr:colOff>
      <xdr:row>77</xdr:row>
      <xdr:rowOff>78572</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1079500" y="13178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69699</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830795" y="132713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a:extLst>
            <a:ext uri="{FF2B5EF4-FFF2-40B4-BE49-F238E27FC236}">
              <a16:creationId xmlns:a16="http://schemas.microsoft.com/office/drawing/2014/main" id="{00000000-0008-0000-0700-0000CB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a:extLst>
            <a:ext uri="{FF2B5EF4-FFF2-40B4-BE49-F238E27FC236}">
              <a16:creationId xmlns:a16="http://schemas.microsoft.com/office/drawing/2014/main" id="{00000000-0008-0000-0700-0000CC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39,805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a:extLst>
            <a:ext uri="{FF2B5EF4-FFF2-40B4-BE49-F238E27FC236}">
              <a16:creationId xmlns:a16="http://schemas.microsoft.com/office/drawing/2014/main" id="{00000000-0008-0000-0700-0000D3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a:extLst>
            <a:ext uri="{FF2B5EF4-FFF2-40B4-BE49-F238E27FC236}">
              <a16:creationId xmlns:a16="http://schemas.microsoft.com/office/drawing/2014/main" id="{00000000-0008-0000-0700-0000D4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98</xdr:row>
      <xdr:rowOff>139700</xdr:rowOff>
    </xdr:from>
    <xdr:to>
      <xdr:col>28</xdr:col>
      <xdr:colOff>114300</xdr:colOff>
      <xdr:row>98</xdr:row>
      <xdr:rowOff>139700</xdr:rowOff>
    </xdr:to>
    <xdr:cxnSp macro="">
      <xdr:nvCxnSpPr>
        <xdr:cNvPr id="213" name="直線コネクタ 212">
          <a:extLst>
            <a:ext uri="{FF2B5EF4-FFF2-40B4-BE49-F238E27FC236}">
              <a16:creationId xmlns:a16="http://schemas.microsoft.com/office/drawing/2014/main" id="{00000000-0008-0000-0700-0000D5000000}"/>
            </a:ext>
          </a:extLst>
        </xdr:cNvPr>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97</xdr:row>
      <xdr:rowOff>168927</xdr:rowOff>
    </xdr:from>
    <xdr:ext cx="248786" cy="259045"/>
    <xdr:sp macro="" textlink="">
      <xdr:nvSpPr>
        <xdr:cNvPr id="214" name="テキスト ボックス 213">
          <a:extLst>
            <a:ext uri="{FF2B5EF4-FFF2-40B4-BE49-F238E27FC236}">
              <a16:creationId xmlns:a16="http://schemas.microsoft.com/office/drawing/2014/main" id="{00000000-0008-0000-0700-0000D6000000}"/>
            </a:ext>
          </a:extLst>
        </xdr:cNvPr>
        <xdr:cNvSpPr txBox="1"/>
      </xdr:nvSpPr>
      <xdr:spPr>
        <a:xfrm>
          <a:off x="513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95</xdr:row>
      <xdr:rowOff>54627</xdr:rowOff>
    </xdr:from>
    <xdr:ext cx="595419" cy="259045"/>
    <xdr:sp macro="" textlink="">
      <xdr:nvSpPr>
        <xdr:cNvPr id="216" name="テキスト ボックス 215">
          <a:extLst>
            <a:ext uri="{FF2B5EF4-FFF2-40B4-BE49-F238E27FC236}">
              <a16:creationId xmlns:a16="http://schemas.microsoft.com/office/drawing/2014/main" id="{00000000-0008-0000-0700-0000D8000000}"/>
            </a:ext>
          </a:extLst>
        </xdr:cNvPr>
        <xdr:cNvSpPr txBox="1"/>
      </xdr:nvSpPr>
      <xdr:spPr>
        <a:xfrm>
          <a:off x="166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111777</xdr:rowOff>
    </xdr:from>
    <xdr:ext cx="595419"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166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166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3" name="衛生費グラフ枠">
          <a:extLst>
            <a:ext uri="{FF2B5EF4-FFF2-40B4-BE49-F238E27FC236}">
              <a16:creationId xmlns:a16="http://schemas.microsoft.com/office/drawing/2014/main" id="{00000000-0008-0000-0700-0000DF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4469</xdr:rowOff>
    </xdr:from>
    <xdr:to>
      <xdr:col>24</xdr:col>
      <xdr:colOff>62865</xdr:colOff>
      <xdr:row>98</xdr:row>
      <xdr:rowOff>98036</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flipV="1">
          <a:off x="4633595" y="15606419"/>
          <a:ext cx="1270" cy="12937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101863</xdr:rowOff>
    </xdr:from>
    <xdr:ext cx="534377" cy="259045"/>
    <xdr:sp macro="" textlink="">
      <xdr:nvSpPr>
        <xdr:cNvPr id="225" name="衛生費最小値テキスト">
          <a:extLst>
            <a:ext uri="{FF2B5EF4-FFF2-40B4-BE49-F238E27FC236}">
              <a16:creationId xmlns:a16="http://schemas.microsoft.com/office/drawing/2014/main" id="{00000000-0008-0000-0700-0000E1000000}"/>
            </a:ext>
          </a:extLst>
        </xdr:cNvPr>
        <xdr:cNvSpPr txBox="1"/>
      </xdr:nvSpPr>
      <xdr:spPr>
        <a:xfrm>
          <a:off x="4686300" y="169039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18,226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98036</xdr:rowOff>
    </xdr:from>
    <xdr:to>
      <xdr:col>24</xdr:col>
      <xdr:colOff>152400</xdr:colOff>
      <xdr:row>98</xdr:row>
      <xdr:rowOff>98036</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4546600" y="16900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122596</xdr:rowOff>
    </xdr:from>
    <xdr:ext cx="599010" cy="259045"/>
    <xdr:sp macro="" textlink="">
      <xdr:nvSpPr>
        <xdr:cNvPr id="227" name="衛生費最大値テキスト">
          <a:extLst>
            <a:ext uri="{FF2B5EF4-FFF2-40B4-BE49-F238E27FC236}">
              <a16:creationId xmlns:a16="http://schemas.microsoft.com/office/drawing/2014/main" id="{00000000-0008-0000-0700-0000E3000000}"/>
            </a:ext>
          </a:extLst>
        </xdr:cNvPr>
        <xdr:cNvSpPr txBox="1"/>
      </xdr:nvSpPr>
      <xdr:spPr>
        <a:xfrm>
          <a:off x="4686300" y="153816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584,156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4469</xdr:rowOff>
    </xdr:from>
    <xdr:to>
      <xdr:col>24</xdr:col>
      <xdr:colOff>152400</xdr:colOff>
      <xdr:row>91</xdr:row>
      <xdr:rowOff>4469</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a:off x="4546600" y="156064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165976</xdr:rowOff>
    </xdr:from>
    <xdr:to>
      <xdr:col>24</xdr:col>
      <xdr:colOff>63500</xdr:colOff>
      <xdr:row>98</xdr:row>
      <xdr:rowOff>24171</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flipV="1">
          <a:off x="3797300" y="16796626"/>
          <a:ext cx="838200" cy="296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135766</xdr:rowOff>
    </xdr:from>
    <xdr:ext cx="534377" cy="259045"/>
    <xdr:sp macro="" textlink="">
      <xdr:nvSpPr>
        <xdr:cNvPr id="230" name="衛生費平均値テキスト">
          <a:extLst>
            <a:ext uri="{FF2B5EF4-FFF2-40B4-BE49-F238E27FC236}">
              <a16:creationId xmlns:a16="http://schemas.microsoft.com/office/drawing/2014/main" id="{00000000-0008-0000-0700-0000E6000000}"/>
            </a:ext>
          </a:extLst>
        </xdr:cNvPr>
        <xdr:cNvSpPr txBox="1"/>
      </xdr:nvSpPr>
      <xdr:spPr>
        <a:xfrm>
          <a:off x="4686300" y="165949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112889</xdr:rowOff>
    </xdr:from>
    <xdr:to>
      <xdr:col>24</xdr:col>
      <xdr:colOff>114300</xdr:colOff>
      <xdr:row>98</xdr:row>
      <xdr:rowOff>43039</xdr:rowOff>
    </xdr:to>
    <xdr:sp macro="" textlink="">
      <xdr:nvSpPr>
        <xdr:cNvPr id="231" name="フローチャート: 判断 230">
          <a:extLst>
            <a:ext uri="{FF2B5EF4-FFF2-40B4-BE49-F238E27FC236}">
              <a16:creationId xmlns:a16="http://schemas.microsoft.com/office/drawing/2014/main" id="{00000000-0008-0000-0700-0000E7000000}"/>
            </a:ext>
          </a:extLst>
        </xdr:cNvPr>
        <xdr:cNvSpPr/>
      </xdr:nvSpPr>
      <xdr:spPr>
        <a:xfrm>
          <a:off x="4584700" y="16743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11928</xdr:rowOff>
    </xdr:from>
    <xdr:to>
      <xdr:col>19</xdr:col>
      <xdr:colOff>177800</xdr:colOff>
      <xdr:row>98</xdr:row>
      <xdr:rowOff>24171</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a:off x="2908300" y="16814028"/>
          <a:ext cx="889000" cy="122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125154</xdr:rowOff>
    </xdr:from>
    <xdr:to>
      <xdr:col>20</xdr:col>
      <xdr:colOff>38100</xdr:colOff>
      <xdr:row>98</xdr:row>
      <xdr:rowOff>55304</xdr:rowOff>
    </xdr:to>
    <xdr:sp macro="" textlink="">
      <xdr:nvSpPr>
        <xdr:cNvPr id="233" name="フローチャート: 判断 232">
          <a:extLst>
            <a:ext uri="{FF2B5EF4-FFF2-40B4-BE49-F238E27FC236}">
              <a16:creationId xmlns:a16="http://schemas.microsoft.com/office/drawing/2014/main" id="{00000000-0008-0000-0700-0000E9000000}"/>
            </a:ext>
          </a:extLst>
        </xdr:cNvPr>
        <xdr:cNvSpPr/>
      </xdr:nvSpPr>
      <xdr:spPr>
        <a:xfrm>
          <a:off x="3746500" y="16755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71831</xdr:rowOff>
    </xdr:from>
    <xdr:ext cx="534377" cy="259045"/>
    <xdr:sp macro="" textlink="">
      <xdr:nvSpPr>
        <xdr:cNvPr id="234" name="テキスト ボックス 233">
          <a:extLst>
            <a:ext uri="{FF2B5EF4-FFF2-40B4-BE49-F238E27FC236}">
              <a16:creationId xmlns:a16="http://schemas.microsoft.com/office/drawing/2014/main" id="{00000000-0008-0000-0700-0000EA000000}"/>
            </a:ext>
          </a:extLst>
        </xdr:cNvPr>
        <xdr:cNvSpPr txBox="1"/>
      </xdr:nvSpPr>
      <xdr:spPr>
        <a:xfrm>
          <a:off x="3530111" y="165310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11928</xdr:rowOff>
    </xdr:from>
    <xdr:to>
      <xdr:col>15</xdr:col>
      <xdr:colOff>50800</xdr:colOff>
      <xdr:row>98</xdr:row>
      <xdr:rowOff>20290</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flipV="1">
          <a:off x="2019300" y="16814028"/>
          <a:ext cx="889000" cy="83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119952</xdr:rowOff>
    </xdr:from>
    <xdr:to>
      <xdr:col>15</xdr:col>
      <xdr:colOff>101600</xdr:colOff>
      <xdr:row>98</xdr:row>
      <xdr:rowOff>50102</xdr:rowOff>
    </xdr:to>
    <xdr:sp macro="" textlink="">
      <xdr:nvSpPr>
        <xdr:cNvPr id="236" name="フローチャート: 判断 235">
          <a:extLst>
            <a:ext uri="{FF2B5EF4-FFF2-40B4-BE49-F238E27FC236}">
              <a16:creationId xmlns:a16="http://schemas.microsoft.com/office/drawing/2014/main" id="{00000000-0008-0000-0700-0000EC000000}"/>
            </a:ext>
          </a:extLst>
        </xdr:cNvPr>
        <xdr:cNvSpPr/>
      </xdr:nvSpPr>
      <xdr:spPr>
        <a:xfrm>
          <a:off x="2857500" y="16750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66629</xdr:rowOff>
    </xdr:from>
    <xdr:ext cx="534377" cy="259045"/>
    <xdr:sp macro="" textlink="">
      <xdr:nvSpPr>
        <xdr:cNvPr id="237" name="テキスト ボックス 236">
          <a:extLst>
            <a:ext uri="{FF2B5EF4-FFF2-40B4-BE49-F238E27FC236}">
              <a16:creationId xmlns:a16="http://schemas.microsoft.com/office/drawing/2014/main" id="{00000000-0008-0000-0700-0000ED000000}"/>
            </a:ext>
          </a:extLst>
        </xdr:cNvPr>
        <xdr:cNvSpPr txBox="1"/>
      </xdr:nvSpPr>
      <xdr:spPr>
        <a:xfrm>
          <a:off x="2641111" y="165258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156694</xdr:rowOff>
    </xdr:from>
    <xdr:to>
      <xdr:col>10</xdr:col>
      <xdr:colOff>114300</xdr:colOff>
      <xdr:row>98</xdr:row>
      <xdr:rowOff>20290</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a:off x="1130300" y="16787344"/>
          <a:ext cx="889000" cy="350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110511</xdr:rowOff>
    </xdr:from>
    <xdr:to>
      <xdr:col>10</xdr:col>
      <xdr:colOff>165100</xdr:colOff>
      <xdr:row>98</xdr:row>
      <xdr:rowOff>40661</xdr:rowOff>
    </xdr:to>
    <xdr:sp macro="" textlink="">
      <xdr:nvSpPr>
        <xdr:cNvPr id="239" name="フローチャート: 判断 238">
          <a:extLst>
            <a:ext uri="{FF2B5EF4-FFF2-40B4-BE49-F238E27FC236}">
              <a16:creationId xmlns:a16="http://schemas.microsoft.com/office/drawing/2014/main" id="{00000000-0008-0000-0700-0000EF000000}"/>
            </a:ext>
          </a:extLst>
        </xdr:cNvPr>
        <xdr:cNvSpPr/>
      </xdr:nvSpPr>
      <xdr:spPr>
        <a:xfrm>
          <a:off x="1968500" y="16741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57188</xdr:rowOff>
    </xdr:from>
    <xdr:ext cx="534377" cy="259045"/>
    <xdr:sp macro="" textlink="">
      <xdr:nvSpPr>
        <xdr:cNvPr id="240" name="テキスト ボックス 239">
          <a:extLst>
            <a:ext uri="{FF2B5EF4-FFF2-40B4-BE49-F238E27FC236}">
              <a16:creationId xmlns:a16="http://schemas.microsoft.com/office/drawing/2014/main" id="{00000000-0008-0000-0700-0000F0000000}"/>
            </a:ext>
          </a:extLst>
        </xdr:cNvPr>
        <xdr:cNvSpPr txBox="1"/>
      </xdr:nvSpPr>
      <xdr:spPr>
        <a:xfrm>
          <a:off x="1752111" y="16516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81390</xdr:rowOff>
    </xdr:from>
    <xdr:to>
      <xdr:col>6</xdr:col>
      <xdr:colOff>38100</xdr:colOff>
      <xdr:row>98</xdr:row>
      <xdr:rowOff>11540</xdr:rowOff>
    </xdr:to>
    <xdr:sp macro="" textlink="">
      <xdr:nvSpPr>
        <xdr:cNvPr id="241" name="フローチャート: 判断 240">
          <a:extLst>
            <a:ext uri="{FF2B5EF4-FFF2-40B4-BE49-F238E27FC236}">
              <a16:creationId xmlns:a16="http://schemas.microsoft.com/office/drawing/2014/main" id="{00000000-0008-0000-0700-0000F1000000}"/>
            </a:ext>
          </a:extLst>
        </xdr:cNvPr>
        <xdr:cNvSpPr/>
      </xdr:nvSpPr>
      <xdr:spPr>
        <a:xfrm>
          <a:off x="1079500" y="16712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28067</xdr:rowOff>
    </xdr:from>
    <xdr:ext cx="534377" cy="259045"/>
    <xdr:sp macro="" textlink="">
      <xdr:nvSpPr>
        <xdr:cNvPr id="242" name="テキスト ボックス 241">
          <a:extLst>
            <a:ext uri="{FF2B5EF4-FFF2-40B4-BE49-F238E27FC236}">
              <a16:creationId xmlns:a16="http://schemas.microsoft.com/office/drawing/2014/main" id="{00000000-0008-0000-0700-0000F2000000}"/>
            </a:ext>
          </a:extLst>
        </xdr:cNvPr>
        <xdr:cNvSpPr txBox="1"/>
      </xdr:nvSpPr>
      <xdr:spPr>
        <a:xfrm>
          <a:off x="863111" y="16487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115176</xdr:rowOff>
    </xdr:from>
    <xdr:to>
      <xdr:col>24</xdr:col>
      <xdr:colOff>114300</xdr:colOff>
      <xdr:row>98</xdr:row>
      <xdr:rowOff>45326</xdr:rowOff>
    </xdr:to>
    <xdr:sp macro="" textlink="">
      <xdr:nvSpPr>
        <xdr:cNvPr id="248" name="楕円 247">
          <a:extLst>
            <a:ext uri="{FF2B5EF4-FFF2-40B4-BE49-F238E27FC236}">
              <a16:creationId xmlns:a16="http://schemas.microsoft.com/office/drawing/2014/main" id="{00000000-0008-0000-0700-0000F8000000}"/>
            </a:ext>
          </a:extLst>
        </xdr:cNvPr>
        <xdr:cNvSpPr/>
      </xdr:nvSpPr>
      <xdr:spPr>
        <a:xfrm>
          <a:off x="4584700" y="16745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91317</xdr:rowOff>
    </xdr:from>
    <xdr:ext cx="534377" cy="259045"/>
    <xdr:sp macro="" textlink="">
      <xdr:nvSpPr>
        <xdr:cNvPr id="249" name="衛生費該当値テキスト">
          <a:extLst>
            <a:ext uri="{FF2B5EF4-FFF2-40B4-BE49-F238E27FC236}">
              <a16:creationId xmlns:a16="http://schemas.microsoft.com/office/drawing/2014/main" id="{00000000-0008-0000-0700-0000F9000000}"/>
            </a:ext>
          </a:extLst>
        </xdr:cNvPr>
        <xdr:cNvSpPr txBox="1"/>
      </xdr:nvSpPr>
      <xdr:spPr>
        <a:xfrm>
          <a:off x="4686300" y="167219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144821</xdr:rowOff>
    </xdr:from>
    <xdr:to>
      <xdr:col>20</xdr:col>
      <xdr:colOff>38100</xdr:colOff>
      <xdr:row>98</xdr:row>
      <xdr:rowOff>74971</xdr:rowOff>
    </xdr:to>
    <xdr:sp macro="" textlink="">
      <xdr:nvSpPr>
        <xdr:cNvPr id="250" name="楕円 249">
          <a:extLst>
            <a:ext uri="{FF2B5EF4-FFF2-40B4-BE49-F238E27FC236}">
              <a16:creationId xmlns:a16="http://schemas.microsoft.com/office/drawing/2014/main" id="{00000000-0008-0000-0700-0000FA000000}"/>
            </a:ext>
          </a:extLst>
        </xdr:cNvPr>
        <xdr:cNvSpPr/>
      </xdr:nvSpPr>
      <xdr:spPr>
        <a:xfrm>
          <a:off x="3746500" y="16775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66098</xdr:rowOff>
    </xdr:from>
    <xdr:ext cx="534377"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3530111" y="16868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132578</xdr:rowOff>
    </xdr:from>
    <xdr:to>
      <xdr:col>15</xdr:col>
      <xdr:colOff>101600</xdr:colOff>
      <xdr:row>98</xdr:row>
      <xdr:rowOff>62728</xdr:rowOff>
    </xdr:to>
    <xdr:sp macro="" textlink="">
      <xdr:nvSpPr>
        <xdr:cNvPr id="252" name="楕円 251">
          <a:extLst>
            <a:ext uri="{FF2B5EF4-FFF2-40B4-BE49-F238E27FC236}">
              <a16:creationId xmlns:a16="http://schemas.microsoft.com/office/drawing/2014/main" id="{00000000-0008-0000-0700-0000FC000000}"/>
            </a:ext>
          </a:extLst>
        </xdr:cNvPr>
        <xdr:cNvSpPr/>
      </xdr:nvSpPr>
      <xdr:spPr>
        <a:xfrm>
          <a:off x="2857500" y="16763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53855</xdr:rowOff>
    </xdr:from>
    <xdr:ext cx="534377"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2641111" y="168559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140940</xdr:rowOff>
    </xdr:from>
    <xdr:to>
      <xdr:col>10</xdr:col>
      <xdr:colOff>165100</xdr:colOff>
      <xdr:row>98</xdr:row>
      <xdr:rowOff>71090</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1968500" y="16771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62217</xdr:rowOff>
    </xdr:from>
    <xdr:ext cx="534377"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1752111" y="168643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105894</xdr:rowOff>
    </xdr:from>
    <xdr:to>
      <xdr:col>6</xdr:col>
      <xdr:colOff>38100</xdr:colOff>
      <xdr:row>98</xdr:row>
      <xdr:rowOff>36044</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1079500" y="16736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27171</xdr:rowOff>
    </xdr:from>
    <xdr:ext cx="534377"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863111" y="168292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8" name="正方形/長方形 257">
          <a:extLst>
            <a:ext uri="{FF2B5EF4-FFF2-40B4-BE49-F238E27FC236}">
              <a16:creationId xmlns:a16="http://schemas.microsoft.com/office/drawing/2014/main" id="{00000000-0008-0000-0700-000002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9" name="正方形/長方形 258">
          <a:extLst>
            <a:ext uri="{FF2B5EF4-FFF2-40B4-BE49-F238E27FC236}">
              <a16:creationId xmlns:a16="http://schemas.microsoft.com/office/drawing/2014/main" id="{00000000-0008-0000-0700-000003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0" name="正方形/長方形 259">
          <a:extLst>
            <a:ext uri="{FF2B5EF4-FFF2-40B4-BE49-F238E27FC236}">
              <a16:creationId xmlns:a16="http://schemas.microsoft.com/office/drawing/2014/main" id="{00000000-0008-0000-0700-000004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1" name="正方形/長方形 260">
          <a:extLst>
            <a:ext uri="{FF2B5EF4-FFF2-40B4-BE49-F238E27FC236}">
              <a16:creationId xmlns:a16="http://schemas.microsoft.com/office/drawing/2014/main" id="{00000000-0008-0000-0700-000005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2" name="正方形/長方形 261">
          <a:extLst>
            <a:ext uri="{FF2B5EF4-FFF2-40B4-BE49-F238E27FC236}">
              <a16:creationId xmlns:a16="http://schemas.microsoft.com/office/drawing/2014/main" id="{00000000-0008-0000-0700-000006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6" name="テキスト ボックス 265">
          <a:extLst>
            <a:ext uri="{FF2B5EF4-FFF2-40B4-BE49-F238E27FC236}">
              <a16:creationId xmlns:a16="http://schemas.microsoft.com/office/drawing/2014/main" id="{00000000-0008-0000-0700-00000A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7" name="直線コネクタ 266">
          <a:extLst>
            <a:ext uri="{FF2B5EF4-FFF2-40B4-BE49-F238E27FC236}">
              <a16:creationId xmlns:a16="http://schemas.microsoft.com/office/drawing/2014/main" id="{00000000-0008-0000-0700-00000B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68" name="直線コネクタ 267">
          <a:extLst>
            <a:ext uri="{FF2B5EF4-FFF2-40B4-BE49-F238E27FC236}">
              <a16:creationId xmlns:a16="http://schemas.microsoft.com/office/drawing/2014/main" id="{00000000-0008-0000-0700-00000C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69" name="テキスト ボックス 268">
          <a:extLst>
            <a:ext uri="{FF2B5EF4-FFF2-40B4-BE49-F238E27FC236}">
              <a16:creationId xmlns:a16="http://schemas.microsoft.com/office/drawing/2014/main" id="{00000000-0008-0000-0700-00000D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0" name="直線コネクタ 269">
          <a:extLst>
            <a:ext uri="{FF2B5EF4-FFF2-40B4-BE49-F238E27FC236}">
              <a16:creationId xmlns:a16="http://schemas.microsoft.com/office/drawing/2014/main" id="{00000000-0008-0000-0700-00000E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1" name="テキスト ボックス 270">
          <a:extLst>
            <a:ext uri="{FF2B5EF4-FFF2-40B4-BE49-F238E27FC236}">
              <a16:creationId xmlns:a16="http://schemas.microsoft.com/office/drawing/2014/main" id="{00000000-0008-0000-0700-00000F010000}"/>
            </a:ext>
          </a:extLst>
        </xdr:cNvPr>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2" name="直線コネクタ 271">
          <a:extLst>
            <a:ext uri="{FF2B5EF4-FFF2-40B4-BE49-F238E27FC236}">
              <a16:creationId xmlns:a16="http://schemas.microsoft.com/office/drawing/2014/main" id="{00000000-0008-0000-0700-000010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73" name="テキスト ボックス 272">
          <a:extLst>
            <a:ext uri="{FF2B5EF4-FFF2-40B4-BE49-F238E27FC236}">
              <a16:creationId xmlns:a16="http://schemas.microsoft.com/office/drawing/2014/main" id="{00000000-0008-0000-0700-000011010000}"/>
            </a:ext>
          </a:extLst>
        </xdr:cNvPr>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0" name="労働費グラフ枠">
          <a:extLst>
            <a:ext uri="{FF2B5EF4-FFF2-40B4-BE49-F238E27FC236}">
              <a16:creationId xmlns:a16="http://schemas.microsoft.com/office/drawing/2014/main" id="{00000000-0008-0000-0700-000018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131318</xdr:rowOff>
    </xdr:from>
    <xdr:to>
      <xdr:col>54</xdr:col>
      <xdr:colOff>189865</xdr:colOff>
      <xdr:row>39</xdr:row>
      <xdr:rowOff>44450</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flipV="1">
          <a:off x="10475595" y="5274818"/>
          <a:ext cx="1270" cy="14561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2" name="労働費最小値テキスト">
          <a:extLst>
            <a:ext uri="{FF2B5EF4-FFF2-40B4-BE49-F238E27FC236}">
              <a16:creationId xmlns:a16="http://schemas.microsoft.com/office/drawing/2014/main" id="{00000000-0008-0000-0700-00001A010000}"/>
            </a:ext>
          </a:extLst>
        </xdr:cNvPr>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77995</xdr:rowOff>
    </xdr:from>
    <xdr:ext cx="469744" cy="259045"/>
    <xdr:sp macro="" textlink="">
      <xdr:nvSpPr>
        <xdr:cNvPr id="284" name="労働費最大値テキスト">
          <a:extLst>
            <a:ext uri="{FF2B5EF4-FFF2-40B4-BE49-F238E27FC236}">
              <a16:creationId xmlns:a16="http://schemas.microsoft.com/office/drawing/2014/main" id="{00000000-0008-0000-0700-00001C010000}"/>
            </a:ext>
          </a:extLst>
        </xdr:cNvPr>
        <xdr:cNvSpPr txBox="1"/>
      </xdr:nvSpPr>
      <xdr:spPr>
        <a:xfrm>
          <a:off x="10528300" y="50500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3,822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131318</xdr:rowOff>
    </xdr:from>
    <xdr:to>
      <xdr:col>55</xdr:col>
      <xdr:colOff>88900</xdr:colOff>
      <xdr:row>30</xdr:row>
      <xdr:rowOff>131318</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a:off x="10388600" y="52748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44069</xdr:rowOff>
    </xdr:from>
    <xdr:to>
      <xdr:col>55</xdr:col>
      <xdr:colOff>0</xdr:colOff>
      <xdr:row>39</xdr:row>
      <xdr:rowOff>44069</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a:off x="9639300" y="673061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41292</xdr:rowOff>
    </xdr:from>
    <xdr:ext cx="378565" cy="259045"/>
    <xdr:sp macro="" textlink="">
      <xdr:nvSpPr>
        <xdr:cNvPr id="287" name="労働費平均値テキスト">
          <a:extLst>
            <a:ext uri="{FF2B5EF4-FFF2-40B4-BE49-F238E27FC236}">
              <a16:creationId xmlns:a16="http://schemas.microsoft.com/office/drawing/2014/main" id="{00000000-0008-0000-0700-00001F010000}"/>
            </a:ext>
          </a:extLst>
        </xdr:cNvPr>
        <xdr:cNvSpPr txBox="1"/>
      </xdr:nvSpPr>
      <xdr:spPr>
        <a:xfrm>
          <a:off x="10528300" y="638494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18415</xdr:rowOff>
    </xdr:from>
    <xdr:to>
      <xdr:col>55</xdr:col>
      <xdr:colOff>50800</xdr:colOff>
      <xdr:row>38</xdr:row>
      <xdr:rowOff>120015</xdr:rowOff>
    </xdr:to>
    <xdr:sp macro="" textlink="">
      <xdr:nvSpPr>
        <xdr:cNvPr id="288" name="フローチャート: 判断 287">
          <a:extLst>
            <a:ext uri="{FF2B5EF4-FFF2-40B4-BE49-F238E27FC236}">
              <a16:creationId xmlns:a16="http://schemas.microsoft.com/office/drawing/2014/main" id="{00000000-0008-0000-0700-000020010000}"/>
            </a:ext>
          </a:extLst>
        </xdr:cNvPr>
        <xdr:cNvSpPr/>
      </xdr:nvSpPr>
      <xdr:spPr>
        <a:xfrm>
          <a:off x="10426700" y="6533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44069</xdr:rowOff>
    </xdr:from>
    <xdr:to>
      <xdr:col>50</xdr:col>
      <xdr:colOff>114300</xdr:colOff>
      <xdr:row>39</xdr:row>
      <xdr:rowOff>44069</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a:off x="8750300" y="673061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13462</xdr:rowOff>
    </xdr:from>
    <xdr:to>
      <xdr:col>50</xdr:col>
      <xdr:colOff>165100</xdr:colOff>
      <xdr:row>38</xdr:row>
      <xdr:rowOff>115062</xdr:rowOff>
    </xdr:to>
    <xdr:sp macro="" textlink="">
      <xdr:nvSpPr>
        <xdr:cNvPr id="290" name="フローチャート: 判断 289">
          <a:extLst>
            <a:ext uri="{FF2B5EF4-FFF2-40B4-BE49-F238E27FC236}">
              <a16:creationId xmlns:a16="http://schemas.microsoft.com/office/drawing/2014/main" id="{00000000-0008-0000-0700-000022010000}"/>
            </a:ext>
          </a:extLst>
        </xdr:cNvPr>
        <xdr:cNvSpPr/>
      </xdr:nvSpPr>
      <xdr:spPr>
        <a:xfrm>
          <a:off x="9588500" y="65285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131589</xdr:rowOff>
    </xdr:from>
    <xdr:ext cx="378565" cy="259045"/>
    <xdr:sp macro="" textlink="">
      <xdr:nvSpPr>
        <xdr:cNvPr id="291" name="テキスト ボックス 290">
          <a:extLst>
            <a:ext uri="{FF2B5EF4-FFF2-40B4-BE49-F238E27FC236}">
              <a16:creationId xmlns:a16="http://schemas.microsoft.com/office/drawing/2014/main" id="{00000000-0008-0000-0700-000023010000}"/>
            </a:ext>
          </a:extLst>
        </xdr:cNvPr>
        <xdr:cNvSpPr txBox="1"/>
      </xdr:nvSpPr>
      <xdr:spPr>
        <a:xfrm>
          <a:off x="9450017" y="63037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44069</xdr:rowOff>
    </xdr:from>
    <xdr:to>
      <xdr:col>45</xdr:col>
      <xdr:colOff>177800</xdr:colOff>
      <xdr:row>39</xdr:row>
      <xdr:rowOff>44069</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a:off x="7861300" y="673061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158242</xdr:rowOff>
    </xdr:from>
    <xdr:to>
      <xdr:col>46</xdr:col>
      <xdr:colOff>38100</xdr:colOff>
      <xdr:row>38</xdr:row>
      <xdr:rowOff>88392</xdr:rowOff>
    </xdr:to>
    <xdr:sp macro="" textlink="">
      <xdr:nvSpPr>
        <xdr:cNvPr id="293" name="フローチャート: 判断 292">
          <a:extLst>
            <a:ext uri="{FF2B5EF4-FFF2-40B4-BE49-F238E27FC236}">
              <a16:creationId xmlns:a16="http://schemas.microsoft.com/office/drawing/2014/main" id="{00000000-0008-0000-0700-000025010000}"/>
            </a:ext>
          </a:extLst>
        </xdr:cNvPr>
        <xdr:cNvSpPr/>
      </xdr:nvSpPr>
      <xdr:spPr>
        <a:xfrm>
          <a:off x="8699500" y="6501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104919</xdr:rowOff>
    </xdr:from>
    <xdr:ext cx="378565" cy="259045"/>
    <xdr:sp macro="" textlink="">
      <xdr:nvSpPr>
        <xdr:cNvPr id="294" name="テキスト ボックス 293">
          <a:extLst>
            <a:ext uri="{FF2B5EF4-FFF2-40B4-BE49-F238E27FC236}">
              <a16:creationId xmlns:a16="http://schemas.microsoft.com/office/drawing/2014/main" id="{00000000-0008-0000-0700-000026010000}"/>
            </a:ext>
          </a:extLst>
        </xdr:cNvPr>
        <xdr:cNvSpPr txBox="1"/>
      </xdr:nvSpPr>
      <xdr:spPr>
        <a:xfrm>
          <a:off x="8561017" y="62771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76454</xdr:rowOff>
    </xdr:from>
    <xdr:to>
      <xdr:col>41</xdr:col>
      <xdr:colOff>50800</xdr:colOff>
      <xdr:row>39</xdr:row>
      <xdr:rowOff>44069</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a:off x="6972300" y="6248654"/>
          <a:ext cx="889000" cy="4819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159004</xdr:rowOff>
    </xdr:from>
    <xdr:to>
      <xdr:col>41</xdr:col>
      <xdr:colOff>101600</xdr:colOff>
      <xdr:row>37</xdr:row>
      <xdr:rowOff>89154</xdr:rowOff>
    </xdr:to>
    <xdr:sp macro="" textlink="">
      <xdr:nvSpPr>
        <xdr:cNvPr id="296" name="フローチャート: 判断 295">
          <a:extLst>
            <a:ext uri="{FF2B5EF4-FFF2-40B4-BE49-F238E27FC236}">
              <a16:creationId xmlns:a16="http://schemas.microsoft.com/office/drawing/2014/main" id="{00000000-0008-0000-0700-000028010000}"/>
            </a:ext>
          </a:extLst>
        </xdr:cNvPr>
        <xdr:cNvSpPr/>
      </xdr:nvSpPr>
      <xdr:spPr>
        <a:xfrm>
          <a:off x="7810500" y="6331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35</xdr:row>
      <xdr:rowOff>105681</xdr:rowOff>
    </xdr:from>
    <xdr:ext cx="378565" cy="259045"/>
    <xdr:sp macro="" textlink="">
      <xdr:nvSpPr>
        <xdr:cNvPr id="297" name="テキスト ボックス 296">
          <a:extLst>
            <a:ext uri="{FF2B5EF4-FFF2-40B4-BE49-F238E27FC236}">
              <a16:creationId xmlns:a16="http://schemas.microsoft.com/office/drawing/2014/main" id="{00000000-0008-0000-0700-000029010000}"/>
            </a:ext>
          </a:extLst>
        </xdr:cNvPr>
        <xdr:cNvSpPr txBox="1"/>
      </xdr:nvSpPr>
      <xdr:spPr>
        <a:xfrm>
          <a:off x="7672017" y="610643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61849</xdr:rowOff>
    </xdr:from>
    <xdr:to>
      <xdr:col>36</xdr:col>
      <xdr:colOff>165100</xdr:colOff>
      <xdr:row>36</xdr:row>
      <xdr:rowOff>163449</xdr:rowOff>
    </xdr:to>
    <xdr:sp macro="" textlink="">
      <xdr:nvSpPr>
        <xdr:cNvPr id="298" name="フローチャート: 判断 297">
          <a:extLst>
            <a:ext uri="{FF2B5EF4-FFF2-40B4-BE49-F238E27FC236}">
              <a16:creationId xmlns:a16="http://schemas.microsoft.com/office/drawing/2014/main" id="{00000000-0008-0000-0700-00002A010000}"/>
            </a:ext>
          </a:extLst>
        </xdr:cNvPr>
        <xdr:cNvSpPr/>
      </xdr:nvSpPr>
      <xdr:spPr>
        <a:xfrm>
          <a:off x="6921500" y="62340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36</xdr:row>
      <xdr:rowOff>154576</xdr:rowOff>
    </xdr:from>
    <xdr:ext cx="469744" cy="25904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6737428" y="63267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164719</xdr:rowOff>
    </xdr:from>
    <xdr:to>
      <xdr:col>55</xdr:col>
      <xdr:colOff>50800</xdr:colOff>
      <xdr:row>39</xdr:row>
      <xdr:rowOff>94869</xdr:rowOff>
    </xdr:to>
    <xdr:sp macro="" textlink="">
      <xdr:nvSpPr>
        <xdr:cNvPr id="305" name="楕円 304">
          <a:extLst>
            <a:ext uri="{FF2B5EF4-FFF2-40B4-BE49-F238E27FC236}">
              <a16:creationId xmlns:a16="http://schemas.microsoft.com/office/drawing/2014/main" id="{00000000-0008-0000-0700-000031010000}"/>
            </a:ext>
          </a:extLst>
        </xdr:cNvPr>
        <xdr:cNvSpPr/>
      </xdr:nvSpPr>
      <xdr:spPr>
        <a:xfrm>
          <a:off x="10426700" y="6679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79646</xdr:rowOff>
    </xdr:from>
    <xdr:ext cx="249299" cy="259045"/>
    <xdr:sp macro="" textlink="">
      <xdr:nvSpPr>
        <xdr:cNvPr id="306" name="労働費該当値テキスト">
          <a:extLst>
            <a:ext uri="{FF2B5EF4-FFF2-40B4-BE49-F238E27FC236}">
              <a16:creationId xmlns:a16="http://schemas.microsoft.com/office/drawing/2014/main" id="{00000000-0008-0000-0700-000032010000}"/>
            </a:ext>
          </a:extLst>
        </xdr:cNvPr>
        <xdr:cNvSpPr txBox="1"/>
      </xdr:nvSpPr>
      <xdr:spPr>
        <a:xfrm>
          <a:off x="10528300" y="659474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164719</xdr:rowOff>
    </xdr:from>
    <xdr:to>
      <xdr:col>50</xdr:col>
      <xdr:colOff>165100</xdr:colOff>
      <xdr:row>39</xdr:row>
      <xdr:rowOff>94869</xdr:rowOff>
    </xdr:to>
    <xdr:sp macro="" textlink="">
      <xdr:nvSpPr>
        <xdr:cNvPr id="307" name="楕円 306">
          <a:extLst>
            <a:ext uri="{FF2B5EF4-FFF2-40B4-BE49-F238E27FC236}">
              <a16:creationId xmlns:a16="http://schemas.microsoft.com/office/drawing/2014/main" id="{00000000-0008-0000-0700-000033010000}"/>
            </a:ext>
          </a:extLst>
        </xdr:cNvPr>
        <xdr:cNvSpPr/>
      </xdr:nvSpPr>
      <xdr:spPr>
        <a:xfrm>
          <a:off x="9588500" y="6679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85996</xdr:rowOff>
    </xdr:from>
    <xdr:ext cx="249299"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9514650" y="677254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164719</xdr:rowOff>
    </xdr:from>
    <xdr:to>
      <xdr:col>46</xdr:col>
      <xdr:colOff>38100</xdr:colOff>
      <xdr:row>39</xdr:row>
      <xdr:rowOff>94869</xdr:rowOff>
    </xdr:to>
    <xdr:sp macro="" textlink="">
      <xdr:nvSpPr>
        <xdr:cNvPr id="309" name="楕円 308">
          <a:extLst>
            <a:ext uri="{FF2B5EF4-FFF2-40B4-BE49-F238E27FC236}">
              <a16:creationId xmlns:a16="http://schemas.microsoft.com/office/drawing/2014/main" id="{00000000-0008-0000-0700-000035010000}"/>
            </a:ext>
          </a:extLst>
        </xdr:cNvPr>
        <xdr:cNvSpPr/>
      </xdr:nvSpPr>
      <xdr:spPr>
        <a:xfrm>
          <a:off x="8699500" y="6679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85996</xdr:rowOff>
    </xdr:from>
    <xdr:ext cx="249299"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8625650" y="677254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164719</xdr:rowOff>
    </xdr:from>
    <xdr:to>
      <xdr:col>41</xdr:col>
      <xdr:colOff>101600</xdr:colOff>
      <xdr:row>39</xdr:row>
      <xdr:rowOff>94869</xdr:rowOff>
    </xdr:to>
    <xdr:sp macro="" textlink="">
      <xdr:nvSpPr>
        <xdr:cNvPr id="311" name="楕円 310">
          <a:extLst>
            <a:ext uri="{FF2B5EF4-FFF2-40B4-BE49-F238E27FC236}">
              <a16:creationId xmlns:a16="http://schemas.microsoft.com/office/drawing/2014/main" id="{00000000-0008-0000-0700-000037010000}"/>
            </a:ext>
          </a:extLst>
        </xdr:cNvPr>
        <xdr:cNvSpPr/>
      </xdr:nvSpPr>
      <xdr:spPr>
        <a:xfrm>
          <a:off x="7810500" y="6679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85996</xdr:rowOff>
    </xdr:from>
    <xdr:ext cx="249299"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7736650" y="677254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25654</xdr:rowOff>
    </xdr:from>
    <xdr:to>
      <xdr:col>36</xdr:col>
      <xdr:colOff>165100</xdr:colOff>
      <xdr:row>36</xdr:row>
      <xdr:rowOff>127254</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6921500" y="6197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34</xdr:row>
      <xdr:rowOff>143781</xdr:rowOff>
    </xdr:from>
    <xdr:ext cx="469744"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6737428" y="59730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5" name="正方形/長方形 314">
          <a:extLst>
            <a:ext uri="{FF2B5EF4-FFF2-40B4-BE49-F238E27FC236}">
              <a16:creationId xmlns:a16="http://schemas.microsoft.com/office/drawing/2014/main" id="{00000000-0008-0000-0700-00003B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6" name="正方形/長方形 315">
          <a:extLst>
            <a:ext uri="{FF2B5EF4-FFF2-40B4-BE49-F238E27FC236}">
              <a16:creationId xmlns:a16="http://schemas.microsoft.com/office/drawing/2014/main" id="{00000000-0008-0000-0700-00003C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7" name="正方形/長方形 316">
          <a:extLst>
            <a:ext uri="{FF2B5EF4-FFF2-40B4-BE49-F238E27FC236}">
              <a16:creationId xmlns:a16="http://schemas.microsoft.com/office/drawing/2014/main" id="{00000000-0008-0000-0700-00003D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8" name="正方形/長方形 317">
          <a:extLst>
            <a:ext uri="{FF2B5EF4-FFF2-40B4-BE49-F238E27FC236}">
              <a16:creationId xmlns:a16="http://schemas.microsoft.com/office/drawing/2014/main" id="{00000000-0008-0000-0700-00003E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38,953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3" name="テキスト ボックス 322">
          <a:extLst>
            <a:ext uri="{FF2B5EF4-FFF2-40B4-BE49-F238E27FC236}">
              <a16:creationId xmlns:a16="http://schemas.microsoft.com/office/drawing/2014/main" id="{00000000-0008-0000-0700-000043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4" name="直線コネクタ 323">
          <a:extLst>
            <a:ext uri="{FF2B5EF4-FFF2-40B4-BE49-F238E27FC236}">
              <a16:creationId xmlns:a16="http://schemas.microsoft.com/office/drawing/2014/main" id="{00000000-0008-0000-0700-000044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5" name="直線コネクタ 324">
          <a:extLst>
            <a:ext uri="{FF2B5EF4-FFF2-40B4-BE49-F238E27FC236}">
              <a16:creationId xmlns:a16="http://schemas.microsoft.com/office/drawing/2014/main" id="{00000000-0008-0000-0700-000045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26" name="テキスト ボックス 325">
          <a:extLst>
            <a:ext uri="{FF2B5EF4-FFF2-40B4-BE49-F238E27FC236}">
              <a16:creationId xmlns:a16="http://schemas.microsoft.com/office/drawing/2014/main" id="{00000000-0008-0000-0700-000046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27" name="直線コネクタ 326">
          <a:extLst>
            <a:ext uri="{FF2B5EF4-FFF2-40B4-BE49-F238E27FC236}">
              <a16:creationId xmlns:a16="http://schemas.microsoft.com/office/drawing/2014/main" id="{00000000-0008-0000-0700-000047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28" name="テキスト ボックス 327">
          <a:extLst>
            <a:ext uri="{FF2B5EF4-FFF2-40B4-BE49-F238E27FC236}">
              <a16:creationId xmlns:a16="http://schemas.microsoft.com/office/drawing/2014/main" id="{00000000-0008-0000-0700-000048010000}"/>
            </a:ext>
          </a:extLst>
        </xdr:cNvPr>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0" name="テキスト ボックス 329">
          <a:extLst>
            <a:ext uri="{FF2B5EF4-FFF2-40B4-BE49-F238E27FC236}">
              <a16:creationId xmlns:a16="http://schemas.microsoft.com/office/drawing/2014/main" id="{00000000-0008-0000-0700-00004A010000}"/>
            </a:ext>
          </a:extLst>
        </xdr:cNvPr>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5" name="農林水産業費グラフ枠">
          <a:extLst>
            <a:ext uri="{FF2B5EF4-FFF2-40B4-BE49-F238E27FC236}">
              <a16:creationId xmlns:a16="http://schemas.microsoft.com/office/drawing/2014/main" id="{00000000-0008-0000-0700-00004F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39477</xdr:rowOff>
    </xdr:from>
    <xdr:to>
      <xdr:col>54</xdr:col>
      <xdr:colOff>189865</xdr:colOff>
      <xdr:row>58</xdr:row>
      <xdr:rowOff>135658</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flipV="1">
          <a:off x="10475595" y="8783427"/>
          <a:ext cx="1270" cy="12963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139485</xdr:rowOff>
    </xdr:from>
    <xdr:ext cx="469744" cy="259045"/>
    <xdr:sp macro="" textlink="">
      <xdr:nvSpPr>
        <xdr:cNvPr id="337" name="農林水産業費最小値テキスト">
          <a:extLst>
            <a:ext uri="{FF2B5EF4-FFF2-40B4-BE49-F238E27FC236}">
              <a16:creationId xmlns:a16="http://schemas.microsoft.com/office/drawing/2014/main" id="{00000000-0008-0000-0700-000051010000}"/>
            </a:ext>
          </a:extLst>
        </xdr:cNvPr>
        <xdr:cNvSpPr txBox="1"/>
      </xdr:nvSpPr>
      <xdr:spPr>
        <a:xfrm>
          <a:off x="10528300" y="100835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135658</xdr:rowOff>
    </xdr:from>
    <xdr:to>
      <xdr:col>55</xdr:col>
      <xdr:colOff>88900</xdr:colOff>
      <xdr:row>58</xdr:row>
      <xdr:rowOff>135658</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10388600" y="100797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157604</xdr:rowOff>
    </xdr:from>
    <xdr:ext cx="599010" cy="259045"/>
    <xdr:sp macro="" textlink="">
      <xdr:nvSpPr>
        <xdr:cNvPr id="339" name="農林水産業費最大値テキスト">
          <a:extLst>
            <a:ext uri="{FF2B5EF4-FFF2-40B4-BE49-F238E27FC236}">
              <a16:creationId xmlns:a16="http://schemas.microsoft.com/office/drawing/2014/main" id="{00000000-0008-0000-0700-000053010000}"/>
            </a:ext>
          </a:extLst>
        </xdr:cNvPr>
        <xdr:cNvSpPr txBox="1"/>
      </xdr:nvSpPr>
      <xdr:spPr>
        <a:xfrm>
          <a:off x="10528300" y="85586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568,842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39477</xdr:rowOff>
    </xdr:from>
    <xdr:to>
      <xdr:col>55</xdr:col>
      <xdr:colOff>88900</xdr:colOff>
      <xdr:row>51</xdr:row>
      <xdr:rowOff>39477</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a:off x="10388600" y="87834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168933</xdr:rowOff>
    </xdr:from>
    <xdr:to>
      <xdr:col>55</xdr:col>
      <xdr:colOff>0</xdr:colOff>
      <xdr:row>58</xdr:row>
      <xdr:rowOff>4291</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a:off x="9639300" y="9941583"/>
          <a:ext cx="838200" cy="68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120504</xdr:rowOff>
    </xdr:from>
    <xdr:ext cx="534377" cy="259045"/>
    <xdr:sp macro="" textlink="">
      <xdr:nvSpPr>
        <xdr:cNvPr id="342" name="農林水産業費平均値テキスト">
          <a:extLst>
            <a:ext uri="{FF2B5EF4-FFF2-40B4-BE49-F238E27FC236}">
              <a16:creationId xmlns:a16="http://schemas.microsoft.com/office/drawing/2014/main" id="{00000000-0008-0000-0700-000056010000}"/>
            </a:ext>
          </a:extLst>
        </xdr:cNvPr>
        <xdr:cNvSpPr txBox="1"/>
      </xdr:nvSpPr>
      <xdr:spPr>
        <a:xfrm>
          <a:off x="10528300" y="989315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142077</xdr:rowOff>
    </xdr:from>
    <xdr:to>
      <xdr:col>55</xdr:col>
      <xdr:colOff>50800</xdr:colOff>
      <xdr:row>58</xdr:row>
      <xdr:rowOff>72227</xdr:rowOff>
    </xdr:to>
    <xdr:sp macro="" textlink="">
      <xdr:nvSpPr>
        <xdr:cNvPr id="343" name="フローチャート: 判断 342">
          <a:extLst>
            <a:ext uri="{FF2B5EF4-FFF2-40B4-BE49-F238E27FC236}">
              <a16:creationId xmlns:a16="http://schemas.microsoft.com/office/drawing/2014/main" id="{00000000-0008-0000-0700-000057010000}"/>
            </a:ext>
          </a:extLst>
        </xdr:cNvPr>
        <xdr:cNvSpPr/>
      </xdr:nvSpPr>
      <xdr:spPr>
        <a:xfrm>
          <a:off x="10426700" y="9914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157769</xdr:rowOff>
    </xdr:from>
    <xdr:to>
      <xdr:col>50</xdr:col>
      <xdr:colOff>114300</xdr:colOff>
      <xdr:row>57</xdr:row>
      <xdr:rowOff>168933</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a:off x="8750300" y="9930419"/>
          <a:ext cx="889000" cy="11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153470</xdr:rowOff>
    </xdr:from>
    <xdr:to>
      <xdr:col>50</xdr:col>
      <xdr:colOff>165100</xdr:colOff>
      <xdr:row>58</xdr:row>
      <xdr:rowOff>83620</xdr:rowOff>
    </xdr:to>
    <xdr:sp macro="" textlink="">
      <xdr:nvSpPr>
        <xdr:cNvPr id="345" name="フローチャート: 判断 344">
          <a:extLst>
            <a:ext uri="{FF2B5EF4-FFF2-40B4-BE49-F238E27FC236}">
              <a16:creationId xmlns:a16="http://schemas.microsoft.com/office/drawing/2014/main" id="{00000000-0008-0000-0700-000059010000}"/>
            </a:ext>
          </a:extLst>
        </xdr:cNvPr>
        <xdr:cNvSpPr/>
      </xdr:nvSpPr>
      <xdr:spPr>
        <a:xfrm>
          <a:off x="9588500" y="9926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74747</xdr:rowOff>
    </xdr:from>
    <xdr:ext cx="534377" cy="259045"/>
    <xdr:sp macro="" textlink="">
      <xdr:nvSpPr>
        <xdr:cNvPr id="346" name="テキスト ボックス 345">
          <a:extLst>
            <a:ext uri="{FF2B5EF4-FFF2-40B4-BE49-F238E27FC236}">
              <a16:creationId xmlns:a16="http://schemas.microsoft.com/office/drawing/2014/main" id="{00000000-0008-0000-0700-00005A010000}"/>
            </a:ext>
          </a:extLst>
        </xdr:cNvPr>
        <xdr:cNvSpPr txBox="1"/>
      </xdr:nvSpPr>
      <xdr:spPr>
        <a:xfrm>
          <a:off x="9372111" y="100188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157769</xdr:rowOff>
    </xdr:from>
    <xdr:to>
      <xdr:col>45</xdr:col>
      <xdr:colOff>177800</xdr:colOff>
      <xdr:row>58</xdr:row>
      <xdr:rowOff>15394</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flipV="1">
          <a:off x="7861300" y="9930419"/>
          <a:ext cx="889000" cy="290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126960</xdr:rowOff>
    </xdr:from>
    <xdr:to>
      <xdr:col>46</xdr:col>
      <xdr:colOff>38100</xdr:colOff>
      <xdr:row>58</xdr:row>
      <xdr:rowOff>57110</xdr:rowOff>
    </xdr:to>
    <xdr:sp macro="" textlink="">
      <xdr:nvSpPr>
        <xdr:cNvPr id="348" name="フローチャート: 判断 347">
          <a:extLst>
            <a:ext uri="{FF2B5EF4-FFF2-40B4-BE49-F238E27FC236}">
              <a16:creationId xmlns:a16="http://schemas.microsoft.com/office/drawing/2014/main" id="{00000000-0008-0000-0700-00005C010000}"/>
            </a:ext>
          </a:extLst>
        </xdr:cNvPr>
        <xdr:cNvSpPr/>
      </xdr:nvSpPr>
      <xdr:spPr>
        <a:xfrm>
          <a:off x="8699500" y="9899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48237</xdr:rowOff>
    </xdr:from>
    <xdr:ext cx="534377" cy="259045"/>
    <xdr:sp macro="" textlink="">
      <xdr:nvSpPr>
        <xdr:cNvPr id="349" name="テキスト ボックス 348">
          <a:extLst>
            <a:ext uri="{FF2B5EF4-FFF2-40B4-BE49-F238E27FC236}">
              <a16:creationId xmlns:a16="http://schemas.microsoft.com/office/drawing/2014/main" id="{00000000-0008-0000-0700-00005D010000}"/>
            </a:ext>
          </a:extLst>
        </xdr:cNvPr>
        <xdr:cNvSpPr txBox="1"/>
      </xdr:nvSpPr>
      <xdr:spPr>
        <a:xfrm>
          <a:off x="8483111" y="99923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15394</xdr:rowOff>
    </xdr:from>
    <xdr:to>
      <xdr:col>41</xdr:col>
      <xdr:colOff>50800</xdr:colOff>
      <xdr:row>58</xdr:row>
      <xdr:rowOff>15947</xdr:rowOff>
    </xdr:to>
    <xdr:cxnSp macro="">
      <xdr:nvCxnSpPr>
        <xdr:cNvPr id="350" name="直線コネクタ 349">
          <a:extLst>
            <a:ext uri="{FF2B5EF4-FFF2-40B4-BE49-F238E27FC236}">
              <a16:creationId xmlns:a16="http://schemas.microsoft.com/office/drawing/2014/main" id="{00000000-0008-0000-0700-00005E010000}"/>
            </a:ext>
          </a:extLst>
        </xdr:cNvPr>
        <xdr:cNvCxnSpPr/>
      </xdr:nvCxnSpPr>
      <xdr:spPr>
        <a:xfrm flipV="1">
          <a:off x="6972300" y="9959494"/>
          <a:ext cx="889000" cy="5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139478</xdr:rowOff>
    </xdr:from>
    <xdr:to>
      <xdr:col>41</xdr:col>
      <xdr:colOff>101600</xdr:colOff>
      <xdr:row>58</xdr:row>
      <xdr:rowOff>69628</xdr:rowOff>
    </xdr:to>
    <xdr:sp macro="" textlink="">
      <xdr:nvSpPr>
        <xdr:cNvPr id="351" name="フローチャート: 判断 350">
          <a:extLst>
            <a:ext uri="{FF2B5EF4-FFF2-40B4-BE49-F238E27FC236}">
              <a16:creationId xmlns:a16="http://schemas.microsoft.com/office/drawing/2014/main" id="{00000000-0008-0000-0700-00005F010000}"/>
            </a:ext>
          </a:extLst>
        </xdr:cNvPr>
        <xdr:cNvSpPr/>
      </xdr:nvSpPr>
      <xdr:spPr>
        <a:xfrm>
          <a:off x="7810500" y="9912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60755</xdr:rowOff>
    </xdr:from>
    <xdr:ext cx="534377" cy="259045"/>
    <xdr:sp macro="" textlink="">
      <xdr:nvSpPr>
        <xdr:cNvPr id="352" name="テキスト ボックス 351">
          <a:extLst>
            <a:ext uri="{FF2B5EF4-FFF2-40B4-BE49-F238E27FC236}">
              <a16:creationId xmlns:a16="http://schemas.microsoft.com/office/drawing/2014/main" id="{00000000-0008-0000-0700-000060010000}"/>
            </a:ext>
          </a:extLst>
        </xdr:cNvPr>
        <xdr:cNvSpPr txBox="1"/>
      </xdr:nvSpPr>
      <xdr:spPr>
        <a:xfrm>
          <a:off x="7594111" y="100048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58117</xdr:rowOff>
    </xdr:from>
    <xdr:to>
      <xdr:col>36</xdr:col>
      <xdr:colOff>165100</xdr:colOff>
      <xdr:row>57</xdr:row>
      <xdr:rowOff>159717</xdr:rowOff>
    </xdr:to>
    <xdr:sp macro="" textlink="">
      <xdr:nvSpPr>
        <xdr:cNvPr id="353" name="フローチャート: 判断 352">
          <a:extLst>
            <a:ext uri="{FF2B5EF4-FFF2-40B4-BE49-F238E27FC236}">
              <a16:creationId xmlns:a16="http://schemas.microsoft.com/office/drawing/2014/main" id="{00000000-0008-0000-0700-000061010000}"/>
            </a:ext>
          </a:extLst>
        </xdr:cNvPr>
        <xdr:cNvSpPr/>
      </xdr:nvSpPr>
      <xdr:spPr>
        <a:xfrm>
          <a:off x="6921500" y="9830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4794</xdr:rowOff>
    </xdr:from>
    <xdr:ext cx="534377" cy="259045"/>
    <xdr:sp macro="" textlink="">
      <xdr:nvSpPr>
        <xdr:cNvPr id="354" name="テキスト ボックス 353">
          <a:extLst>
            <a:ext uri="{FF2B5EF4-FFF2-40B4-BE49-F238E27FC236}">
              <a16:creationId xmlns:a16="http://schemas.microsoft.com/office/drawing/2014/main" id="{00000000-0008-0000-0700-000062010000}"/>
            </a:ext>
          </a:extLst>
        </xdr:cNvPr>
        <xdr:cNvSpPr txBox="1"/>
      </xdr:nvSpPr>
      <xdr:spPr>
        <a:xfrm>
          <a:off x="6705111" y="9605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5" name="テキスト ボックス 354">
          <a:extLst>
            <a:ext uri="{FF2B5EF4-FFF2-40B4-BE49-F238E27FC236}">
              <a16:creationId xmlns:a16="http://schemas.microsoft.com/office/drawing/2014/main" id="{00000000-0008-0000-0700-000063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124941</xdr:rowOff>
    </xdr:from>
    <xdr:to>
      <xdr:col>55</xdr:col>
      <xdr:colOff>50800</xdr:colOff>
      <xdr:row>58</xdr:row>
      <xdr:rowOff>55091</xdr:rowOff>
    </xdr:to>
    <xdr:sp macro="" textlink="">
      <xdr:nvSpPr>
        <xdr:cNvPr id="360" name="楕円 359">
          <a:extLst>
            <a:ext uri="{FF2B5EF4-FFF2-40B4-BE49-F238E27FC236}">
              <a16:creationId xmlns:a16="http://schemas.microsoft.com/office/drawing/2014/main" id="{00000000-0008-0000-0700-000068010000}"/>
            </a:ext>
          </a:extLst>
        </xdr:cNvPr>
        <xdr:cNvSpPr/>
      </xdr:nvSpPr>
      <xdr:spPr>
        <a:xfrm>
          <a:off x="10426700" y="9897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147818</xdr:rowOff>
    </xdr:from>
    <xdr:ext cx="534377" cy="259045"/>
    <xdr:sp macro="" textlink="">
      <xdr:nvSpPr>
        <xdr:cNvPr id="361" name="農林水産業費該当値テキスト">
          <a:extLst>
            <a:ext uri="{FF2B5EF4-FFF2-40B4-BE49-F238E27FC236}">
              <a16:creationId xmlns:a16="http://schemas.microsoft.com/office/drawing/2014/main" id="{00000000-0008-0000-0700-000069010000}"/>
            </a:ext>
          </a:extLst>
        </xdr:cNvPr>
        <xdr:cNvSpPr txBox="1"/>
      </xdr:nvSpPr>
      <xdr:spPr>
        <a:xfrm>
          <a:off x="10528300" y="9749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118133</xdr:rowOff>
    </xdr:from>
    <xdr:to>
      <xdr:col>50</xdr:col>
      <xdr:colOff>165100</xdr:colOff>
      <xdr:row>58</xdr:row>
      <xdr:rowOff>48283</xdr:rowOff>
    </xdr:to>
    <xdr:sp macro="" textlink="">
      <xdr:nvSpPr>
        <xdr:cNvPr id="362" name="楕円 361">
          <a:extLst>
            <a:ext uri="{FF2B5EF4-FFF2-40B4-BE49-F238E27FC236}">
              <a16:creationId xmlns:a16="http://schemas.microsoft.com/office/drawing/2014/main" id="{00000000-0008-0000-0700-00006A010000}"/>
            </a:ext>
          </a:extLst>
        </xdr:cNvPr>
        <xdr:cNvSpPr/>
      </xdr:nvSpPr>
      <xdr:spPr>
        <a:xfrm>
          <a:off x="9588500" y="98907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64810</xdr:rowOff>
    </xdr:from>
    <xdr:ext cx="534377"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9372111" y="9666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106969</xdr:rowOff>
    </xdr:from>
    <xdr:to>
      <xdr:col>46</xdr:col>
      <xdr:colOff>38100</xdr:colOff>
      <xdr:row>58</xdr:row>
      <xdr:rowOff>37119</xdr:rowOff>
    </xdr:to>
    <xdr:sp macro="" textlink="">
      <xdr:nvSpPr>
        <xdr:cNvPr id="364" name="楕円 363">
          <a:extLst>
            <a:ext uri="{FF2B5EF4-FFF2-40B4-BE49-F238E27FC236}">
              <a16:creationId xmlns:a16="http://schemas.microsoft.com/office/drawing/2014/main" id="{00000000-0008-0000-0700-00006C010000}"/>
            </a:ext>
          </a:extLst>
        </xdr:cNvPr>
        <xdr:cNvSpPr/>
      </xdr:nvSpPr>
      <xdr:spPr>
        <a:xfrm>
          <a:off x="8699500" y="9879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53646</xdr:rowOff>
    </xdr:from>
    <xdr:ext cx="534377"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8483111" y="9654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136044</xdr:rowOff>
    </xdr:from>
    <xdr:to>
      <xdr:col>41</xdr:col>
      <xdr:colOff>101600</xdr:colOff>
      <xdr:row>58</xdr:row>
      <xdr:rowOff>66194</xdr:rowOff>
    </xdr:to>
    <xdr:sp macro="" textlink="">
      <xdr:nvSpPr>
        <xdr:cNvPr id="366" name="楕円 365">
          <a:extLst>
            <a:ext uri="{FF2B5EF4-FFF2-40B4-BE49-F238E27FC236}">
              <a16:creationId xmlns:a16="http://schemas.microsoft.com/office/drawing/2014/main" id="{00000000-0008-0000-0700-00006E010000}"/>
            </a:ext>
          </a:extLst>
        </xdr:cNvPr>
        <xdr:cNvSpPr/>
      </xdr:nvSpPr>
      <xdr:spPr>
        <a:xfrm>
          <a:off x="7810500" y="9908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82721</xdr:rowOff>
    </xdr:from>
    <xdr:ext cx="534377"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7594111" y="9683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54,377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136597</xdr:rowOff>
    </xdr:from>
    <xdr:to>
      <xdr:col>36</xdr:col>
      <xdr:colOff>165100</xdr:colOff>
      <xdr:row>58</xdr:row>
      <xdr:rowOff>66747</xdr:rowOff>
    </xdr:to>
    <xdr:sp macro="" textlink="">
      <xdr:nvSpPr>
        <xdr:cNvPr id="368" name="楕円 367">
          <a:extLst>
            <a:ext uri="{FF2B5EF4-FFF2-40B4-BE49-F238E27FC236}">
              <a16:creationId xmlns:a16="http://schemas.microsoft.com/office/drawing/2014/main" id="{00000000-0008-0000-0700-000070010000}"/>
            </a:ext>
          </a:extLst>
        </xdr:cNvPr>
        <xdr:cNvSpPr/>
      </xdr:nvSpPr>
      <xdr:spPr>
        <a:xfrm>
          <a:off x="6921500" y="99092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57874</xdr:rowOff>
    </xdr:from>
    <xdr:ext cx="534377"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6705111" y="100019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0" name="正方形/長方形 369">
          <a:extLst>
            <a:ext uri="{FF2B5EF4-FFF2-40B4-BE49-F238E27FC236}">
              <a16:creationId xmlns:a16="http://schemas.microsoft.com/office/drawing/2014/main" id="{00000000-0008-0000-0700-000072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1" name="正方形/長方形 370">
          <a:extLst>
            <a:ext uri="{FF2B5EF4-FFF2-40B4-BE49-F238E27FC236}">
              <a16:creationId xmlns:a16="http://schemas.microsoft.com/office/drawing/2014/main" id="{00000000-0008-0000-0700-000073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2" name="正方形/長方形 371">
          <a:extLst>
            <a:ext uri="{FF2B5EF4-FFF2-40B4-BE49-F238E27FC236}">
              <a16:creationId xmlns:a16="http://schemas.microsoft.com/office/drawing/2014/main" id="{00000000-0008-0000-0700-000074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3" name="正方形/長方形 372">
          <a:extLst>
            <a:ext uri="{FF2B5EF4-FFF2-40B4-BE49-F238E27FC236}">
              <a16:creationId xmlns:a16="http://schemas.microsoft.com/office/drawing/2014/main" id="{00000000-0008-0000-0700-000075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4" name="正方形/長方形 373">
          <a:extLst>
            <a:ext uri="{FF2B5EF4-FFF2-40B4-BE49-F238E27FC236}">
              <a16:creationId xmlns:a16="http://schemas.microsoft.com/office/drawing/2014/main" id="{00000000-0008-0000-0700-000076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8" name="テキスト ボックス 377">
          <a:extLst>
            <a:ext uri="{FF2B5EF4-FFF2-40B4-BE49-F238E27FC236}">
              <a16:creationId xmlns:a16="http://schemas.microsoft.com/office/drawing/2014/main" id="{00000000-0008-0000-0700-00007A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79" name="直線コネクタ 378">
          <a:extLst>
            <a:ext uri="{FF2B5EF4-FFF2-40B4-BE49-F238E27FC236}">
              <a16:creationId xmlns:a16="http://schemas.microsoft.com/office/drawing/2014/main" id="{00000000-0008-0000-0700-00007B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0" name="直線コネクタ 379">
          <a:extLst>
            <a:ext uri="{FF2B5EF4-FFF2-40B4-BE49-F238E27FC236}">
              <a16:creationId xmlns:a16="http://schemas.microsoft.com/office/drawing/2014/main" id="{00000000-0008-0000-0700-00007C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1" name="テキスト ボックス 380">
          <a:extLst>
            <a:ext uri="{FF2B5EF4-FFF2-40B4-BE49-F238E27FC236}">
              <a16:creationId xmlns:a16="http://schemas.microsoft.com/office/drawing/2014/main" id="{00000000-0008-0000-0700-00007D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2" name="直線コネクタ 381">
          <a:extLst>
            <a:ext uri="{FF2B5EF4-FFF2-40B4-BE49-F238E27FC236}">
              <a16:creationId xmlns:a16="http://schemas.microsoft.com/office/drawing/2014/main" id="{00000000-0008-0000-0700-00007E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3" name="テキスト ボックス 382">
          <a:extLst>
            <a:ext uri="{FF2B5EF4-FFF2-40B4-BE49-F238E27FC236}">
              <a16:creationId xmlns:a16="http://schemas.microsoft.com/office/drawing/2014/main" id="{00000000-0008-0000-0700-00007F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4" name="直線コネクタ 383">
          <a:extLst>
            <a:ext uri="{FF2B5EF4-FFF2-40B4-BE49-F238E27FC236}">
              <a16:creationId xmlns:a16="http://schemas.microsoft.com/office/drawing/2014/main" id="{00000000-0008-0000-0700-000080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85" name="テキスト ボックス 384">
          <a:extLst>
            <a:ext uri="{FF2B5EF4-FFF2-40B4-BE49-F238E27FC236}">
              <a16:creationId xmlns:a16="http://schemas.microsoft.com/office/drawing/2014/main" id="{00000000-0008-0000-0700-000081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87" name="テキスト ボックス 386">
          <a:extLst>
            <a:ext uri="{FF2B5EF4-FFF2-40B4-BE49-F238E27FC236}">
              <a16:creationId xmlns:a16="http://schemas.microsoft.com/office/drawing/2014/main" id="{00000000-0008-0000-0700-000083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2" name="商工費グラフ枠">
          <a:extLst>
            <a:ext uri="{FF2B5EF4-FFF2-40B4-BE49-F238E27FC236}">
              <a16:creationId xmlns:a16="http://schemas.microsoft.com/office/drawing/2014/main" id="{00000000-0008-0000-0700-000088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92519</xdr:rowOff>
    </xdr:from>
    <xdr:to>
      <xdr:col>54</xdr:col>
      <xdr:colOff>189865</xdr:colOff>
      <xdr:row>79</xdr:row>
      <xdr:rowOff>34607</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flipV="1">
          <a:off x="10475595" y="12094019"/>
          <a:ext cx="1270" cy="14851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38434</xdr:rowOff>
    </xdr:from>
    <xdr:ext cx="378565" cy="259045"/>
    <xdr:sp macro="" textlink="">
      <xdr:nvSpPr>
        <xdr:cNvPr id="394" name="商工費最小値テキスト">
          <a:extLst>
            <a:ext uri="{FF2B5EF4-FFF2-40B4-BE49-F238E27FC236}">
              <a16:creationId xmlns:a16="http://schemas.microsoft.com/office/drawing/2014/main" id="{00000000-0008-0000-0700-00008A010000}"/>
            </a:ext>
          </a:extLst>
        </xdr:cNvPr>
        <xdr:cNvSpPr txBox="1"/>
      </xdr:nvSpPr>
      <xdr:spPr>
        <a:xfrm>
          <a:off x="10528300" y="135829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34607</xdr:rowOff>
    </xdr:from>
    <xdr:to>
      <xdr:col>55</xdr:col>
      <xdr:colOff>88900</xdr:colOff>
      <xdr:row>79</xdr:row>
      <xdr:rowOff>34607</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10388600" y="13579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39196</xdr:rowOff>
    </xdr:from>
    <xdr:ext cx="599010" cy="259045"/>
    <xdr:sp macro="" textlink="">
      <xdr:nvSpPr>
        <xdr:cNvPr id="396" name="商工費最大値テキスト">
          <a:extLst>
            <a:ext uri="{FF2B5EF4-FFF2-40B4-BE49-F238E27FC236}">
              <a16:creationId xmlns:a16="http://schemas.microsoft.com/office/drawing/2014/main" id="{00000000-0008-0000-0700-00008C010000}"/>
            </a:ext>
          </a:extLst>
        </xdr:cNvPr>
        <xdr:cNvSpPr txBox="1"/>
      </xdr:nvSpPr>
      <xdr:spPr>
        <a:xfrm>
          <a:off x="10528300" y="118692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117,715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92519</xdr:rowOff>
    </xdr:from>
    <xdr:to>
      <xdr:col>55</xdr:col>
      <xdr:colOff>88900</xdr:colOff>
      <xdr:row>70</xdr:row>
      <xdr:rowOff>92519</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10388600" y="120940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126009</xdr:rowOff>
    </xdr:from>
    <xdr:to>
      <xdr:col>55</xdr:col>
      <xdr:colOff>0</xdr:colOff>
      <xdr:row>78</xdr:row>
      <xdr:rowOff>10604</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flipV="1">
          <a:off x="9639300" y="13327659"/>
          <a:ext cx="838200" cy="560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83735</xdr:rowOff>
    </xdr:from>
    <xdr:ext cx="534377" cy="259045"/>
    <xdr:sp macro="" textlink="">
      <xdr:nvSpPr>
        <xdr:cNvPr id="399" name="商工費平均値テキスト">
          <a:extLst>
            <a:ext uri="{FF2B5EF4-FFF2-40B4-BE49-F238E27FC236}">
              <a16:creationId xmlns:a16="http://schemas.microsoft.com/office/drawing/2014/main" id="{00000000-0008-0000-0700-00008F010000}"/>
            </a:ext>
          </a:extLst>
        </xdr:cNvPr>
        <xdr:cNvSpPr txBox="1"/>
      </xdr:nvSpPr>
      <xdr:spPr>
        <a:xfrm>
          <a:off x="10528300" y="1328538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18,208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105308</xdr:rowOff>
    </xdr:from>
    <xdr:to>
      <xdr:col>55</xdr:col>
      <xdr:colOff>50800</xdr:colOff>
      <xdr:row>78</xdr:row>
      <xdr:rowOff>35458</xdr:rowOff>
    </xdr:to>
    <xdr:sp macro="" textlink="">
      <xdr:nvSpPr>
        <xdr:cNvPr id="400" name="フローチャート: 判断 399">
          <a:extLst>
            <a:ext uri="{FF2B5EF4-FFF2-40B4-BE49-F238E27FC236}">
              <a16:creationId xmlns:a16="http://schemas.microsoft.com/office/drawing/2014/main" id="{00000000-0008-0000-0700-000090010000}"/>
            </a:ext>
          </a:extLst>
        </xdr:cNvPr>
        <xdr:cNvSpPr/>
      </xdr:nvSpPr>
      <xdr:spPr>
        <a:xfrm>
          <a:off x="10426700" y="13306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136613</xdr:rowOff>
    </xdr:from>
    <xdr:to>
      <xdr:col>50</xdr:col>
      <xdr:colOff>114300</xdr:colOff>
      <xdr:row>78</xdr:row>
      <xdr:rowOff>10604</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a:off x="8750300" y="13338263"/>
          <a:ext cx="889000" cy="45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101791</xdr:rowOff>
    </xdr:from>
    <xdr:to>
      <xdr:col>50</xdr:col>
      <xdr:colOff>165100</xdr:colOff>
      <xdr:row>78</xdr:row>
      <xdr:rowOff>31941</xdr:rowOff>
    </xdr:to>
    <xdr:sp macro="" textlink="">
      <xdr:nvSpPr>
        <xdr:cNvPr id="402" name="フローチャート: 判断 401">
          <a:extLst>
            <a:ext uri="{FF2B5EF4-FFF2-40B4-BE49-F238E27FC236}">
              <a16:creationId xmlns:a16="http://schemas.microsoft.com/office/drawing/2014/main" id="{00000000-0008-0000-0700-000092010000}"/>
            </a:ext>
          </a:extLst>
        </xdr:cNvPr>
        <xdr:cNvSpPr/>
      </xdr:nvSpPr>
      <xdr:spPr>
        <a:xfrm>
          <a:off x="9588500" y="13303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48468</xdr:rowOff>
    </xdr:from>
    <xdr:ext cx="534377" cy="259045"/>
    <xdr:sp macro="" textlink="">
      <xdr:nvSpPr>
        <xdr:cNvPr id="403" name="テキスト ボックス 402">
          <a:extLst>
            <a:ext uri="{FF2B5EF4-FFF2-40B4-BE49-F238E27FC236}">
              <a16:creationId xmlns:a16="http://schemas.microsoft.com/office/drawing/2014/main" id="{00000000-0008-0000-0700-000093010000}"/>
            </a:ext>
          </a:extLst>
        </xdr:cNvPr>
        <xdr:cNvSpPr txBox="1"/>
      </xdr:nvSpPr>
      <xdr:spPr>
        <a:xfrm>
          <a:off x="9372111" y="13078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72161</xdr:rowOff>
    </xdr:from>
    <xdr:to>
      <xdr:col>45</xdr:col>
      <xdr:colOff>177800</xdr:colOff>
      <xdr:row>77</xdr:row>
      <xdr:rowOff>136613</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a:off x="7861300" y="13273811"/>
          <a:ext cx="889000" cy="64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66039</xdr:rowOff>
    </xdr:from>
    <xdr:to>
      <xdr:col>46</xdr:col>
      <xdr:colOff>38100</xdr:colOff>
      <xdr:row>77</xdr:row>
      <xdr:rowOff>167639</xdr:rowOff>
    </xdr:to>
    <xdr:sp macro="" textlink="">
      <xdr:nvSpPr>
        <xdr:cNvPr id="405" name="フローチャート: 判断 404">
          <a:extLst>
            <a:ext uri="{FF2B5EF4-FFF2-40B4-BE49-F238E27FC236}">
              <a16:creationId xmlns:a16="http://schemas.microsoft.com/office/drawing/2014/main" id="{00000000-0008-0000-0700-000095010000}"/>
            </a:ext>
          </a:extLst>
        </xdr:cNvPr>
        <xdr:cNvSpPr/>
      </xdr:nvSpPr>
      <xdr:spPr>
        <a:xfrm>
          <a:off x="8699500" y="13267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12716</xdr:rowOff>
    </xdr:from>
    <xdr:ext cx="534377" cy="259045"/>
    <xdr:sp macro="" textlink="">
      <xdr:nvSpPr>
        <xdr:cNvPr id="406" name="テキスト ボックス 405">
          <a:extLst>
            <a:ext uri="{FF2B5EF4-FFF2-40B4-BE49-F238E27FC236}">
              <a16:creationId xmlns:a16="http://schemas.microsoft.com/office/drawing/2014/main" id="{00000000-0008-0000-0700-000096010000}"/>
            </a:ext>
          </a:extLst>
        </xdr:cNvPr>
        <xdr:cNvSpPr txBox="1"/>
      </xdr:nvSpPr>
      <xdr:spPr>
        <a:xfrm>
          <a:off x="8483111" y="13042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72161</xdr:rowOff>
    </xdr:from>
    <xdr:to>
      <xdr:col>41</xdr:col>
      <xdr:colOff>50800</xdr:colOff>
      <xdr:row>77</xdr:row>
      <xdr:rowOff>78245</xdr:rowOff>
    </xdr:to>
    <xdr:cxnSp macro="">
      <xdr:nvCxnSpPr>
        <xdr:cNvPr id="407" name="直線コネクタ 406">
          <a:extLst>
            <a:ext uri="{FF2B5EF4-FFF2-40B4-BE49-F238E27FC236}">
              <a16:creationId xmlns:a16="http://schemas.microsoft.com/office/drawing/2014/main" id="{00000000-0008-0000-0700-000097010000}"/>
            </a:ext>
          </a:extLst>
        </xdr:cNvPr>
        <xdr:cNvCxnSpPr/>
      </xdr:nvCxnSpPr>
      <xdr:spPr>
        <a:xfrm flipV="1">
          <a:off x="6972300" y="13273811"/>
          <a:ext cx="889000" cy="60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107708</xdr:rowOff>
    </xdr:from>
    <xdr:to>
      <xdr:col>41</xdr:col>
      <xdr:colOff>101600</xdr:colOff>
      <xdr:row>78</xdr:row>
      <xdr:rowOff>37858</xdr:rowOff>
    </xdr:to>
    <xdr:sp macro="" textlink="">
      <xdr:nvSpPr>
        <xdr:cNvPr id="408" name="フローチャート: 判断 407">
          <a:extLst>
            <a:ext uri="{FF2B5EF4-FFF2-40B4-BE49-F238E27FC236}">
              <a16:creationId xmlns:a16="http://schemas.microsoft.com/office/drawing/2014/main" id="{00000000-0008-0000-0700-000098010000}"/>
            </a:ext>
          </a:extLst>
        </xdr:cNvPr>
        <xdr:cNvSpPr/>
      </xdr:nvSpPr>
      <xdr:spPr>
        <a:xfrm>
          <a:off x="7810500" y="133093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28985</xdr:rowOff>
    </xdr:from>
    <xdr:ext cx="534377" cy="259045"/>
    <xdr:sp macro="" textlink="">
      <xdr:nvSpPr>
        <xdr:cNvPr id="409" name="テキスト ボックス 408">
          <a:extLst>
            <a:ext uri="{FF2B5EF4-FFF2-40B4-BE49-F238E27FC236}">
              <a16:creationId xmlns:a16="http://schemas.microsoft.com/office/drawing/2014/main" id="{00000000-0008-0000-0700-000099010000}"/>
            </a:ext>
          </a:extLst>
        </xdr:cNvPr>
        <xdr:cNvSpPr txBox="1"/>
      </xdr:nvSpPr>
      <xdr:spPr>
        <a:xfrm>
          <a:off x="7594111" y="134020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164109</xdr:rowOff>
    </xdr:from>
    <xdr:to>
      <xdr:col>36</xdr:col>
      <xdr:colOff>165100</xdr:colOff>
      <xdr:row>77</xdr:row>
      <xdr:rowOff>94259</xdr:rowOff>
    </xdr:to>
    <xdr:sp macro="" textlink="">
      <xdr:nvSpPr>
        <xdr:cNvPr id="410" name="フローチャート: 判断 409">
          <a:extLst>
            <a:ext uri="{FF2B5EF4-FFF2-40B4-BE49-F238E27FC236}">
              <a16:creationId xmlns:a16="http://schemas.microsoft.com/office/drawing/2014/main" id="{00000000-0008-0000-0700-00009A010000}"/>
            </a:ext>
          </a:extLst>
        </xdr:cNvPr>
        <xdr:cNvSpPr/>
      </xdr:nvSpPr>
      <xdr:spPr>
        <a:xfrm>
          <a:off x="6921500" y="13194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110786</xdr:rowOff>
    </xdr:from>
    <xdr:ext cx="534377" cy="259045"/>
    <xdr:sp macro="" textlink="">
      <xdr:nvSpPr>
        <xdr:cNvPr id="411" name="テキスト ボックス 410">
          <a:extLst>
            <a:ext uri="{FF2B5EF4-FFF2-40B4-BE49-F238E27FC236}">
              <a16:creationId xmlns:a16="http://schemas.microsoft.com/office/drawing/2014/main" id="{00000000-0008-0000-0700-00009B010000}"/>
            </a:ext>
          </a:extLst>
        </xdr:cNvPr>
        <xdr:cNvSpPr txBox="1"/>
      </xdr:nvSpPr>
      <xdr:spPr>
        <a:xfrm>
          <a:off x="6705111" y="129695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2" name="テキスト ボックス 411">
          <a:extLst>
            <a:ext uri="{FF2B5EF4-FFF2-40B4-BE49-F238E27FC236}">
              <a16:creationId xmlns:a16="http://schemas.microsoft.com/office/drawing/2014/main" id="{00000000-0008-0000-0700-00009C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75209</xdr:rowOff>
    </xdr:from>
    <xdr:to>
      <xdr:col>55</xdr:col>
      <xdr:colOff>50800</xdr:colOff>
      <xdr:row>78</xdr:row>
      <xdr:rowOff>5359</xdr:rowOff>
    </xdr:to>
    <xdr:sp macro="" textlink="">
      <xdr:nvSpPr>
        <xdr:cNvPr id="417" name="楕円 416">
          <a:extLst>
            <a:ext uri="{FF2B5EF4-FFF2-40B4-BE49-F238E27FC236}">
              <a16:creationId xmlns:a16="http://schemas.microsoft.com/office/drawing/2014/main" id="{00000000-0008-0000-0700-0000A1010000}"/>
            </a:ext>
          </a:extLst>
        </xdr:cNvPr>
        <xdr:cNvSpPr/>
      </xdr:nvSpPr>
      <xdr:spPr>
        <a:xfrm>
          <a:off x="10426700" y="132768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98086</xdr:rowOff>
    </xdr:from>
    <xdr:ext cx="534377" cy="259045"/>
    <xdr:sp macro="" textlink="">
      <xdr:nvSpPr>
        <xdr:cNvPr id="418" name="商工費該当値テキスト">
          <a:extLst>
            <a:ext uri="{FF2B5EF4-FFF2-40B4-BE49-F238E27FC236}">
              <a16:creationId xmlns:a16="http://schemas.microsoft.com/office/drawing/2014/main" id="{00000000-0008-0000-0700-0000A2010000}"/>
            </a:ext>
          </a:extLst>
        </xdr:cNvPr>
        <xdr:cNvSpPr txBox="1"/>
      </xdr:nvSpPr>
      <xdr:spPr>
        <a:xfrm>
          <a:off x="10528300" y="131282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131254</xdr:rowOff>
    </xdr:from>
    <xdr:to>
      <xdr:col>50</xdr:col>
      <xdr:colOff>165100</xdr:colOff>
      <xdr:row>78</xdr:row>
      <xdr:rowOff>61404</xdr:rowOff>
    </xdr:to>
    <xdr:sp macro="" textlink="">
      <xdr:nvSpPr>
        <xdr:cNvPr id="419" name="楕円 418">
          <a:extLst>
            <a:ext uri="{FF2B5EF4-FFF2-40B4-BE49-F238E27FC236}">
              <a16:creationId xmlns:a16="http://schemas.microsoft.com/office/drawing/2014/main" id="{00000000-0008-0000-0700-0000A3010000}"/>
            </a:ext>
          </a:extLst>
        </xdr:cNvPr>
        <xdr:cNvSpPr/>
      </xdr:nvSpPr>
      <xdr:spPr>
        <a:xfrm>
          <a:off x="9588500" y="13332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52531</xdr:rowOff>
    </xdr:from>
    <xdr:ext cx="534377"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9372111" y="134256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85813</xdr:rowOff>
    </xdr:from>
    <xdr:to>
      <xdr:col>46</xdr:col>
      <xdr:colOff>38100</xdr:colOff>
      <xdr:row>78</xdr:row>
      <xdr:rowOff>15963</xdr:rowOff>
    </xdr:to>
    <xdr:sp macro="" textlink="">
      <xdr:nvSpPr>
        <xdr:cNvPr id="421" name="楕円 420">
          <a:extLst>
            <a:ext uri="{FF2B5EF4-FFF2-40B4-BE49-F238E27FC236}">
              <a16:creationId xmlns:a16="http://schemas.microsoft.com/office/drawing/2014/main" id="{00000000-0008-0000-0700-0000A5010000}"/>
            </a:ext>
          </a:extLst>
        </xdr:cNvPr>
        <xdr:cNvSpPr/>
      </xdr:nvSpPr>
      <xdr:spPr>
        <a:xfrm>
          <a:off x="8699500" y="13287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7090</xdr:rowOff>
    </xdr:from>
    <xdr:ext cx="534377"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8483111" y="133801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21361</xdr:rowOff>
    </xdr:from>
    <xdr:to>
      <xdr:col>41</xdr:col>
      <xdr:colOff>101600</xdr:colOff>
      <xdr:row>77</xdr:row>
      <xdr:rowOff>122961</xdr:rowOff>
    </xdr:to>
    <xdr:sp macro="" textlink="">
      <xdr:nvSpPr>
        <xdr:cNvPr id="423" name="楕円 422">
          <a:extLst>
            <a:ext uri="{FF2B5EF4-FFF2-40B4-BE49-F238E27FC236}">
              <a16:creationId xmlns:a16="http://schemas.microsoft.com/office/drawing/2014/main" id="{00000000-0008-0000-0700-0000A7010000}"/>
            </a:ext>
          </a:extLst>
        </xdr:cNvPr>
        <xdr:cNvSpPr/>
      </xdr:nvSpPr>
      <xdr:spPr>
        <a:xfrm>
          <a:off x="7810500" y="13223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139488</xdr:rowOff>
    </xdr:from>
    <xdr:ext cx="534377"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7594111" y="129982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27445</xdr:rowOff>
    </xdr:from>
    <xdr:to>
      <xdr:col>36</xdr:col>
      <xdr:colOff>165100</xdr:colOff>
      <xdr:row>77</xdr:row>
      <xdr:rowOff>129045</xdr:rowOff>
    </xdr:to>
    <xdr:sp macro="" textlink="">
      <xdr:nvSpPr>
        <xdr:cNvPr id="425" name="楕円 424">
          <a:extLst>
            <a:ext uri="{FF2B5EF4-FFF2-40B4-BE49-F238E27FC236}">
              <a16:creationId xmlns:a16="http://schemas.microsoft.com/office/drawing/2014/main" id="{00000000-0008-0000-0700-0000A9010000}"/>
            </a:ext>
          </a:extLst>
        </xdr:cNvPr>
        <xdr:cNvSpPr/>
      </xdr:nvSpPr>
      <xdr:spPr>
        <a:xfrm>
          <a:off x="6921500" y="13229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120172</xdr:rowOff>
    </xdr:from>
    <xdr:ext cx="534377"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6705111" y="13321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7" name="正方形/長方形 426">
          <a:extLst>
            <a:ext uri="{FF2B5EF4-FFF2-40B4-BE49-F238E27FC236}">
              <a16:creationId xmlns:a16="http://schemas.microsoft.com/office/drawing/2014/main" id="{00000000-0008-0000-0700-0000AB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8" name="正方形/長方形 427">
          <a:extLst>
            <a:ext uri="{FF2B5EF4-FFF2-40B4-BE49-F238E27FC236}">
              <a16:creationId xmlns:a16="http://schemas.microsoft.com/office/drawing/2014/main" id="{00000000-0008-0000-0700-0000AC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9" name="正方形/長方形 428">
          <a:extLst>
            <a:ext uri="{FF2B5EF4-FFF2-40B4-BE49-F238E27FC236}">
              <a16:creationId xmlns:a16="http://schemas.microsoft.com/office/drawing/2014/main" id="{00000000-0008-0000-0700-0000AD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0" name="正方形/長方形 429">
          <a:extLst>
            <a:ext uri="{FF2B5EF4-FFF2-40B4-BE49-F238E27FC236}">
              <a16:creationId xmlns:a16="http://schemas.microsoft.com/office/drawing/2014/main" id="{00000000-0008-0000-0700-0000AE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1" name="正方形/長方形 430">
          <a:extLst>
            <a:ext uri="{FF2B5EF4-FFF2-40B4-BE49-F238E27FC236}">
              <a16:creationId xmlns:a16="http://schemas.microsoft.com/office/drawing/2014/main" id="{00000000-0008-0000-0700-0000AF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5" name="テキスト ボックス 434">
          <a:extLst>
            <a:ext uri="{FF2B5EF4-FFF2-40B4-BE49-F238E27FC236}">
              <a16:creationId xmlns:a16="http://schemas.microsoft.com/office/drawing/2014/main" id="{00000000-0008-0000-0700-0000B3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6" name="直線コネクタ 435">
          <a:extLst>
            <a:ext uri="{FF2B5EF4-FFF2-40B4-BE49-F238E27FC236}">
              <a16:creationId xmlns:a16="http://schemas.microsoft.com/office/drawing/2014/main" id="{00000000-0008-0000-0700-0000B4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37" name="直線コネクタ 436">
          <a:extLst>
            <a:ext uri="{FF2B5EF4-FFF2-40B4-BE49-F238E27FC236}">
              <a16:creationId xmlns:a16="http://schemas.microsoft.com/office/drawing/2014/main" id="{00000000-0008-0000-0700-0000B5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38" name="テキスト ボックス 437">
          <a:extLst>
            <a:ext uri="{FF2B5EF4-FFF2-40B4-BE49-F238E27FC236}">
              <a16:creationId xmlns:a16="http://schemas.microsoft.com/office/drawing/2014/main" id="{00000000-0008-0000-0700-0000B6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39" name="直線コネクタ 438">
          <a:extLst>
            <a:ext uri="{FF2B5EF4-FFF2-40B4-BE49-F238E27FC236}">
              <a16:creationId xmlns:a16="http://schemas.microsoft.com/office/drawing/2014/main" id="{00000000-0008-0000-0700-0000B7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144434</xdr:rowOff>
    </xdr:from>
    <xdr:ext cx="595419" cy="259045"/>
    <xdr:sp macro="" textlink="">
      <xdr:nvSpPr>
        <xdr:cNvPr id="440" name="テキスト ボックス 439">
          <a:extLst>
            <a:ext uri="{FF2B5EF4-FFF2-40B4-BE49-F238E27FC236}">
              <a16:creationId xmlns:a16="http://schemas.microsoft.com/office/drawing/2014/main" id="{00000000-0008-0000-0700-0000B8010000}"/>
            </a:ext>
          </a:extLst>
        </xdr:cNvPr>
        <xdr:cNvSpPr txBox="1"/>
      </xdr:nvSpPr>
      <xdr:spPr>
        <a:xfrm>
          <a:off x="6008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1" name="直線コネクタ 440">
          <a:extLst>
            <a:ext uri="{FF2B5EF4-FFF2-40B4-BE49-F238E27FC236}">
              <a16:creationId xmlns:a16="http://schemas.microsoft.com/office/drawing/2014/main" id="{00000000-0008-0000-0700-0000B9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94</xdr:row>
      <xdr:rowOff>160763</xdr:rowOff>
    </xdr:from>
    <xdr:ext cx="595419" cy="259045"/>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6008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5641</xdr:rowOff>
    </xdr:from>
    <xdr:ext cx="595419" cy="259045"/>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6008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91</xdr:row>
      <xdr:rowOff>21970</xdr:rowOff>
    </xdr:from>
    <xdr:ext cx="685572"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5918428" y="15623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38298</xdr:rowOff>
    </xdr:from>
    <xdr:ext cx="685572"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5918428" y="15297348"/>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50" name="テキスト ボックス 449">
          <a:extLst>
            <a:ext uri="{FF2B5EF4-FFF2-40B4-BE49-F238E27FC236}">
              <a16:creationId xmlns:a16="http://schemas.microsoft.com/office/drawing/2014/main" id="{00000000-0008-0000-0700-0000C2010000}"/>
            </a:ext>
          </a:extLst>
        </xdr:cNvPr>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1" name="土木費グラフ枠">
          <a:extLst>
            <a:ext uri="{FF2B5EF4-FFF2-40B4-BE49-F238E27FC236}">
              <a16:creationId xmlns:a16="http://schemas.microsoft.com/office/drawing/2014/main" id="{00000000-0008-0000-0700-0000C3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137933</xdr:rowOff>
    </xdr:from>
    <xdr:to>
      <xdr:col>54</xdr:col>
      <xdr:colOff>189865</xdr:colOff>
      <xdr:row>99</xdr:row>
      <xdr:rowOff>80756</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flipV="1">
          <a:off x="10475595" y="15568433"/>
          <a:ext cx="1270" cy="14858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84583</xdr:rowOff>
    </xdr:from>
    <xdr:ext cx="534377" cy="259045"/>
    <xdr:sp macro="" textlink="">
      <xdr:nvSpPr>
        <xdr:cNvPr id="453" name="土木費最小値テキスト">
          <a:extLst>
            <a:ext uri="{FF2B5EF4-FFF2-40B4-BE49-F238E27FC236}">
              <a16:creationId xmlns:a16="http://schemas.microsoft.com/office/drawing/2014/main" id="{00000000-0008-0000-0700-0000C5010000}"/>
            </a:ext>
          </a:extLst>
        </xdr:cNvPr>
        <xdr:cNvSpPr txBox="1"/>
      </xdr:nvSpPr>
      <xdr:spPr>
        <a:xfrm>
          <a:off x="10528300" y="170581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80756</xdr:rowOff>
    </xdr:from>
    <xdr:to>
      <xdr:col>55</xdr:col>
      <xdr:colOff>88900</xdr:colOff>
      <xdr:row>99</xdr:row>
      <xdr:rowOff>80756</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a:off x="10388600" y="170543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84610</xdr:rowOff>
    </xdr:from>
    <xdr:ext cx="690189" cy="259045"/>
    <xdr:sp macro="" textlink="">
      <xdr:nvSpPr>
        <xdr:cNvPr id="455" name="土木費最大値テキスト">
          <a:extLst>
            <a:ext uri="{FF2B5EF4-FFF2-40B4-BE49-F238E27FC236}">
              <a16:creationId xmlns:a16="http://schemas.microsoft.com/office/drawing/2014/main" id="{00000000-0008-0000-0700-0000C7010000}"/>
            </a:ext>
          </a:extLst>
        </xdr:cNvPr>
        <xdr:cNvSpPr txBox="1"/>
      </xdr:nvSpPr>
      <xdr:spPr>
        <a:xfrm>
          <a:off x="10528300" y="1534366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1,381,623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137933</xdr:rowOff>
    </xdr:from>
    <xdr:to>
      <xdr:col>55</xdr:col>
      <xdr:colOff>88900</xdr:colOff>
      <xdr:row>90</xdr:row>
      <xdr:rowOff>137933</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a:off x="10388600" y="155684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99</xdr:row>
      <xdr:rowOff>36506</xdr:rowOff>
    </xdr:from>
    <xdr:to>
      <xdr:col>55</xdr:col>
      <xdr:colOff>0</xdr:colOff>
      <xdr:row>99</xdr:row>
      <xdr:rowOff>45030</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a:off x="9639300" y="17010056"/>
          <a:ext cx="838200" cy="8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146938</xdr:rowOff>
    </xdr:from>
    <xdr:ext cx="534377" cy="259045"/>
    <xdr:sp macro="" textlink="">
      <xdr:nvSpPr>
        <xdr:cNvPr id="458" name="土木費平均値テキスト">
          <a:extLst>
            <a:ext uri="{FF2B5EF4-FFF2-40B4-BE49-F238E27FC236}">
              <a16:creationId xmlns:a16="http://schemas.microsoft.com/office/drawing/2014/main" id="{00000000-0008-0000-0700-0000CA010000}"/>
            </a:ext>
          </a:extLst>
        </xdr:cNvPr>
        <xdr:cNvSpPr txBox="1"/>
      </xdr:nvSpPr>
      <xdr:spPr>
        <a:xfrm>
          <a:off x="10528300" y="1677758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124061</xdr:rowOff>
    </xdr:from>
    <xdr:to>
      <xdr:col>55</xdr:col>
      <xdr:colOff>50800</xdr:colOff>
      <xdr:row>99</xdr:row>
      <xdr:rowOff>54211</xdr:rowOff>
    </xdr:to>
    <xdr:sp macro="" textlink="">
      <xdr:nvSpPr>
        <xdr:cNvPr id="459" name="フローチャート: 判断 458">
          <a:extLst>
            <a:ext uri="{FF2B5EF4-FFF2-40B4-BE49-F238E27FC236}">
              <a16:creationId xmlns:a16="http://schemas.microsoft.com/office/drawing/2014/main" id="{00000000-0008-0000-0700-0000CB010000}"/>
            </a:ext>
          </a:extLst>
        </xdr:cNvPr>
        <xdr:cNvSpPr/>
      </xdr:nvSpPr>
      <xdr:spPr>
        <a:xfrm>
          <a:off x="10426700" y="16926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99</xdr:row>
      <xdr:rowOff>31620</xdr:rowOff>
    </xdr:from>
    <xdr:to>
      <xdr:col>50</xdr:col>
      <xdr:colOff>114300</xdr:colOff>
      <xdr:row>99</xdr:row>
      <xdr:rowOff>36506</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a:off x="8750300" y="17005170"/>
          <a:ext cx="889000" cy="4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98</xdr:row>
      <xdr:rowOff>115748</xdr:rowOff>
    </xdr:from>
    <xdr:to>
      <xdr:col>50</xdr:col>
      <xdr:colOff>165100</xdr:colOff>
      <xdr:row>99</xdr:row>
      <xdr:rowOff>45898</xdr:rowOff>
    </xdr:to>
    <xdr:sp macro="" textlink="">
      <xdr:nvSpPr>
        <xdr:cNvPr id="461" name="フローチャート: 判断 460">
          <a:extLst>
            <a:ext uri="{FF2B5EF4-FFF2-40B4-BE49-F238E27FC236}">
              <a16:creationId xmlns:a16="http://schemas.microsoft.com/office/drawing/2014/main" id="{00000000-0008-0000-0700-0000CD010000}"/>
            </a:ext>
          </a:extLst>
        </xdr:cNvPr>
        <xdr:cNvSpPr/>
      </xdr:nvSpPr>
      <xdr:spPr>
        <a:xfrm>
          <a:off x="9588500" y="16917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62425</xdr:rowOff>
    </xdr:from>
    <xdr:ext cx="534377" cy="259045"/>
    <xdr:sp macro="" textlink="">
      <xdr:nvSpPr>
        <xdr:cNvPr id="462" name="テキスト ボックス 461">
          <a:extLst>
            <a:ext uri="{FF2B5EF4-FFF2-40B4-BE49-F238E27FC236}">
              <a16:creationId xmlns:a16="http://schemas.microsoft.com/office/drawing/2014/main" id="{00000000-0008-0000-0700-0000CE010000}"/>
            </a:ext>
          </a:extLst>
        </xdr:cNvPr>
        <xdr:cNvSpPr txBox="1"/>
      </xdr:nvSpPr>
      <xdr:spPr>
        <a:xfrm>
          <a:off x="9372111" y="16693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95,337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99</xdr:row>
      <xdr:rowOff>31620</xdr:rowOff>
    </xdr:from>
    <xdr:to>
      <xdr:col>45</xdr:col>
      <xdr:colOff>177800</xdr:colOff>
      <xdr:row>99</xdr:row>
      <xdr:rowOff>43583</xdr:rowOff>
    </xdr:to>
    <xdr:cxnSp macro="">
      <xdr:nvCxnSpPr>
        <xdr:cNvPr id="463" name="直線コネクタ 462">
          <a:extLst>
            <a:ext uri="{FF2B5EF4-FFF2-40B4-BE49-F238E27FC236}">
              <a16:creationId xmlns:a16="http://schemas.microsoft.com/office/drawing/2014/main" id="{00000000-0008-0000-0700-0000CF010000}"/>
            </a:ext>
          </a:extLst>
        </xdr:cNvPr>
        <xdr:cNvCxnSpPr/>
      </xdr:nvCxnSpPr>
      <xdr:spPr>
        <a:xfrm flipV="1">
          <a:off x="7861300" y="17005170"/>
          <a:ext cx="889000" cy="119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134066</xdr:rowOff>
    </xdr:from>
    <xdr:to>
      <xdr:col>46</xdr:col>
      <xdr:colOff>38100</xdr:colOff>
      <xdr:row>99</xdr:row>
      <xdr:rowOff>64216</xdr:rowOff>
    </xdr:to>
    <xdr:sp macro="" textlink="">
      <xdr:nvSpPr>
        <xdr:cNvPr id="464" name="フローチャート: 判断 463">
          <a:extLst>
            <a:ext uri="{FF2B5EF4-FFF2-40B4-BE49-F238E27FC236}">
              <a16:creationId xmlns:a16="http://schemas.microsoft.com/office/drawing/2014/main" id="{00000000-0008-0000-0700-0000D0010000}"/>
            </a:ext>
          </a:extLst>
        </xdr:cNvPr>
        <xdr:cNvSpPr/>
      </xdr:nvSpPr>
      <xdr:spPr>
        <a:xfrm>
          <a:off x="8699500" y="16936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80743</xdr:rowOff>
    </xdr:from>
    <xdr:ext cx="534377" cy="259045"/>
    <xdr:sp macro="" textlink="">
      <xdr:nvSpPr>
        <xdr:cNvPr id="465" name="テキスト ボックス 464">
          <a:extLst>
            <a:ext uri="{FF2B5EF4-FFF2-40B4-BE49-F238E27FC236}">
              <a16:creationId xmlns:a16="http://schemas.microsoft.com/office/drawing/2014/main" id="{00000000-0008-0000-0700-0000D1010000}"/>
            </a:ext>
          </a:extLst>
        </xdr:cNvPr>
        <xdr:cNvSpPr txBox="1"/>
      </xdr:nvSpPr>
      <xdr:spPr>
        <a:xfrm>
          <a:off x="8483111" y="16711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99</xdr:row>
      <xdr:rowOff>43583</xdr:rowOff>
    </xdr:from>
    <xdr:to>
      <xdr:col>41</xdr:col>
      <xdr:colOff>50800</xdr:colOff>
      <xdr:row>99</xdr:row>
      <xdr:rowOff>53729</xdr:rowOff>
    </xdr:to>
    <xdr:cxnSp macro="">
      <xdr:nvCxnSpPr>
        <xdr:cNvPr id="466" name="直線コネクタ 465">
          <a:extLst>
            <a:ext uri="{FF2B5EF4-FFF2-40B4-BE49-F238E27FC236}">
              <a16:creationId xmlns:a16="http://schemas.microsoft.com/office/drawing/2014/main" id="{00000000-0008-0000-0700-0000D2010000}"/>
            </a:ext>
          </a:extLst>
        </xdr:cNvPr>
        <xdr:cNvCxnSpPr/>
      </xdr:nvCxnSpPr>
      <xdr:spPr>
        <a:xfrm flipV="1">
          <a:off x="6972300" y="17017133"/>
          <a:ext cx="889000" cy="10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123585</xdr:rowOff>
    </xdr:from>
    <xdr:to>
      <xdr:col>41</xdr:col>
      <xdr:colOff>101600</xdr:colOff>
      <xdr:row>99</xdr:row>
      <xdr:rowOff>53735</xdr:rowOff>
    </xdr:to>
    <xdr:sp macro="" textlink="">
      <xdr:nvSpPr>
        <xdr:cNvPr id="467" name="フローチャート: 判断 466">
          <a:extLst>
            <a:ext uri="{FF2B5EF4-FFF2-40B4-BE49-F238E27FC236}">
              <a16:creationId xmlns:a16="http://schemas.microsoft.com/office/drawing/2014/main" id="{00000000-0008-0000-0700-0000D3010000}"/>
            </a:ext>
          </a:extLst>
        </xdr:cNvPr>
        <xdr:cNvSpPr/>
      </xdr:nvSpPr>
      <xdr:spPr>
        <a:xfrm>
          <a:off x="7810500" y="16925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70262</xdr:rowOff>
    </xdr:from>
    <xdr:ext cx="534377" cy="259045"/>
    <xdr:sp macro="" textlink="">
      <xdr:nvSpPr>
        <xdr:cNvPr id="468" name="テキスト ボックス 467">
          <a:extLst>
            <a:ext uri="{FF2B5EF4-FFF2-40B4-BE49-F238E27FC236}">
              <a16:creationId xmlns:a16="http://schemas.microsoft.com/office/drawing/2014/main" id="{00000000-0008-0000-0700-0000D4010000}"/>
            </a:ext>
          </a:extLst>
        </xdr:cNvPr>
        <xdr:cNvSpPr txBox="1"/>
      </xdr:nvSpPr>
      <xdr:spPr>
        <a:xfrm>
          <a:off x="7594111" y="167009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122613</xdr:rowOff>
    </xdr:from>
    <xdr:to>
      <xdr:col>36</xdr:col>
      <xdr:colOff>165100</xdr:colOff>
      <xdr:row>99</xdr:row>
      <xdr:rowOff>52763</xdr:rowOff>
    </xdr:to>
    <xdr:sp macro="" textlink="">
      <xdr:nvSpPr>
        <xdr:cNvPr id="469" name="フローチャート: 判断 468">
          <a:extLst>
            <a:ext uri="{FF2B5EF4-FFF2-40B4-BE49-F238E27FC236}">
              <a16:creationId xmlns:a16="http://schemas.microsoft.com/office/drawing/2014/main" id="{00000000-0008-0000-0700-0000D5010000}"/>
            </a:ext>
          </a:extLst>
        </xdr:cNvPr>
        <xdr:cNvSpPr/>
      </xdr:nvSpPr>
      <xdr:spPr>
        <a:xfrm>
          <a:off x="6921500" y="16924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69290</xdr:rowOff>
    </xdr:from>
    <xdr:ext cx="534377"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6705111" y="166999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165680</xdr:rowOff>
    </xdr:from>
    <xdr:to>
      <xdr:col>55</xdr:col>
      <xdr:colOff>50800</xdr:colOff>
      <xdr:row>99</xdr:row>
      <xdr:rowOff>95830</xdr:rowOff>
    </xdr:to>
    <xdr:sp macro="" textlink="">
      <xdr:nvSpPr>
        <xdr:cNvPr id="476" name="楕円 475">
          <a:extLst>
            <a:ext uri="{FF2B5EF4-FFF2-40B4-BE49-F238E27FC236}">
              <a16:creationId xmlns:a16="http://schemas.microsoft.com/office/drawing/2014/main" id="{00000000-0008-0000-0700-0000DC010000}"/>
            </a:ext>
          </a:extLst>
        </xdr:cNvPr>
        <xdr:cNvSpPr/>
      </xdr:nvSpPr>
      <xdr:spPr>
        <a:xfrm>
          <a:off x="10426700" y="16967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98</xdr:row>
      <xdr:rowOff>102488</xdr:rowOff>
    </xdr:from>
    <xdr:ext cx="534377" cy="259045"/>
    <xdr:sp macro="" textlink="">
      <xdr:nvSpPr>
        <xdr:cNvPr id="477" name="土木費該当値テキスト">
          <a:extLst>
            <a:ext uri="{FF2B5EF4-FFF2-40B4-BE49-F238E27FC236}">
              <a16:creationId xmlns:a16="http://schemas.microsoft.com/office/drawing/2014/main" id="{00000000-0008-0000-0700-0000DD010000}"/>
            </a:ext>
          </a:extLst>
        </xdr:cNvPr>
        <xdr:cNvSpPr txBox="1"/>
      </xdr:nvSpPr>
      <xdr:spPr>
        <a:xfrm>
          <a:off x="10528300" y="169045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157156</xdr:rowOff>
    </xdr:from>
    <xdr:to>
      <xdr:col>50</xdr:col>
      <xdr:colOff>165100</xdr:colOff>
      <xdr:row>99</xdr:row>
      <xdr:rowOff>87306</xdr:rowOff>
    </xdr:to>
    <xdr:sp macro="" textlink="">
      <xdr:nvSpPr>
        <xdr:cNvPr id="478" name="楕円 477">
          <a:extLst>
            <a:ext uri="{FF2B5EF4-FFF2-40B4-BE49-F238E27FC236}">
              <a16:creationId xmlns:a16="http://schemas.microsoft.com/office/drawing/2014/main" id="{00000000-0008-0000-0700-0000DE010000}"/>
            </a:ext>
          </a:extLst>
        </xdr:cNvPr>
        <xdr:cNvSpPr/>
      </xdr:nvSpPr>
      <xdr:spPr>
        <a:xfrm>
          <a:off x="9588500" y="16959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99</xdr:row>
      <xdr:rowOff>78433</xdr:rowOff>
    </xdr:from>
    <xdr:ext cx="534377"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9372111" y="170519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152270</xdr:rowOff>
    </xdr:from>
    <xdr:to>
      <xdr:col>46</xdr:col>
      <xdr:colOff>38100</xdr:colOff>
      <xdr:row>99</xdr:row>
      <xdr:rowOff>82420</xdr:rowOff>
    </xdr:to>
    <xdr:sp macro="" textlink="">
      <xdr:nvSpPr>
        <xdr:cNvPr id="480" name="楕円 479">
          <a:extLst>
            <a:ext uri="{FF2B5EF4-FFF2-40B4-BE49-F238E27FC236}">
              <a16:creationId xmlns:a16="http://schemas.microsoft.com/office/drawing/2014/main" id="{00000000-0008-0000-0700-0000E0010000}"/>
            </a:ext>
          </a:extLst>
        </xdr:cNvPr>
        <xdr:cNvSpPr/>
      </xdr:nvSpPr>
      <xdr:spPr>
        <a:xfrm>
          <a:off x="8699500" y="16954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99</xdr:row>
      <xdr:rowOff>73547</xdr:rowOff>
    </xdr:from>
    <xdr:ext cx="534377"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8483111" y="170470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164233</xdr:rowOff>
    </xdr:from>
    <xdr:to>
      <xdr:col>41</xdr:col>
      <xdr:colOff>101600</xdr:colOff>
      <xdr:row>99</xdr:row>
      <xdr:rowOff>94383</xdr:rowOff>
    </xdr:to>
    <xdr:sp macro="" textlink="">
      <xdr:nvSpPr>
        <xdr:cNvPr id="482" name="楕円 481">
          <a:extLst>
            <a:ext uri="{FF2B5EF4-FFF2-40B4-BE49-F238E27FC236}">
              <a16:creationId xmlns:a16="http://schemas.microsoft.com/office/drawing/2014/main" id="{00000000-0008-0000-0700-0000E2010000}"/>
            </a:ext>
          </a:extLst>
        </xdr:cNvPr>
        <xdr:cNvSpPr/>
      </xdr:nvSpPr>
      <xdr:spPr>
        <a:xfrm>
          <a:off x="7810500" y="16966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99</xdr:row>
      <xdr:rowOff>85510</xdr:rowOff>
    </xdr:from>
    <xdr:ext cx="534377"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7594111" y="170590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99</xdr:row>
      <xdr:rowOff>2929</xdr:rowOff>
    </xdr:from>
    <xdr:to>
      <xdr:col>36</xdr:col>
      <xdr:colOff>165100</xdr:colOff>
      <xdr:row>99</xdr:row>
      <xdr:rowOff>104529</xdr:rowOff>
    </xdr:to>
    <xdr:sp macro="" textlink="">
      <xdr:nvSpPr>
        <xdr:cNvPr id="484" name="楕円 483">
          <a:extLst>
            <a:ext uri="{FF2B5EF4-FFF2-40B4-BE49-F238E27FC236}">
              <a16:creationId xmlns:a16="http://schemas.microsoft.com/office/drawing/2014/main" id="{00000000-0008-0000-0700-0000E4010000}"/>
            </a:ext>
          </a:extLst>
        </xdr:cNvPr>
        <xdr:cNvSpPr/>
      </xdr:nvSpPr>
      <xdr:spPr>
        <a:xfrm>
          <a:off x="6921500" y="169764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99</xdr:row>
      <xdr:rowOff>95656</xdr:rowOff>
    </xdr:from>
    <xdr:ext cx="534377" cy="259045"/>
    <xdr:sp macro="" textlink="">
      <xdr:nvSpPr>
        <xdr:cNvPr id="485" name="テキスト ボックス 484">
          <a:extLst>
            <a:ext uri="{FF2B5EF4-FFF2-40B4-BE49-F238E27FC236}">
              <a16:creationId xmlns:a16="http://schemas.microsoft.com/office/drawing/2014/main" id="{00000000-0008-0000-0700-0000E5010000}"/>
            </a:ext>
          </a:extLst>
        </xdr:cNvPr>
        <xdr:cNvSpPr txBox="1"/>
      </xdr:nvSpPr>
      <xdr:spPr>
        <a:xfrm>
          <a:off x="6705111" y="17069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6" name="正方形/長方形 485">
          <a:extLst>
            <a:ext uri="{FF2B5EF4-FFF2-40B4-BE49-F238E27FC236}">
              <a16:creationId xmlns:a16="http://schemas.microsoft.com/office/drawing/2014/main" id="{00000000-0008-0000-0700-0000E6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7" name="正方形/長方形 486">
          <a:extLst>
            <a:ext uri="{FF2B5EF4-FFF2-40B4-BE49-F238E27FC236}">
              <a16:creationId xmlns:a16="http://schemas.microsoft.com/office/drawing/2014/main" id="{00000000-0008-0000-0700-0000E7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8" name="正方形/長方形 487">
          <a:extLst>
            <a:ext uri="{FF2B5EF4-FFF2-40B4-BE49-F238E27FC236}">
              <a16:creationId xmlns:a16="http://schemas.microsoft.com/office/drawing/2014/main" id="{00000000-0008-0000-0700-0000E8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9" name="正方形/長方形 488">
          <a:extLst>
            <a:ext uri="{FF2B5EF4-FFF2-40B4-BE49-F238E27FC236}">
              <a16:creationId xmlns:a16="http://schemas.microsoft.com/office/drawing/2014/main" id="{00000000-0008-0000-0700-0000E9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4" name="テキスト ボックス 493">
          <a:extLst>
            <a:ext uri="{FF2B5EF4-FFF2-40B4-BE49-F238E27FC236}">
              <a16:creationId xmlns:a16="http://schemas.microsoft.com/office/drawing/2014/main" id="{00000000-0008-0000-0700-0000EE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5" name="直線コネクタ 494">
          <a:extLst>
            <a:ext uri="{FF2B5EF4-FFF2-40B4-BE49-F238E27FC236}">
              <a16:creationId xmlns:a16="http://schemas.microsoft.com/office/drawing/2014/main" id="{00000000-0008-0000-0700-0000EF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496" name="直線コネクタ 495">
          <a:extLst>
            <a:ext uri="{FF2B5EF4-FFF2-40B4-BE49-F238E27FC236}">
              <a16:creationId xmlns:a16="http://schemas.microsoft.com/office/drawing/2014/main" id="{00000000-0008-0000-0700-0000F0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497" name="テキスト ボックス 496">
          <a:extLst>
            <a:ext uri="{FF2B5EF4-FFF2-40B4-BE49-F238E27FC236}">
              <a16:creationId xmlns:a16="http://schemas.microsoft.com/office/drawing/2014/main" id="{00000000-0008-0000-0700-0000F101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98" name="直線コネクタ 497">
          <a:extLst>
            <a:ext uri="{FF2B5EF4-FFF2-40B4-BE49-F238E27FC236}">
              <a16:creationId xmlns:a16="http://schemas.microsoft.com/office/drawing/2014/main" id="{00000000-0008-0000-0700-0000F2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35</xdr:row>
      <xdr:rowOff>54627</xdr:rowOff>
    </xdr:from>
    <xdr:ext cx="595419" cy="259045"/>
    <xdr:sp macro="" textlink="">
      <xdr:nvSpPr>
        <xdr:cNvPr id="499" name="テキスト ボックス 498">
          <a:extLst>
            <a:ext uri="{FF2B5EF4-FFF2-40B4-BE49-F238E27FC236}">
              <a16:creationId xmlns:a16="http://schemas.microsoft.com/office/drawing/2014/main" id="{00000000-0008-0000-0700-0000F3010000}"/>
            </a:ext>
          </a:extLst>
        </xdr:cNvPr>
        <xdr:cNvSpPr txBox="1"/>
      </xdr:nvSpPr>
      <xdr:spPr>
        <a:xfrm>
          <a:off x="11850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0" name="直線コネクタ 499">
          <a:extLst>
            <a:ext uri="{FF2B5EF4-FFF2-40B4-BE49-F238E27FC236}">
              <a16:creationId xmlns:a16="http://schemas.microsoft.com/office/drawing/2014/main" id="{00000000-0008-0000-0700-0000F4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32</xdr:row>
      <xdr:rowOff>111777</xdr:rowOff>
    </xdr:from>
    <xdr:ext cx="595419" cy="259045"/>
    <xdr:sp macro="" textlink="">
      <xdr:nvSpPr>
        <xdr:cNvPr id="501" name="テキスト ボックス 500">
          <a:extLst>
            <a:ext uri="{FF2B5EF4-FFF2-40B4-BE49-F238E27FC236}">
              <a16:creationId xmlns:a16="http://schemas.microsoft.com/office/drawing/2014/main" id="{00000000-0008-0000-0700-0000F5010000}"/>
            </a:ext>
          </a:extLst>
        </xdr:cNvPr>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2" name="直線コネクタ 501">
          <a:extLst>
            <a:ext uri="{FF2B5EF4-FFF2-40B4-BE49-F238E27FC236}">
              <a16:creationId xmlns:a16="http://schemas.microsoft.com/office/drawing/2014/main" id="{00000000-0008-0000-0700-0000F6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168927</xdr:rowOff>
    </xdr:from>
    <xdr:ext cx="595419" cy="259045"/>
    <xdr:sp macro="" textlink="">
      <xdr:nvSpPr>
        <xdr:cNvPr id="503" name="テキスト ボックス 502">
          <a:extLst>
            <a:ext uri="{FF2B5EF4-FFF2-40B4-BE49-F238E27FC236}">
              <a16:creationId xmlns:a16="http://schemas.microsoft.com/office/drawing/2014/main" id="{00000000-0008-0000-0700-0000F7010000}"/>
            </a:ext>
          </a:extLst>
        </xdr:cNvPr>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5" name="テキスト ボックス 504">
          <a:extLst>
            <a:ext uri="{FF2B5EF4-FFF2-40B4-BE49-F238E27FC236}">
              <a16:creationId xmlns:a16="http://schemas.microsoft.com/office/drawing/2014/main" id="{00000000-0008-0000-0700-0000F9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6" name="消防費グラフ枠">
          <a:extLst>
            <a:ext uri="{FF2B5EF4-FFF2-40B4-BE49-F238E27FC236}">
              <a16:creationId xmlns:a16="http://schemas.microsoft.com/office/drawing/2014/main" id="{00000000-0008-0000-0700-0000FA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136184</xdr:rowOff>
    </xdr:from>
    <xdr:to>
      <xdr:col>85</xdr:col>
      <xdr:colOff>126364</xdr:colOff>
      <xdr:row>38</xdr:row>
      <xdr:rowOff>67920</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flipV="1">
          <a:off x="16317595" y="5451134"/>
          <a:ext cx="1269" cy="11318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71747</xdr:rowOff>
    </xdr:from>
    <xdr:ext cx="534377" cy="259045"/>
    <xdr:sp macro="" textlink="">
      <xdr:nvSpPr>
        <xdr:cNvPr id="508" name="消防費最小値テキスト">
          <a:extLst>
            <a:ext uri="{FF2B5EF4-FFF2-40B4-BE49-F238E27FC236}">
              <a16:creationId xmlns:a16="http://schemas.microsoft.com/office/drawing/2014/main" id="{00000000-0008-0000-0700-0000FC010000}"/>
            </a:ext>
          </a:extLst>
        </xdr:cNvPr>
        <xdr:cNvSpPr txBox="1"/>
      </xdr:nvSpPr>
      <xdr:spPr>
        <a:xfrm>
          <a:off x="16370300" y="65868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67920</xdr:rowOff>
    </xdr:from>
    <xdr:to>
      <xdr:col>86</xdr:col>
      <xdr:colOff>25400</xdr:colOff>
      <xdr:row>38</xdr:row>
      <xdr:rowOff>67920</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6230600" y="6583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82861</xdr:rowOff>
    </xdr:from>
    <xdr:ext cx="599010" cy="259045"/>
    <xdr:sp macro="" textlink="">
      <xdr:nvSpPr>
        <xdr:cNvPr id="510" name="消防費最大値テキスト">
          <a:extLst>
            <a:ext uri="{FF2B5EF4-FFF2-40B4-BE49-F238E27FC236}">
              <a16:creationId xmlns:a16="http://schemas.microsoft.com/office/drawing/2014/main" id="{00000000-0008-0000-0700-0000FE010000}"/>
            </a:ext>
          </a:extLst>
        </xdr:cNvPr>
        <xdr:cNvSpPr txBox="1"/>
      </xdr:nvSpPr>
      <xdr:spPr>
        <a:xfrm>
          <a:off x="16370300" y="52263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263,269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136184</xdr:rowOff>
    </xdr:from>
    <xdr:to>
      <xdr:col>86</xdr:col>
      <xdr:colOff>25400</xdr:colOff>
      <xdr:row>31</xdr:row>
      <xdr:rowOff>136184</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6230600" y="54511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171439</xdr:rowOff>
    </xdr:from>
    <xdr:to>
      <xdr:col>85</xdr:col>
      <xdr:colOff>127000</xdr:colOff>
      <xdr:row>38</xdr:row>
      <xdr:rowOff>12603</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flipV="1">
          <a:off x="15481300" y="6515089"/>
          <a:ext cx="838200" cy="126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120523</xdr:rowOff>
    </xdr:from>
    <xdr:ext cx="534377" cy="259045"/>
    <xdr:sp macro="" textlink="">
      <xdr:nvSpPr>
        <xdr:cNvPr id="513" name="消防費平均値テキスト">
          <a:extLst>
            <a:ext uri="{FF2B5EF4-FFF2-40B4-BE49-F238E27FC236}">
              <a16:creationId xmlns:a16="http://schemas.microsoft.com/office/drawing/2014/main" id="{00000000-0008-0000-0700-000001020000}"/>
            </a:ext>
          </a:extLst>
        </xdr:cNvPr>
        <xdr:cNvSpPr txBox="1"/>
      </xdr:nvSpPr>
      <xdr:spPr>
        <a:xfrm>
          <a:off x="16370300" y="629272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97646</xdr:rowOff>
    </xdr:from>
    <xdr:to>
      <xdr:col>85</xdr:col>
      <xdr:colOff>177800</xdr:colOff>
      <xdr:row>38</xdr:row>
      <xdr:rowOff>27797</xdr:rowOff>
    </xdr:to>
    <xdr:sp macro="" textlink="">
      <xdr:nvSpPr>
        <xdr:cNvPr id="514" name="フローチャート: 判断 513">
          <a:extLst>
            <a:ext uri="{FF2B5EF4-FFF2-40B4-BE49-F238E27FC236}">
              <a16:creationId xmlns:a16="http://schemas.microsoft.com/office/drawing/2014/main" id="{00000000-0008-0000-0700-000002020000}"/>
            </a:ext>
          </a:extLst>
        </xdr:cNvPr>
        <xdr:cNvSpPr/>
      </xdr:nvSpPr>
      <xdr:spPr>
        <a:xfrm>
          <a:off x="16268700" y="6441296"/>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12603</xdr:rowOff>
    </xdr:from>
    <xdr:to>
      <xdr:col>81</xdr:col>
      <xdr:colOff>50800</xdr:colOff>
      <xdr:row>38</xdr:row>
      <xdr:rowOff>16910</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flipV="1">
          <a:off x="14592300" y="6527703"/>
          <a:ext cx="889000" cy="43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113017</xdr:rowOff>
    </xdr:from>
    <xdr:to>
      <xdr:col>81</xdr:col>
      <xdr:colOff>101600</xdr:colOff>
      <xdr:row>38</xdr:row>
      <xdr:rowOff>43167</xdr:rowOff>
    </xdr:to>
    <xdr:sp macro="" textlink="">
      <xdr:nvSpPr>
        <xdr:cNvPr id="516" name="フローチャート: 判断 515">
          <a:extLst>
            <a:ext uri="{FF2B5EF4-FFF2-40B4-BE49-F238E27FC236}">
              <a16:creationId xmlns:a16="http://schemas.microsoft.com/office/drawing/2014/main" id="{00000000-0008-0000-0700-000004020000}"/>
            </a:ext>
          </a:extLst>
        </xdr:cNvPr>
        <xdr:cNvSpPr/>
      </xdr:nvSpPr>
      <xdr:spPr>
        <a:xfrm>
          <a:off x="15430500" y="6456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59694</xdr:rowOff>
    </xdr:from>
    <xdr:ext cx="534377" cy="259045"/>
    <xdr:sp macro="" textlink="">
      <xdr:nvSpPr>
        <xdr:cNvPr id="517" name="テキスト ボックス 516">
          <a:extLst>
            <a:ext uri="{FF2B5EF4-FFF2-40B4-BE49-F238E27FC236}">
              <a16:creationId xmlns:a16="http://schemas.microsoft.com/office/drawing/2014/main" id="{00000000-0008-0000-0700-000005020000}"/>
            </a:ext>
          </a:extLst>
        </xdr:cNvPr>
        <xdr:cNvSpPr txBox="1"/>
      </xdr:nvSpPr>
      <xdr:spPr>
        <a:xfrm>
          <a:off x="15214111" y="62318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32,225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16910</xdr:rowOff>
    </xdr:from>
    <xdr:to>
      <xdr:col>76</xdr:col>
      <xdr:colOff>114300</xdr:colOff>
      <xdr:row>38</xdr:row>
      <xdr:rowOff>21907</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flipV="1">
          <a:off x="13703300" y="6532010"/>
          <a:ext cx="889000" cy="49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108427</xdr:rowOff>
    </xdr:from>
    <xdr:to>
      <xdr:col>76</xdr:col>
      <xdr:colOff>165100</xdr:colOff>
      <xdr:row>38</xdr:row>
      <xdr:rowOff>38577</xdr:rowOff>
    </xdr:to>
    <xdr:sp macro="" textlink="">
      <xdr:nvSpPr>
        <xdr:cNvPr id="519" name="フローチャート: 判断 518">
          <a:extLst>
            <a:ext uri="{FF2B5EF4-FFF2-40B4-BE49-F238E27FC236}">
              <a16:creationId xmlns:a16="http://schemas.microsoft.com/office/drawing/2014/main" id="{00000000-0008-0000-0700-000007020000}"/>
            </a:ext>
          </a:extLst>
        </xdr:cNvPr>
        <xdr:cNvSpPr/>
      </xdr:nvSpPr>
      <xdr:spPr>
        <a:xfrm>
          <a:off x="14541500" y="6452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55104</xdr:rowOff>
    </xdr:from>
    <xdr:ext cx="534377" cy="259045"/>
    <xdr:sp macro="" textlink="">
      <xdr:nvSpPr>
        <xdr:cNvPr id="520" name="テキスト ボックス 519">
          <a:extLst>
            <a:ext uri="{FF2B5EF4-FFF2-40B4-BE49-F238E27FC236}">
              <a16:creationId xmlns:a16="http://schemas.microsoft.com/office/drawing/2014/main" id="{00000000-0008-0000-0700-000008020000}"/>
            </a:ext>
          </a:extLst>
        </xdr:cNvPr>
        <xdr:cNvSpPr txBox="1"/>
      </xdr:nvSpPr>
      <xdr:spPr>
        <a:xfrm>
          <a:off x="14325111" y="6227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148053</xdr:rowOff>
    </xdr:from>
    <xdr:to>
      <xdr:col>71</xdr:col>
      <xdr:colOff>177800</xdr:colOff>
      <xdr:row>38</xdr:row>
      <xdr:rowOff>21907</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a:off x="12814300" y="6320253"/>
          <a:ext cx="889000" cy="2167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94016</xdr:rowOff>
    </xdr:from>
    <xdr:to>
      <xdr:col>72</xdr:col>
      <xdr:colOff>38100</xdr:colOff>
      <xdr:row>38</xdr:row>
      <xdr:rowOff>24166</xdr:rowOff>
    </xdr:to>
    <xdr:sp macro="" textlink="">
      <xdr:nvSpPr>
        <xdr:cNvPr id="522" name="フローチャート: 判断 521">
          <a:extLst>
            <a:ext uri="{FF2B5EF4-FFF2-40B4-BE49-F238E27FC236}">
              <a16:creationId xmlns:a16="http://schemas.microsoft.com/office/drawing/2014/main" id="{00000000-0008-0000-0700-00000A020000}"/>
            </a:ext>
          </a:extLst>
        </xdr:cNvPr>
        <xdr:cNvSpPr/>
      </xdr:nvSpPr>
      <xdr:spPr>
        <a:xfrm>
          <a:off x="13652500" y="6437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40693</xdr:rowOff>
    </xdr:from>
    <xdr:ext cx="534377" cy="259045"/>
    <xdr:sp macro="" textlink="">
      <xdr:nvSpPr>
        <xdr:cNvPr id="523" name="テキスト ボックス 522">
          <a:extLst>
            <a:ext uri="{FF2B5EF4-FFF2-40B4-BE49-F238E27FC236}">
              <a16:creationId xmlns:a16="http://schemas.microsoft.com/office/drawing/2014/main" id="{00000000-0008-0000-0700-00000B020000}"/>
            </a:ext>
          </a:extLst>
        </xdr:cNvPr>
        <xdr:cNvSpPr txBox="1"/>
      </xdr:nvSpPr>
      <xdr:spPr>
        <a:xfrm>
          <a:off x="13436111" y="6212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50550</xdr:rowOff>
    </xdr:from>
    <xdr:to>
      <xdr:col>67</xdr:col>
      <xdr:colOff>101600</xdr:colOff>
      <xdr:row>37</xdr:row>
      <xdr:rowOff>152150</xdr:rowOff>
    </xdr:to>
    <xdr:sp macro="" textlink="">
      <xdr:nvSpPr>
        <xdr:cNvPr id="524" name="フローチャート: 判断 523">
          <a:extLst>
            <a:ext uri="{FF2B5EF4-FFF2-40B4-BE49-F238E27FC236}">
              <a16:creationId xmlns:a16="http://schemas.microsoft.com/office/drawing/2014/main" id="{00000000-0008-0000-0700-00000C020000}"/>
            </a:ext>
          </a:extLst>
        </xdr:cNvPr>
        <xdr:cNvSpPr/>
      </xdr:nvSpPr>
      <xdr:spPr>
        <a:xfrm>
          <a:off x="12763500" y="639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143277</xdr:rowOff>
    </xdr:from>
    <xdr:ext cx="534377" cy="259045"/>
    <xdr:sp macro="" textlink="">
      <xdr:nvSpPr>
        <xdr:cNvPr id="525" name="テキスト ボックス 524">
          <a:extLst>
            <a:ext uri="{FF2B5EF4-FFF2-40B4-BE49-F238E27FC236}">
              <a16:creationId xmlns:a16="http://schemas.microsoft.com/office/drawing/2014/main" id="{00000000-0008-0000-0700-00000D020000}"/>
            </a:ext>
          </a:extLst>
        </xdr:cNvPr>
        <xdr:cNvSpPr txBox="1"/>
      </xdr:nvSpPr>
      <xdr:spPr>
        <a:xfrm>
          <a:off x="12547111" y="64869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6" name="テキスト ボックス 525">
          <a:extLst>
            <a:ext uri="{FF2B5EF4-FFF2-40B4-BE49-F238E27FC236}">
              <a16:creationId xmlns:a16="http://schemas.microsoft.com/office/drawing/2014/main" id="{00000000-0008-0000-0700-00000E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120639</xdr:rowOff>
    </xdr:from>
    <xdr:to>
      <xdr:col>85</xdr:col>
      <xdr:colOff>177800</xdr:colOff>
      <xdr:row>38</xdr:row>
      <xdr:rowOff>50789</xdr:rowOff>
    </xdr:to>
    <xdr:sp macro="" textlink="">
      <xdr:nvSpPr>
        <xdr:cNvPr id="531" name="楕円 530">
          <a:extLst>
            <a:ext uri="{FF2B5EF4-FFF2-40B4-BE49-F238E27FC236}">
              <a16:creationId xmlns:a16="http://schemas.microsoft.com/office/drawing/2014/main" id="{00000000-0008-0000-0700-000013020000}"/>
            </a:ext>
          </a:extLst>
        </xdr:cNvPr>
        <xdr:cNvSpPr/>
      </xdr:nvSpPr>
      <xdr:spPr>
        <a:xfrm>
          <a:off x="16268700" y="6464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76073</xdr:rowOff>
    </xdr:from>
    <xdr:ext cx="534377" cy="259045"/>
    <xdr:sp macro="" textlink="">
      <xdr:nvSpPr>
        <xdr:cNvPr id="532" name="消防費該当値テキスト">
          <a:extLst>
            <a:ext uri="{FF2B5EF4-FFF2-40B4-BE49-F238E27FC236}">
              <a16:creationId xmlns:a16="http://schemas.microsoft.com/office/drawing/2014/main" id="{00000000-0008-0000-0700-000014020000}"/>
            </a:ext>
          </a:extLst>
        </xdr:cNvPr>
        <xdr:cNvSpPr txBox="1"/>
      </xdr:nvSpPr>
      <xdr:spPr>
        <a:xfrm>
          <a:off x="16370300" y="64197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133253</xdr:rowOff>
    </xdr:from>
    <xdr:to>
      <xdr:col>81</xdr:col>
      <xdr:colOff>101600</xdr:colOff>
      <xdr:row>38</xdr:row>
      <xdr:rowOff>63403</xdr:rowOff>
    </xdr:to>
    <xdr:sp macro="" textlink="">
      <xdr:nvSpPr>
        <xdr:cNvPr id="533" name="楕円 532">
          <a:extLst>
            <a:ext uri="{FF2B5EF4-FFF2-40B4-BE49-F238E27FC236}">
              <a16:creationId xmlns:a16="http://schemas.microsoft.com/office/drawing/2014/main" id="{00000000-0008-0000-0700-000015020000}"/>
            </a:ext>
          </a:extLst>
        </xdr:cNvPr>
        <xdr:cNvSpPr/>
      </xdr:nvSpPr>
      <xdr:spPr>
        <a:xfrm>
          <a:off x="15430500" y="64769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54530</xdr:rowOff>
    </xdr:from>
    <xdr:ext cx="534377"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5214111" y="65696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137560</xdr:rowOff>
    </xdr:from>
    <xdr:to>
      <xdr:col>76</xdr:col>
      <xdr:colOff>165100</xdr:colOff>
      <xdr:row>38</xdr:row>
      <xdr:rowOff>67710</xdr:rowOff>
    </xdr:to>
    <xdr:sp macro="" textlink="">
      <xdr:nvSpPr>
        <xdr:cNvPr id="535" name="楕円 534">
          <a:extLst>
            <a:ext uri="{FF2B5EF4-FFF2-40B4-BE49-F238E27FC236}">
              <a16:creationId xmlns:a16="http://schemas.microsoft.com/office/drawing/2014/main" id="{00000000-0008-0000-0700-000017020000}"/>
            </a:ext>
          </a:extLst>
        </xdr:cNvPr>
        <xdr:cNvSpPr/>
      </xdr:nvSpPr>
      <xdr:spPr>
        <a:xfrm>
          <a:off x="14541500" y="6481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58837</xdr:rowOff>
    </xdr:from>
    <xdr:ext cx="534377"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4325111" y="6573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142557</xdr:rowOff>
    </xdr:from>
    <xdr:to>
      <xdr:col>72</xdr:col>
      <xdr:colOff>38100</xdr:colOff>
      <xdr:row>38</xdr:row>
      <xdr:rowOff>72707</xdr:rowOff>
    </xdr:to>
    <xdr:sp macro="" textlink="">
      <xdr:nvSpPr>
        <xdr:cNvPr id="537" name="楕円 536">
          <a:extLst>
            <a:ext uri="{FF2B5EF4-FFF2-40B4-BE49-F238E27FC236}">
              <a16:creationId xmlns:a16="http://schemas.microsoft.com/office/drawing/2014/main" id="{00000000-0008-0000-0700-000019020000}"/>
            </a:ext>
          </a:extLst>
        </xdr:cNvPr>
        <xdr:cNvSpPr/>
      </xdr:nvSpPr>
      <xdr:spPr>
        <a:xfrm>
          <a:off x="13652500" y="6486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63834</xdr:rowOff>
    </xdr:from>
    <xdr:ext cx="534377"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3436111" y="6578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97253</xdr:rowOff>
    </xdr:from>
    <xdr:to>
      <xdr:col>67</xdr:col>
      <xdr:colOff>101600</xdr:colOff>
      <xdr:row>37</xdr:row>
      <xdr:rowOff>27403</xdr:rowOff>
    </xdr:to>
    <xdr:sp macro="" textlink="">
      <xdr:nvSpPr>
        <xdr:cNvPr id="539" name="楕円 538">
          <a:extLst>
            <a:ext uri="{FF2B5EF4-FFF2-40B4-BE49-F238E27FC236}">
              <a16:creationId xmlns:a16="http://schemas.microsoft.com/office/drawing/2014/main" id="{00000000-0008-0000-0700-00001B020000}"/>
            </a:ext>
          </a:extLst>
        </xdr:cNvPr>
        <xdr:cNvSpPr/>
      </xdr:nvSpPr>
      <xdr:spPr>
        <a:xfrm>
          <a:off x="12763500" y="6269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43930</xdr:rowOff>
    </xdr:from>
    <xdr:ext cx="534377"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2547111" y="60446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1" name="正方形/長方形 540">
          <a:extLst>
            <a:ext uri="{FF2B5EF4-FFF2-40B4-BE49-F238E27FC236}">
              <a16:creationId xmlns:a16="http://schemas.microsoft.com/office/drawing/2014/main" id="{00000000-0008-0000-0700-00001D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2" name="正方形/長方形 541">
          <a:extLst>
            <a:ext uri="{FF2B5EF4-FFF2-40B4-BE49-F238E27FC236}">
              <a16:creationId xmlns:a16="http://schemas.microsoft.com/office/drawing/2014/main" id="{00000000-0008-0000-0700-00001E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3" name="正方形/長方形 542">
          <a:extLst>
            <a:ext uri="{FF2B5EF4-FFF2-40B4-BE49-F238E27FC236}">
              <a16:creationId xmlns:a16="http://schemas.microsoft.com/office/drawing/2014/main" id="{00000000-0008-0000-0700-00001F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4" name="正方形/長方形 543">
          <a:extLst>
            <a:ext uri="{FF2B5EF4-FFF2-40B4-BE49-F238E27FC236}">
              <a16:creationId xmlns:a16="http://schemas.microsoft.com/office/drawing/2014/main" id="{00000000-0008-0000-0700-000020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5" name="正方形/長方形 544">
          <a:extLst>
            <a:ext uri="{FF2B5EF4-FFF2-40B4-BE49-F238E27FC236}">
              <a16:creationId xmlns:a16="http://schemas.microsoft.com/office/drawing/2014/main" id="{00000000-0008-0000-0700-000021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6" name="正方形/長方形 545">
          <a:extLst>
            <a:ext uri="{FF2B5EF4-FFF2-40B4-BE49-F238E27FC236}">
              <a16:creationId xmlns:a16="http://schemas.microsoft.com/office/drawing/2014/main" id="{00000000-0008-0000-0700-000022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7" name="正方形/長方形 546">
          <a:extLst>
            <a:ext uri="{FF2B5EF4-FFF2-40B4-BE49-F238E27FC236}">
              <a16:creationId xmlns:a16="http://schemas.microsoft.com/office/drawing/2014/main" id="{00000000-0008-0000-0700-000023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9" name="テキスト ボックス 548">
          <a:extLst>
            <a:ext uri="{FF2B5EF4-FFF2-40B4-BE49-F238E27FC236}">
              <a16:creationId xmlns:a16="http://schemas.microsoft.com/office/drawing/2014/main" id="{00000000-0008-0000-0700-000025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0" name="直線コネクタ 549">
          <a:extLst>
            <a:ext uri="{FF2B5EF4-FFF2-40B4-BE49-F238E27FC236}">
              <a16:creationId xmlns:a16="http://schemas.microsoft.com/office/drawing/2014/main" id="{00000000-0008-0000-0700-000026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98878</xdr:rowOff>
    </xdr:from>
    <xdr:to>
      <xdr:col>89</xdr:col>
      <xdr:colOff>177800</xdr:colOff>
      <xdr:row>59</xdr:row>
      <xdr:rowOff>98878</xdr:rowOff>
    </xdr:to>
    <xdr:cxnSp macro="">
      <xdr:nvCxnSpPr>
        <xdr:cNvPr id="551" name="直線コネクタ 550">
          <a:extLst>
            <a:ext uri="{FF2B5EF4-FFF2-40B4-BE49-F238E27FC236}">
              <a16:creationId xmlns:a16="http://schemas.microsoft.com/office/drawing/2014/main" id="{00000000-0008-0000-0700-000027020000}"/>
            </a:ext>
          </a:extLst>
        </xdr:cNvPr>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128105</xdr:rowOff>
    </xdr:from>
    <xdr:ext cx="248786" cy="259045"/>
    <xdr:sp macro="" textlink="">
      <xdr:nvSpPr>
        <xdr:cNvPr id="552" name="テキスト ボックス 551">
          <a:extLst>
            <a:ext uri="{FF2B5EF4-FFF2-40B4-BE49-F238E27FC236}">
              <a16:creationId xmlns:a16="http://schemas.microsoft.com/office/drawing/2014/main" id="{00000000-0008-0000-0700-000028020000}"/>
            </a:ext>
          </a:extLst>
        </xdr:cNvPr>
        <xdr:cNvSpPr txBox="1"/>
      </xdr:nvSpPr>
      <xdr:spPr>
        <a:xfrm>
          <a:off x="12197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53" name="直線コネクタ 552">
          <a:extLst>
            <a:ext uri="{FF2B5EF4-FFF2-40B4-BE49-F238E27FC236}">
              <a16:creationId xmlns:a16="http://schemas.microsoft.com/office/drawing/2014/main" id="{00000000-0008-0000-0700-000029020000}"/>
            </a:ext>
          </a:extLst>
        </xdr:cNvPr>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56</xdr:row>
      <xdr:rowOff>144434</xdr:rowOff>
    </xdr:from>
    <xdr:ext cx="595419" cy="259045"/>
    <xdr:sp macro="" textlink="">
      <xdr:nvSpPr>
        <xdr:cNvPr id="554" name="テキスト ボックス 553">
          <a:extLst>
            <a:ext uri="{FF2B5EF4-FFF2-40B4-BE49-F238E27FC236}">
              <a16:creationId xmlns:a16="http://schemas.microsoft.com/office/drawing/2014/main" id="{00000000-0008-0000-0700-00002A020000}"/>
            </a:ext>
          </a:extLst>
        </xdr:cNvPr>
        <xdr:cNvSpPr txBox="1"/>
      </xdr:nvSpPr>
      <xdr:spPr>
        <a:xfrm>
          <a:off x="11850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55" name="直線コネクタ 554">
          <a:extLst>
            <a:ext uri="{FF2B5EF4-FFF2-40B4-BE49-F238E27FC236}">
              <a16:creationId xmlns:a16="http://schemas.microsoft.com/office/drawing/2014/main" id="{00000000-0008-0000-0700-00002B020000}"/>
            </a:ext>
          </a:extLst>
        </xdr:cNvPr>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54</xdr:row>
      <xdr:rowOff>160762</xdr:rowOff>
    </xdr:from>
    <xdr:ext cx="595419" cy="259045"/>
    <xdr:sp macro="" textlink="">
      <xdr:nvSpPr>
        <xdr:cNvPr id="556" name="テキスト ボックス 555">
          <a:extLst>
            <a:ext uri="{FF2B5EF4-FFF2-40B4-BE49-F238E27FC236}">
              <a16:creationId xmlns:a16="http://schemas.microsoft.com/office/drawing/2014/main" id="{00000000-0008-0000-0700-00002C020000}"/>
            </a:ext>
          </a:extLst>
        </xdr:cNvPr>
        <xdr:cNvSpPr txBox="1"/>
      </xdr:nvSpPr>
      <xdr:spPr>
        <a:xfrm>
          <a:off x="11850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57" name="直線コネクタ 556">
          <a:extLst>
            <a:ext uri="{FF2B5EF4-FFF2-40B4-BE49-F238E27FC236}">
              <a16:creationId xmlns:a16="http://schemas.microsoft.com/office/drawing/2014/main" id="{00000000-0008-0000-0700-00002D020000}"/>
            </a:ext>
          </a:extLst>
        </xdr:cNvPr>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5642</xdr:rowOff>
    </xdr:from>
    <xdr:ext cx="595419" cy="259045"/>
    <xdr:sp macro="" textlink="">
      <xdr:nvSpPr>
        <xdr:cNvPr id="558" name="テキスト ボックス 557">
          <a:extLst>
            <a:ext uri="{FF2B5EF4-FFF2-40B4-BE49-F238E27FC236}">
              <a16:creationId xmlns:a16="http://schemas.microsoft.com/office/drawing/2014/main" id="{00000000-0008-0000-0700-00002E020000}"/>
            </a:ext>
          </a:extLst>
        </xdr:cNvPr>
        <xdr:cNvSpPr txBox="1"/>
      </xdr:nvSpPr>
      <xdr:spPr>
        <a:xfrm>
          <a:off x="11850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59" name="直線コネクタ 558">
          <a:extLst>
            <a:ext uri="{FF2B5EF4-FFF2-40B4-BE49-F238E27FC236}">
              <a16:creationId xmlns:a16="http://schemas.microsoft.com/office/drawing/2014/main" id="{00000000-0008-0000-0700-00002F020000}"/>
            </a:ext>
          </a:extLst>
        </xdr:cNvPr>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60" name="テキスト ボックス 559">
          <a:extLst>
            <a:ext uri="{FF2B5EF4-FFF2-40B4-BE49-F238E27FC236}">
              <a16:creationId xmlns:a16="http://schemas.microsoft.com/office/drawing/2014/main" id="{00000000-0008-0000-0700-000030020000}"/>
            </a:ext>
          </a:extLst>
        </xdr:cNvPr>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61" name="直線コネクタ 560">
          <a:extLst>
            <a:ext uri="{FF2B5EF4-FFF2-40B4-BE49-F238E27FC236}">
              <a16:creationId xmlns:a16="http://schemas.microsoft.com/office/drawing/2014/main" id="{00000000-0008-0000-0700-000031020000}"/>
            </a:ext>
          </a:extLst>
        </xdr:cNvPr>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62" name="テキスト ボックス 561">
          <a:extLst>
            <a:ext uri="{FF2B5EF4-FFF2-40B4-BE49-F238E27FC236}">
              <a16:creationId xmlns:a16="http://schemas.microsoft.com/office/drawing/2014/main" id="{00000000-0008-0000-0700-000032020000}"/>
            </a:ext>
          </a:extLst>
        </xdr:cNvPr>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5" name="教育費グラフ枠">
          <a:extLst>
            <a:ext uri="{FF2B5EF4-FFF2-40B4-BE49-F238E27FC236}">
              <a16:creationId xmlns:a16="http://schemas.microsoft.com/office/drawing/2014/main" id="{00000000-0008-0000-0700-000035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52176</xdr:rowOff>
    </xdr:from>
    <xdr:to>
      <xdr:col>85</xdr:col>
      <xdr:colOff>126364</xdr:colOff>
      <xdr:row>58</xdr:row>
      <xdr:rowOff>135141</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flipV="1">
          <a:off x="16317595" y="8624676"/>
          <a:ext cx="1269" cy="14545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138968</xdr:rowOff>
    </xdr:from>
    <xdr:ext cx="534377" cy="259045"/>
    <xdr:sp macro="" textlink="">
      <xdr:nvSpPr>
        <xdr:cNvPr id="567" name="教育費最小値テキスト">
          <a:extLst>
            <a:ext uri="{FF2B5EF4-FFF2-40B4-BE49-F238E27FC236}">
              <a16:creationId xmlns:a16="http://schemas.microsoft.com/office/drawing/2014/main" id="{00000000-0008-0000-0700-000037020000}"/>
            </a:ext>
          </a:extLst>
        </xdr:cNvPr>
        <xdr:cNvSpPr txBox="1"/>
      </xdr:nvSpPr>
      <xdr:spPr>
        <a:xfrm>
          <a:off x="16370300" y="100830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41,396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135141</xdr:rowOff>
    </xdr:from>
    <xdr:to>
      <xdr:col>86</xdr:col>
      <xdr:colOff>25400</xdr:colOff>
      <xdr:row>58</xdr:row>
      <xdr:rowOff>135141</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a:off x="16230600" y="100792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170303</xdr:rowOff>
    </xdr:from>
    <xdr:ext cx="599010" cy="259045"/>
    <xdr:sp macro="" textlink="">
      <xdr:nvSpPr>
        <xdr:cNvPr id="569" name="教育費最大値テキスト">
          <a:extLst>
            <a:ext uri="{FF2B5EF4-FFF2-40B4-BE49-F238E27FC236}">
              <a16:creationId xmlns:a16="http://schemas.microsoft.com/office/drawing/2014/main" id="{00000000-0008-0000-0700-000039020000}"/>
            </a:ext>
          </a:extLst>
        </xdr:cNvPr>
        <xdr:cNvSpPr txBox="1"/>
      </xdr:nvSpPr>
      <xdr:spPr>
        <a:xfrm>
          <a:off x="16370300" y="83999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486,801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52176</xdr:rowOff>
    </xdr:from>
    <xdr:to>
      <xdr:col>86</xdr:col>
      <xdr:colOff>25400</xdr:colOff>
      <xdr:row>50</xdr:row>
      <xdr:rowOff>52176</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a:off x="16230600" y="86246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170776</xdr:rowOff>
    </xdr:from>
    <xdr:to>
      <xdr:col>85</xdr:col>
      <xdr:colOff>127000</xdr:colOff>
      <xdr:row>58</xdr:row>
      <xdr:rowOff>76071</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a:off x="15481300" y="9943426"/>
          <a:ext cx="838200" cy="767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2522</xdr:rowOff>
    </xdr:from>
    <xdr:ext cx="534377" cy="259045"/>
    <xdr:sp macro="" textlink="">
      <xdr:nvSpPr>
        <xdr:cNvPr id="572" name="教育費平均値テキスト">
          <a:extLst>
            <a:ext uri="{FF2B5EF4-FFF2-40B4-BE49-F238E27FC236}">
              <a16:creationId xmlns:a16="http://schemas.microsoft.com/office/drawing/2014/main" id="{00000000-0008-0000-0700-00003C020000}"/>
            </a:ext>
          </a:extLst>
        </xdr:cNvPr>
        <xdr:cNvSpPr txBox="1"/>
      </xdr:nvSpPr>
      <xdr:spPr>
        <a:xfrm>
          <a:off x="16370300" y="97751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73,455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151095</xdr:rowOff>
    </xdr:from>
    <xdr:to>
      <xdr:col>85</xdr:col>
      <xdr:colOff>177800</xdr:colOff>
      <xdr:row>58</xdr:row>
      <xdr:rowOff>81245</xdr:rowOff>
    </xdr:to>
    <xdr:sp macro="" textlink="">
      <xdr:nvSpPr>
        <xdr:cNvPr id="573" name="フローチャート: 判断 572">
          <a:extLst>
            <a:ext uri="{FF2B5EF4-FFF2-40B4-BE49-F238E27FC236}">
              <a16:creationId xmlns:a16="http://schemas.microsoft.com/office/drawing/2014/main" id="{00000000-0008-0000-0700-00003D020000}"/>
            </a:ext>
          </a:extLst>
        </xdr:cNvPr>
        <xdr:cNvSpPr/>
      </xdr:nvSpPr>
      <xdr:spPr>
        <a:xfrm>
          <a:off x="16268700" y="9923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55</xdr:row>
      <xdr:rowOff>63292</xdr:rowOff>
    </xdr:from>
    <xdr:to>
      <xdr:col>81</xdr:col>
      <xdr:colOff>50800</xdr:colOff>
      <xdr:row>57</xdr:row>
      <xdr:rowOff>170776</xdr:rowOff>
    </xdr:to>
    <xdr:cxnSp macro="">
      <xdr:nvCxnSpPr>
        <xdr:cNvPr id="574" name="直線コネクタ 573">
          <a:extLst>
            <a:ext uri="{FF2B5EF4-FFF2-40B4-BE49-F238E27FC236}">
              <a16:creationId xmlns:a16="http://schemas.microsoft.com/office/drawing/2014/main" id="{00000000-0008-0000-0700-00003E020000}"/>
            </a:ext>
          </a:extLst>
        </xdr:cNvPr>
        <xdr:cNvCxnSpPr/>
      </xdr:nvCxnSpPr>
      <xdr:spPr>
        <a:xfrm>
          <a:off x="14592300" y="9493042"/>
          <a:ext cx="889000" cy="450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58</xdr:row>
      <xdr:rowOff>932</xdr:rowOff>
    </xdr:from>
    <xdr:to>
      <xdr:col>81</xdr:col>
      <xdr:colOff>101600</xdr:colOff>
      <xdr:row>58</xdr:row>
      <xdr:rowOff>102532</xdr:rowOff>
    </xdr:to>
    <xdr:sp macro="" textlink="">
      <xdr:nvSpPr>
        <xdr:cNvPr id="575" name="フローチャート: 判断 574">
          <a:extLst>
            <a:ext uri="{FF2B5EF4-FFF2-40B4-BE49-F238E27FC236}">
              <a16:creationId xmlns:a16="http://schemas.microsoft.com/office/drawing/2014/main" id="{00000000-0008-0000-0700-00003F020000}"/>
            </a:ext>
          </a:extLst>
        </xdr:cNvPr>
        <xdr:cNvSpPr/>
      </xdr:nvSpPr>
      <xdr:spPr>
        <a:xfrm>
          <a:off x="15430500" y="9945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93659</xdr:rowOff>
    </xdr:from>
    <xdr:ext cx="534377" cy="259045"/>
    <xdr:sp macro="" textlink="">
      <xdr:nvSpPr>
        <xdr:cNvPr id="576" name="テキスト ボックス 575">
          <a:extLst>
            <a:ext uri="{FF2B5EF4-FFF2-40B4-BE49-F238E27FC236}">
              <a16:creationId xmlns:a16="http://schemas.microsoft.com/office/drawing/2014/main" id="{00000000-0008-0000-0700-000040020000}"/>
            </a:ext>
          </a:extLst>
        </xdr:cNvPr>
        <xdr:cNvSpPr txBox="1"/>
      </xdr:nvSpPr>
      <xdr:spPr>
        <a:xfrm>
          <a:off x="15214111" y="100377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55</xdr:row>
      <xdr:rowOff>63292</xdr:rowOff>
    </xdr:from>
    <xdr:to>
      <xdr:col>76</xdr:col>
      <xdr:colOff>114300</xdr:colOff>
      <xdr:row>55</xdr:row>
      <xdr:rowOff>163177</xdr:rowOff>
    </xdr:to>
    <xdr:cxnSp macro="">
      <xdr:nvCxnSpPr>
        <xdr:cNvPr id="577" name="直線コネクタ 576">
          <a:extLst>
            <a:ext uri="{FF2B5EF4-FFF2-40B4-BE49-F238E27FC236}">
              <a16:creationId xmlns:a16="http://schemas.microsoft.com/office/drawing/2014/main" id="{00000000-0008-0000-0700-000041020000}"/>
            </a:ext>
          </a:extLst>
        </xdr:cNvPr>
        <xdr:cNvCxnSpPr/>
      </xdr:nvCxnSpPr>
      <xdr:spPr>
        <a:xfrm flipV="1">
          <a:off x="13703300" y="9493042"/>
          <a:ext cx="889000" cy="99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154162</xdr:rowOff>
    </xdr:from>
    <xdr:to>
      <xdr:col>76</xdr:col>
      <xdr:colOff>165100</xdr:colOff>
      <xdr:row>58</xdr:row>
      <xdr:rowOff>84312</xdr:rowOff>
    </xdr:to>
    <xdr:sp macro="" textlink="">
      <xdr:nvSpPr>
        <xdr:cNvPr id="578" name="フローチャート: 判断 577">
          <a:extLst>
            <a:ext uri="{FF2B5EF4-FFF2-40B4-BE49-F238E27FC236}">
              <a16:creationId xmlns:a16="http://schemas.microsoft.com/office/drawing/2014/main" id="{00000000-0008-0000-0700-000042020000}"/>
            </a:ext>
          </a:extLst>
        </xdr:cNvPr>
        <xdr:cNvSpPr/>
      </xdr:nvSpPr>
      <xdr:spPr>
        <a:xfrm>
          <a:off x="14541500" y="9926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75439</xdr:rowOff>
    </xdr:from>
    <xdr:ext cx="534377" cy="259045"/>
    <xdr:sp macro="" textlink="">
      <xdr:nvSpPr>
        <xdr:cNvPr id="579" name="テキスト ボックス 578">
          <a:extLst>
            <a:ext uri="{FF2B5EF4-FFF2-40B4-BE49-F238E27FC236}">
              <a16:creationId xmlns:a16="http://schemas.microsoft.com/office/drawing/2014/main" id="{00000000-0008-0000-0700-000043020000}"/>
            </a:ext>
          </a:extLst>
        </xdr:cNvPr>
        <xdr:cNvSpPr txBox="1"/>
      </xdr:nvSpPr>
      <xdr:spPr>
        <a:xfrm>
          <a:off x="14325111" y="10019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53</xdr:row>
      <xdr:rowOff>122287</xdr:rowOff>
    </xdr:from>
    <xdr:to>
      <xdr:col>71</xdr:col>
      <xdr:colOff>177800</xdr:colOff>
      <xdr:row>55</xdr:row>
      <xdr:rowOff>163177</xdr:rowOff>
    </xdr:to>
    <xdr:cxnSp macro="">
      <xdr:nvCxnSpPr>
        <xdr:cNvPr id="580" name="直線コネクタ 579">
          <a:extLst>
            <a:ext uri="{FF2B5EF4-FFF2-40B4-BE49-F238E27FC236}">
              <a16:creationId xmlns:a16="http://schemas.microsoft.com/office/drawing/2014/main" id="{00000000-0008-0000-0700-000044020000}"/>
            </a:ext>
          </a:extLst>
        </xdr:cNvPr>
        <xdr:cNvCxnSpPr/>
      </xdr:nvCxnSpPr>
      <xdr:spPr>
        <a:xfrm>
          <a:off x="12814300" y="9209137"/>
          <a:ext cx="889000" cy="3837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135303</xdr:rowOff>
    </xdr:from>
    <xdr:to>
      <xdr:col>72</xdr:col>
      <xdr:colOff>38100</xdr:colOff>
      <xdr:row>58</xdr:row>
      <xdr:rowOff>65453</xdr:rowOff>
    </xdr:to>
    <xdr:sp macro="" textlink="">
      <xdr:nvSpPr>
        <xdr:cNvPr id="581" name="フローチャート: 判断 580">
          <a:extLst>
            <a:ext uri="{FF2B5EF4-FFF2-40B4-BE49-F238E27FC236}">
              <a16:creationId xmlns:a16="http://schemas.microsoft.com/office/drawing/2014/main" id="{00000000-0008-0000-0700-000045020000}"/>
            </a:ext>
          </a:extLst>
        </xdr:cNvPr>
        <xdr:cNvSpPr/>
      </xdr:nvSpPr>
      <xdr:spPr>
        <a:xfrm>
          <a:off x="13652500" y="9907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56580</xdr:rowOff>
    </xdr:from>
    <xdr:ext cx="534377" cy="259045"/>
    <xdr:sp macro="" textlink="">
      <xdr:nvSpPr>
        <xdr:cNvPr id="582" name="テキスト ボックス 581">
          <a:extLst>
            <a:ext uri="{FF2B5EF4-FFF2-40B4-BE49-F238E27FC236}">
              <a16:creationId xmlns:a16="http://schemas.microsoft.com/office/drawing/2014/main" id="{00000000-0008-0000-0700-000046020000}"/>
            </a:ext>
          </a:extLst>
        </xdr:cNvPr>
        <xdr:cNvSpPr txBox="1"/>
      </xdr:nvSpPr>
      <xdr:spPr>
        <a:xfrm>
          <a:off x="13436111" y="100006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78,291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87587</xdr:rowOff>
    </xdr:from>
    <xdr:to>
      <xdr:col>67</xdr:col>
      <xdr:colOff>101600</xdr:colOff>
      <xdr:row>58</xdr:row>
      <xdr:rowOff>17737</xdr:rowOff>
    </xdr:to>
    <xdr:sp macro="" textlink="">
      <xdr:nvSpPr>
        <xdr:cNvPr id="583" name="フローチャート: 判断 582">
          <a:extLst>
            <a:ext uri="{FF2B5EF4-FFF2-40B4-BE49-F238E27FC236}">
              <a16:creationId xmlns:a16="http://schemas.microsoft.com/office/drawing/2014/main" id="{00000000-0008-0000-0700-000047020000}"/>
            </a:ext>
          </a:extLst>
        </xdr:cNvPr>
        <xdr:cNvSpPr/>
      </xdr:nvSpPr>
      <xdr:spPr>
        <a:xfrm>
          <a:off x="12763500" y="9860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8864</xdr:rowOff>
    </xdr:from>
    <xdr:ext cx="534377" cy="25904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2547111" y="99529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25271</xdr:rowOff>
    </xdr:from>
    <xdr:to>
      <xdr:col>85</xdr:col>
      <xdr:colOff>177800</xdr:colOff>
      <xdr:row>58</xdr:row>
      <xdr:rowOff>126871</xdr:rowOff>
    </xdr:to>
    <xdr:sp macro="" textlink="">
      <xdr:nvSpPr>
        <xdr:cNvPr id="590" name="楕円 589">
          <a:extLst>
            <a:ext uri="{FF2B5EF4-FFF2-40B4-BE49-F238E27FC236}">
              <a16:creationId xmlns:a16="http://schemas.microsoft.com/office/drawing/2014/main" id="{00000000-0008-0000-0700-00004E020000}"/>
            </a:ext>
          </a:extLst>
        </xdr:cNvPr>
        <xdr:cNvSpPr/>
      </xdr:nvSpPr>
      <xdr:spPr>
        <a:xfrm>
          <a:off x="16268700" y="9969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129523</xdr:rowOff>
    </xdr:from>
    <xdr:ext cx="534377" cy="259045"/>
    <xdr:sp macro="" textlink="">
      <xdr:nvSpPr>
        <xdr:cNvPr id="591" name="教育費該当値テキスト">
          <a:extLst>
            <a:ext uri="{FF2B5EF4-FFF2-40B4-BE49-F238E27FC236}">
              <a16:creationId xmlns:a16="http://schemas.microsoft.com/office/drawing/2014/main" id="{00000000-0008-0000-0700-00004F020000}"/>
            </a:ext>
          </a:extLst>
        </xdr:cNvPr>
        <xdr:cNvSpPr txBox="1"/>
      </xdr:nvSpPr>
      <xdr:spPr>
        <a:xfrm>
          <a:off x="16370300" y="99021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119976</xdr:rowOff>
    </xdr:from>
    <xdr:to>
      <xdr:col>81</xdr:col>
      <xdr:colOff>101600</xdr:colOff>
      <xdr:row>58</xdr:row>
      <xdr:rowOff>50126</xdr:rowOff>
    </xdr:to>
    <xdr:sp macro="" textlink="">
      <xdr:nvSpPr>
        <xdr:cNvPr id="592" name="楕円 591">
          <a:extLst>
            <a:ext uri="{FF2B5EF4-FFF2-40B4-BE49-F238E27FC236}">
              <a16:creationId xmlns:a16="http://schemas.microsoft.com/office/drawing/2014/main" id="{00000000-0008-0000-0700-000050020000}"/>
            </a:ext>
          </a:extLst>
        </xdr:cNvPr>
        <xdr:cNvSpPr/>
      </xdr:nvSpPr>
      <xdr:spPr>
        <a:xfrm>
          <a:off x="15430500" y="9892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66653</xdr:rowOff>
    </xdr:from>
    <xdr:ext cx="534377"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5214111" y="96678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55</xdr:row>
      <xdr:rowOff>12492</xdr:rowOff>
    </xdr:from>
    <xdr:to>
      <xdr:col>76</xdr:col>
      <xdr:colOff>165100</xdr:colOff>
      <xdr:row>55</xdr:row>
      <xdr:rowOff>114092</xdr:rowOff>
    </xdr:to>
    <xdr:sp macro="" textlink="">
      <xdr:nvSpPr>
        <xdr:cNvPr id="594" name="楕円 593">
          <a:extLst>
            <a:ext uri="{FF2B5EF4-FFF2-40B4-BE49-F238E27FC236}">
              <a16:creationId xmlns:a16="http://schemas.microsoft.com/office/drawing/2014/main" id="{00000000-0008-0000-0700-000052020000}"/>
            </a:ext>
          </a:extLst>
        </xdr:cNvPr>
        <xdr:cNvSpPr/>
      </xdr:nvSpPr>
      <xdr:spPr>
        <a:xfrm>
          <a:off x="14541500" y="9442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53</xdr:row>
      <xdr:rowOff>130619</xdr:rowOff>
    </xdr:from>
    <xdr:ext cx="599010"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4292795" y="92174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55</xdr:row>
      <xdr:rowOff>112377</xdr:rowOff>
    </xdr:from>
    <xdr:to>
      <xdr:col>72</xdr:col>
      <xdr:colOff>38100</xdr:colOff>
      <xdr:row>56</xdr:row>
      <xdr:rowOff>42527</xdr:rowOff>
    </xdr:to>
    <xdr:sp macro="" textlink="">
      <xdr:nvSpPr>
        <xdr:cNvPr id="596" name="楕円 595">
          <a:extLst>
            <a:ext uri="{FF2B5EF4-FFF2-40B4-BE49-F238E27FC236}">
              <a16:creationId xmlns:a16="http://schemas.microsoft.com/office/drawing/2014/main" id="{00000000-0008-0000-0700-000054020000}"/>
            </a:ext>
          </a:extLst>
        </xdr:cNvPr>
        <xdr:cNvSpPr/>
      </xdr:nvSpPr>
      <xdr:spPr>
        <a:xfrm>
          <a:off x="13652500" y="9542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54</xdr:row>
      <xdr:rowOff>59054</xdr:rowOff>
    </xdr:from>
    <xdr:ext cx="599010"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3403795" y="93173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53</xdr:row>
      <xdr:rowOff>71487</xdr:rowOff>
    </xdr:from>
    <xdr:to>
      <xdr:col>67</xdr:col>
      <xdr:colOff>101600</xdr:colOff>
      <xdr:row>54</xdr:row>
      <xdr:rowOff>1637</xdr:rowOff>
    </xdr:to>
    <xdr:sp macro="" textlink="">
      <xdr:nvSpPr>
        <xdr:cNvPr id="598" name="楕円 597">
          <a:extLst>
            <a:ext uri="{FF2B5EF4-FFF2-40B4-BE49-F238E27FC236}">
              <a16:creationId xmlns:a16="http://schemas.microsoft.com/office/drawing/2014/main" id="{00000000-0008-0000-0700-000056020000}"/>
            </a:ext>
          </a:extLst>
        </xdr:cNvPr>
        <xdr:cNvSpPr/>
      </xdr:nvSpPr>
      <xdr:spPr>
        <a:xfrm>
          <a:off x="12763500" y="9158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52</xdr:row>
      <xdr:rowOff>18164</xdr:rowOff>
    </xdr:from>
    <xdr:ext cx="599010" cy="25904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2514795" y="89335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307,832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0" name="正方形/長方形 599">
          <a:extLst>
            <a:ext uri="{FF2B5EF4-FFF2-40B4-BE49-F238E27FC236}">
              <a16:creationId xmlns:a16="http://schemas.microsoft.com/office/drawing/2014/main" id="{00000000-0008-0000-0700-000058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1" name="正方形/長方形 600">
          <a:extLst>
            <a:ext uri="{FF2B5EF4-FFF2-40B4-BE49-F238E27FC236}">
              <a16:creationId xmlns:a16="http://schemas.microsoft.com/office/drawing/2014/main" id="{00000000-0008-0000-0700-000059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2" name="正方形/長方形 601">
          <a:extLst>
            <a:ext uri="{FF2B5EF4-FFF2-40B4-BE49-F238E27FC236}">
              <a16:creationId xmlns:a16="http://schemas.microsoft.com/office/drawing/2014/main" id="{00000000-0008-0000-0700-00005A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3" name="正方形/長方形 602">
          <a:extLst>
            <a:ext uri="{FF2B5EF4-FFF2-40B4-BE49-F238E27FC236}">
              <a16:creationId xmlns:a16="http://schemas.microsoft.com/office/drawing/2014/main" id="{00000000-0008-0000-0700-00005B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4" name="正方形/長方形 603">
          <a:extLst>
            <a:ext uri="{FF2B5EF4-FFF2-40B4-BE49-F238E27FC236}">
              <a16:creationId xmlns:a16="http://schemas.microsoft.com/office/drawing/2014/main" id="{00000000-0008-0000-0700-00005C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8" name="テキスト ボックス 607">
          <a:extLst>
            <a:ext uri="{FF2B5EF4-FFF2-40B4-BE49-F238E27FC236}">
              <a16:creationId xmlns:a16="http://schemas.microsoft.com/office/drawing/2014/main" id="{00000000-0008-0000-0700-000060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9" name="直線コネクタ 608">
          <a:extLst>
            <a:ext uri="{FF2B5EF4-FFF2-40B4-BE49-F238E27FC236}">
              <a16:creationId xmlns:a16="http://schemas.microsoft.com/office/drawing/2014/main" id="{00000000-0008-0000-0700-000061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10" name="直線コネクタ 609">
          <a:extLst>
            <a:ext uri="{FF2B5EF4-FFF2-40B4-BE49-F238E27FC236}">
              <a16:creationId xmlns:a16="http://schemas.microsoft.com/office/drawing/2014/main" id="{00000000-0008-0000-0700-000062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11" name="テキスト ボックス 610">
          <a:extLst>
            <a:ext uri="{FF2B5EF4-FFF2-40B4-BE49-F238E27FC236}">
              <a16:creationId xmlns:a16="http://schemas.microsoft.com/office/drawing/2014/main" id="{00000000-0008-0000-0700-000063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12" name="直線コネクタ 611">
          <a:extLst>
            <a:ext uri="{FF2B5EF4-FFF2-40B4-BE49-F238E27FC236}">
              <a16:creationId xmlns:a16="http://schemas.microsoft.com/office/drawing/2014/main" id="{00000000-0008-0000-0700-000064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13" name="テキスト ボックス 612">
          <a:extLst>
            <a:ext uri="{FF2B5EF4-FFF2-40B4-BE49-F238E27FC236}">
              <a16:creationId xmlns:a16="http://schemas.microsoft.com/office/drawing/2014/main" id="{00000000-0008-0000-0700-000065020000}"/>
            </a:ext>
          </a:extLst>
        </xdr:cNvPr>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14" name="直線コネクタ 613">
          <a:extLst>
            <a:ext uri="{FF2B5EF4-FFF2-40B4-BE49-F238E27FC236}">
              <a16:creationId xmlns:a16="http://schemas.microsoft.com/office/drawing/2014/main" id="{00000000-0008-0000-0700-000066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15" name="テキスト ボックス 614">
          <a:extLst>
            <a:ext uri="{FF2B5EF4-FFF2-40B4-BE49-F238E27FC236}">
              <a16:creationId xmlns:a16="http://schemas.microsoft.com/office/drawing/2014/main" id="{00000000-0008-0000-0700-000067020000}"/>
            </a:ext>
          </a:extLst>
        </xdr:cNvPr>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6" name="直線コネクタ 615">
          <a:extLst>
            <a:ext uri="{FF2B5EF4-FFF2-40B4-BE49-F238E27FC236}">
              <a16:creationId xmlns:a16="http://schemas.microsoft.com/office/drawing/2014/main" id="{00000000-0008-0000-0700-000068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17" name="テキスト ボックス 616">
          <a:extLst>
            <a:ext uri="{FF2B5EF4-FFF2-40B4-BE49-F238E27FC236}">
              <a16:creationId xmlns:a16="http://schemas.microsoft.com/office/drawing/2014/main" id="{00000000-0008-0000-0700-000069020000}"/>
            </a:ext>
          </a:extLst>
        </xdr:cNvPr>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8" name="直線コネクタ 617">
          <a:extLst>
            <a:ext uri="{FF2B5EF4-FFF2-40B4-BE49-F238E27FC236}">
              <a16:creationId xmlns:a16="http://schemas.microsoft.com/office/drawing/2014/main" id="{00000000-0008-0000-0700-00006A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9" name="テキスト ボックス 618">
          <a:extLst>
            <a:ext uri="{FF2B5EF4-FFF2-40B4-BE49-F238E27FC236}">
              <a16:creationId xmlns:a16="http://schemas.microsoft.com/office/drawing/2014/main" id="{00000000-0008-0000-0700-00006B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0" name="災害復旧費グラフ枠">
          <a:extLst>
            <a:ext uri="{FF2B5EF4-FFF2-40B4-BE49-F238E27FC236}">
              <a16:creationId xmlns:a16="http://schemas.microsoft.com/office/drawing/2014/main" id="{00000000-0008-0000-0700-00006C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72</xdr:row>
      <xdr:rowOff>25048</xdr:rowOff>
    </xdr:from>
    <xdr:to>
      <xdr:col>85</xdr:col>
      <xdr:colOff>126364</xdr:colOff>
      <xdr:row>78</xdr:row>
      <xdr:rowOff>139700</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flipV="1">
          <a:off x="16317595" y="12369448"/>
          <a:ext cx="1269" cy="11433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154272</xdr:rowOff>
    </xdr:from>
    <xdr:ext cx="249299" cy="259045"/>
    <xdr:sp macro="" textlink="">
      <xdr:nvSpPr>
        <xdr:cNvPr id="622" name="災害復旧費最小値テキスト">
          <a:extLst>
            <a:ext uri="{FF2B5EF4-FFF2-40B4-BE49-F238E27FC236}">
              <a16:creationId xmlns:a16="http://schemas.microsoft.com/office/drawing/2014/main" id="{00000000-0008-0000-0700-00006E020000}"/>
            </a:ext>
          </a:extLst>
        </xdr:cNvPr>
        <xdr:cNvSpPr txBox="1"/>
      </xdr:nvSpPr>
      <xdr:spPr>
        <a:xfrm>
          <a:off x="16370300" y="1352737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143175</xdr:rowOff>
    </xdr:from>
    <xdr:ext cx="599010" cy="259045"/>
    <xdr:sp macro="" textlink="">
      <xdr:nvSpPr>
        <xdr:cNvPr id="624" name="災害復旧費最大値テキスト">
          <a:extLst>
            <a:ext uri="{FF2B5EF4-FFF2-40B4-BE49-F238E27FC236}">
              <a16:creationId xmlns:a16="http://schemas.microsoft.com/office/drawing/2014/main" id="{00000000-0008-0000-0700-000070020000}"/>
            </a:ext>
          </a:extLst>
        </xdr:cNvPr>
        <xdr:cNvSpPr txBox="1"/>
      </xdr:nvSpPr>
      <xdr:spPr>
        <a:xfrm>
          <a:off x="16370300" y="121446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250,077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72</xdr:row>
      <xdr:rowOff>25048</xdr:rowOff>
    </xdr:from>
    <xdr:to>
      <xdr:col>86</xdr:col>
      <xdr:colOff>25400</xdr:colOff>
      <xdr:row>72</xdr:row>
      <xdr:rowOff>25048</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a:off x="16230600" y="123694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20782</xdr:rowOff>
    </xdr:from>
    <xdr:to>
      <xdr:col>85</xdr:col>
      <xdr:colOff>127000</xdr:colOff>
      <xdr:row>78</xdr:row>
      <xdr:rowOff>139700</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flipV="1">
          <a:off x="15481300" y="13393882"/>
          <a:ext cx="838200" cy="1189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27272</xdr:rowOff>
    </xdr:from>
    <xdr:ext cx="469744" cy="259045"/>
    <xdr:sp macro="" textlink="">
      <xdr:nvSpPr>
        <xdr:cNvPr id="627" name="災害復旧費平均値テキスト">
          <a:extLst>
            <a:ext uri="{FF2B5EF4-FFF2-40B4-BE49-F238E27FC236}">
              <a16:creationId xmlns:a16="http://schemas.microsoft.com/office/drawing/2014/main" id="{00000000-0008-0000-0700-000073020000}"/>
            </a:ext>
          </a:extLst>
        </xdr:cNvPr>
        <xdr:cNvSpPr txBox="1"/>
      </xdr:nvSpPr>
      <xdr:spPr>
        <a:xfrm>
          <a:off x="16370300" y="1340037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48845</xdr:rowOff>
    </xdr:from>
    <xdr:to>
      <xdr:col>85</xdr:col>
      <xdr:colOff>177800</xdr:colOff>
      <xdr:row>78</xdr:row>
      <xdr:rowOff>150445</xdr:rowOff>
    </xdr:to>
    <xdr:sp macro="" textlink="">
      <xdr:nvSpPr>
        <xdr:cNvPr id="628" name="フローチャート: 判断 627">
          <a:extLst>
            <a:ext uri="{FF2B5EF4-FFF2-40B4-BE49-F238E27FC236}">
              <a16:creationId xmlns:a16="http://schemas.microsoft.com/office/drawing/2014/main" id="{00000000-0008-0000-0700-000074020000}"/>
            </a:ext>
          </a:extLst>
        </xdr:cNvPr>
        <xdr:cNvSpPr/>
      </xdr:nvSpPr>
      <xdr:spPr>
        <a:xfrm>
          <a:off x="16268700" y="13421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135356</xdr:rowOff>
    </xdr:from>
    <xdr:to>
      <xdr:col>81</xdr:col>
      <xdr:colOff>50800</xdr:colOff>
      <xdr:row>78</xdr:row>
      <xdr:rowOff>139700</xdr:rowOff>
    </xdr:to>
    <xdr:cxnSp macro="">
      <xdr:nvCxnSpPr>
        <xdr:cNvPr id="629" name="直線コネクタ 628">
          <a:extLst>
            <a:ext uri="{FF2B5EF4-FFF2-40B4-BE49-F238E27FC236}">
              <a16:creationId xmlns:a16="http://schemas.microsoft.com/office/drawing/2014/main" id="{00000000-0008-0000-0700-000075020000}"/>
            </a:ext>
          </a:extLst>
        </xdr:cNvPr>
        <xdr:cNvCxnSpPr/>
      </xdr:nvCxnSpPr>
      <xdr:spPr>
        <a:xfrm>
          <a:off x="14592300" y="13508456"/>
          <a:ext cx="889000" cy="4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44410</xdr:rowOff>
    </xdr:from>
    <xdr:to>
      <xdr:col>81</xdr:col>
      <xdr:colOff>101600</xdr:colOff>
      <xdr:row>78</xdr:row>
      <xdr:rowOff>146010</xdr:rowOff>
    </xdr:to>
    <xdr:sp macro="" textlink="">
      <xdr:nvSpPr>
        <xdr:cNvPr id="630" name="フローチャート: 判断 629">
          <a:extLst>
            <a:ext uri="{FF2B5EF4-FFF2-40B4-BE49-F238E27FC236}">
              <a16:creationId xmlns:a16="http://schemas.microsoft.com/office/drawing/2014/main" id="{00000000-0008-0000-0700-000076020000}"/>
            </a:ext>
          </a:extLst>
        </xdr:cNvPr>
        <xdr:cNvSpPr/>
      </xdr:nvSpPr>
      <xdr:spPr>
        <a:xfrm>
          <a:off x="15430500" y="13417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162537</xdr:rowOff>
    </xdr:from>
    <xdr:ext cx="469744" cy="259045"/>
    <xdr:sp macro="" textlink="">
      <xdr:nvSpPr>
        <xdr:cNvPr id="631" name="テキスト ボックス 630">
          <a:extLst>
            <a:ext uri="{FF2B5EF4-FFF2-40B4-BE49-F238E27FC236}">
              <a16:creationId xmlns:a16="http://schemas.microsoft.com/office/drawing/2014/main" id="{00000000-0008-0000-0700-000077020000}"/>
            </a:ext>
          </a:extLst>
        </xdr:cNvPr>
        <xdr:cNvSpPr txBox="1"/>
      </xdr:nvSpPr>
      <xdr:spPr>
        <a:xfrm>
          <a:off x="15246428" y="131927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125312</xdr:rowOff>
    </xdr:from>
    <xdr:to>
      <xdr:col>76</xdr:col>
      <xdr:colOff>114300</xdr:colOff>
      <xdr:row>78</xdr:row>
      <xdr:rowOff>135356</xdr:rowOff>
    </xdr:to>
    <xdr:cxnSp macro="">
      <xdr:nvCxnSpPr>
        <xdr:cNvPr id="632" name="直線コネクタ 631">
          <a:extLst>
            <a:ext uri="{FF2B5EF4-FFF2-40B4-BE49-F238E27FC236}">
              <a16:creationId xmlns:a16="http://schemas.microsoft.com/office/drawing/2014/main" id="{00000000-0008-0000-0700-000078020000}"/>
            </a:ext>
          </a:extLst>
        </xdr:cNvPr>
        <xdr:cNvCxnSpPr/>
      </xdr:nvCxnSpPr>
      <xdr:spPr>
        <a:xfrm>
          <a:off x="13703300" y="13498412"/>
          <a:ext cx="889000" cy="10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44382</xdr:rowOff>
    </xdr:from>
    <xdr:to>
      <xdr:col>76</xdr:col>
      <xdr:colOff>165100</xdr:colOff>
      <xdr:row>78</xdr:row>
      <xdr:rowOff>145982</xdr:rowOff>
    </xdr:to>
    <xdr:sp macro="" textlink="">
      <xdr:nvSpPr>
        <xdr:cNvPr id="633" name="フローチャート: 判断 632">
          <a:extLst>
            <a:ext uri="{FF2B5EF4-FFF2-40B4-BE49-F238E27FC236}">
              <a16:creationId xmlns:a16="http://schemas.microsoft.com/office/drawing/2014/main" id="{00000000-0008-0000-0700-000079020000}"/>
            </a:ext>
          </a:extLst>
        </xdr:cNvPr>
        <xdr:cNvSpPr/>
      </xdr:nvSpPr>
      <xdr:spPr>
        <a:xfrm>
          <a:off x="14541500" y="13417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76</xdr:row>
      <xdr:rowOff>162509</xdr:rowOff>
    </xdr:from>
    <xdr:ext cx="469744" cy="259045"/>
    <xdr:sp macro="" textlink="">
      <xdr:nvSpPr>
        <xdr:cNvPr id="634" name="テキスト ボックス 633">
          <a:extLst>
            <a:ext uri="{FF2B5EF4-FFF2-40B4-BE49-F238E27FC236}">
              <a16:creationId xmlns:a16="http://schemas.microsoft.com/office/drawing/2014/main" id="{00000000-0008-0000-0700-00007A020000}"/>
            </a:ext>
          </a:extLst>
        </xdr:cNvPr>
        <xdr:cNvSpPr txBox="1"/>
      </xdr:nvSpPr>
      <xdr:spPr>
        <a:xfrm>
          <a:off x="14357428" y="131927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125312</xdr:rowOff>
    </xdr:from>
    <xdr:to>
      <xdr:col>71</xdr:col>
      <xdr:colOff>177800</xdr:colOff>
      <xdr:row>78</xdr:row>
      <xdr:rowOff>139700</xdr:rowOff>
    </xdr:to>
    <xdr:cxnSp macro="">
      <xdr:nvCxnSpPr>
        <xdr:cNvPr id="635" name="直線コネクタ 634">
          <a:extLst>
            <a:ext uri="{FF2B5EF4-FFF2-40B4-BE49-F238E27FC236}">
              <a16:creationId xmlns:a16="http://schemas.microsoft.com/office/drawing/2014/main" id="{00000000-0008-0000-0700-00007B020000}"/>
            </a:ext>
          </a:extLst>
        </xdr:cNvPr>
        <xdr:cNvCxnSpPr/>
      </xdr:nvCxnSpPr>
      <xdr:spPr>
        <a:xfrm flipV="1">
          <a:off x="12814300" y="13498412"/>
          <a:ext cx="889000" cy="143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46797</xdr:rowOff>
    </xdr:from>
    <xdr:to>
      <xdr:col>72</xdr:col>
      <xdr:colOff>38100</xdr:colOff>
      <xdr:row>78</xdr:row>
      <xdr:rowOff>148397</xdr:rowOff>
    </xdr:to>
    <xdr:sp macro="" textlink="">
      <xdr:nvSpPr>
        <xdr:cNvPr id="636" name="フローチャート: 判断 635">
          <a:extLst>
            <a:ext uri="{FF2B5EF4-FFF2-40B4-BE49-F238E27FC236}">
              <a16:creationId xmlns:a16="http://schemas.microsoft.com/office/drawing/2014/main" id="{00000000-0008-0000-0700-00007C020000}"/>
            </a:ext>
          </a:extLst>
        </xdr:cNvPr>
        <xdr:cNvSpPr/>
      </xdr:nvSpPr>
      <xdr:spPr>
        <a:xfrm>
          <a:off x="13652500" y="134198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76</xdr:row>
      <xdr:rowOff>164924</xdr:rowOff>
    </xdr:from>
    <xdr:ext cx="469744" cy="259045"/>
    <xdr:sp macro="" textlink="">
      <xdr:nvSpPr>
        <xdr:cNvPr id="637" name="テキスト ボックス 636">
          <a:extLst>
            <a:ext uri="{FF2B5EF4-FFF2-40B4-BE49-F238E27FC236}">
              <a16:creationId xmlns:a16="http://schemas.microsoft.com/office/drawing/2014/main" id="{00000000-0008-0000-0700-00007D020000}"/>
            </a:ext>
          </a:extLst>
        </xdr:cNvPr>
        <xdr:cNvSpPr txBox="1"/>
      </xdr:nvSpPr>
      <xdr:spPr>
        <a:xfrm>
          <a:off x="13468428" y="131951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39312</xdr:rowOff>
    </xdr:from>
    <xdr:to>
      <xdr:col>67</xdr:col>
      <xdr:colOff>101600</xdr:colOff>
      <xdr:row>78</xdr:row>
      <xdr:rowOff>140912</xdr:rowOff>
    </xdr:to>
    <xdr:sp macro="" textlink="">
      <xdr:nvSpPr>
        <xdr:cNvPr id="638" name="フローチャート: 判断 637">
          <a:extLst>
            <a:ext uri="{FF2B5EF4-FFF2-40B4-BE49-F238E27FC236}">
              <a16:creationId xmlns:a16="http://schemas.microsoft.com/office/drawing/2014/main" id="{00000000-0008-0000-0700-00007E020000}"/>
            </a:ext>
          </a:extLst>
        </xdr:cNvPr>
        <xdr:cNvSpPr/>
      </xdr:nvSpPr>
      <xdr:spPr>
        <a:xfrm>
          <a:off x="12763500" y="13412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157439</xdr:rowOff>
    </xdr:from>
    <xdr:ext cx="534377" cy="259045"/>
    <xdr:sp macro="" textlink="">
      <xdr:nvSpPr>
        <xdr:cNvPr id="639" name="テキスト ボックス 638">
          <a:extLst>
            <a:ext uri="{FF2B5EF4-FFF2-40B4-BE49-F238E27FC236}">
              <a16:creationId xmlns:a16="http://schemas.microsoft.com/office/drawing/2014/main" id="{00000000-0008-0000-0700-00007F020000}"/>
            </a:ext>
          </a:extLst>
        </xdr:cNvPr>
        <xdr:cNvSpPr txBox="1"/>
      </xdr:nvSpPr>
      <xdr:spPr>
        <a:xfrm>
          <a:off x="12547111" y="131876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0" name="テキスト ボックス 639">
          <a:extLst>
            <a:ext uri="{FF2B5EF4-FFF2-40B4-BE49-F238E27FC236}">
              <a16:creationId xmlns:a16="http://schemas.microsoft.com/office/drawing/2014/main" id="{00000000-0008-0000-0700-000080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141432</xdr:rowOff>
    </xdr:from>
    <xdr:to>
      <xdr:col>85</xdr:col>
      <xdr:colOff>177800</xdr:colOff>
      <xdr:row>78</xdr:row>
      <xdr:rowOff>71582</xdr:rowOff>
    </xdr:to>
    <xdr:sp macro="" textlink="">
      <xdr:nvSpPr>
        <xdr:cNvPr id="645" name="楕円 644">
          <a:extLst>
            <a:ext uri="{FF2B5EF4-FFF2-40B4-BE49-F238E27FC236}">
              <a16:creationId xmlns:a16="http://schemas.microsoft.com/office/drawing/2014/main" id="{00000000-0008-0000-0700-000085020000}"/>
            </a:ext>
          </a:extLst>
        </xdr:cNvPr>
        <xdr:cNvSpPr/>
      </xdr:nvSpPr>
      <xdr:spPr>
        <a:xfrm>
          <a:off x="16268700" y="13343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100809</xdr:rowOff>
    </xdr:from>
    <xdr:ext cx="534377" cy="259045"/>
    <xdr:sp macro="" textlink="">
      <xdr:nvSpPr>
        <xdr:cNvPr id="646" name="災害復旧費該当値テキスト">
          <a:extLst>
            <a:ext uri="{FF2B5EF4-FFF2-40B4-BE49-F238E27FC236}">
              <a16:creationId xmlns:a16="http://schemas.microsoft.com/office/drawing/2014/main" id="{00000000-0008-0000-0700-000086020000}"/>
            </a:ext>
          </a:extLst>
        </xdr:cNvPr>
        <xdr:cNvSpPr txBox="1"/>
      </xdr:nvSpPr>
      <xdr:spPr>
        <a:xfrm>
          <a:off x="16370300" y="131310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88900</xdr:rowOff>
    </xdr:from>
    <xdr:to>
      <xdr:col>81</xdr:col>
      <xdr:colOff>101600</xdr:colOff>
      <xdr:row>79</xdr:row>
      <xdr:rowOff>19050</xdr:rowOff>
    </xdr:to>
    <xdr:sp macro="" textlink="">
      <xdr:nvSpPr>
        <xdr:cNvPr id="647" name="楕円 646">
          <a:extLst>
            <a:ext uri="{FF2B5EF4-FFF2-40B4-BE49-F238E27FC236}">
              <a16:creationId xmlns:a16="http://schemas.microsoft.com/office/drawing/2014/main" id="{00000000-0008-0000-0700-000087020000}"/>
            </a:ext>
          </a:extLst>
        </xdr:cNvPr>
        <xdr:cNvSpPr/>
      </xdr:nvSpPr>
      <xdr:spPr>
        <a:xfrm>
          <a:off x="15430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10177</xdr:rowOff>
    </xdr:from>
    <xdr:ext cx="249299"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5356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84556</xdr:rowOff>
    </xdr:from>
    <xdr:to>
      <xdr:col>76</xdr:col>
      <xdr:colOff>165100</xdr:colOff>
      <xdr:row>79</xdr:row>
      <xdr:rowOff>14706</xdr:rowOff>
    </xdr:to>
    <xdr:sp macro="" textlink="">
      <xdr:nvSpPr>
        <xdr:cNvPr id="649" name="楕円 648">
          <a:extLst>
            <a:ext uri="{FF2B5EF4-FFF2-40B4-BE49-F238E27FC236}">
              <a16:creationId xmlns:a16="http://schemas.microsoft.com/office/drawing/2014/main" id="{00000000-0008-0000-0700-000089020000}"/>
            </a:ext>
          </a:extLst>
        </xdr:cNvPr>
        <xdr:cNvSpPr/>
      </xdr:nvSpPr>
      <xdr:spPr>
        <a:xfrm>
          <a:off x="14541500" y="13457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79</xdr:row>
      <xdr:rowOff>5833</xdr:rowOff>
    </xdr:from>
    <xdr:ext cx="378565"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4403017" y="135503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74512</xdr:rowOff>
    </xdr:from>
    <xdr:to>
      <xdr:col>72</xdr:col>
      <xdr:colOff>38100</xdr:colOff>
      <xdr:row>79</xdr:row>
      <xdr:rowOff>4662</xdr:rowOff>
    </xdr:to>
    <xdr:sp macro="" textlink="">
      <xdr:nvSpPr>
        <xdr:cNvPr id="651" name="楕円 650">
          <a:extLst>
            <a:ext uri="{FF2B5EF4-FFF2-40B4-BE49-F238E27FC236}">
              <a16:creationId xmlns:a16="http://schemas.microsoft.com/office/drawing/2014/main" id="{00000000-0008-0000-0700-00008B020000}"/>
            </a:ext>
          </a:extLst>
        </xdr:cNvPr>
        <xdr:cNvSpPr/>
      </xdr:nvSpPr>
      <xdr:spPr>
        <a:xfrm>
          <a:off x="13652500" y="13447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78</xdr:row>
      <xdr:rowOff>167239</xdr:rowOff>
    </xdr:from>
    <xdr:ext cx="469744"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3468428" y="135403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88900</xdr:rowOff>
    </xdr:from>
    <xdr:to>
      <xdr:col>67</xdr:col>
      <xdr:colOff>101600</xdr:colOff>
      <xdr:row>79</xdr:row>
      <xdr:rowOff>19050</xdr:rowOff>
    </xdr:to>
    <xdr:sp macro="" textlink="">
      <xdr:nvSpPr>
        <xdr:cNvPr id="653" name="楕円 652">
          <a:extLst>
            <a:ext uri="{FF2B5EF4-FFF2-40B4-BE49-F238E27FC236}">
              <a16:creationId xmlns:a16="http://schemas.microsoft.com/office/drawing/2014/main" id="{00000000-0008-0000-0700-00008D020000}"/>
            </a:ext>
          </a:extLst>
        </xdr:cNvPr>
        <xdr:cNvSpPr/>
      </xdr:nvSpPr>
      <xdr:spPr>
        <a:xfrm>
          <a:off x="12763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10177</xdr:rowOff>
    </xdr:from>
    <xdr:ext cx="249299"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2689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5" name="正方形/長方形 654">
          <a:extLst>
            <a:ext uri="{FF2B5EF4-FFF2-40B4-BE49-F238E27FC236}">
              <a16:creationId xmlns:a16="http://schemas.microsoft.com/office/drawing/2014/main" id="{00000000-0008-0000-0700-00008F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6" name="正方形/長方形 655">
          <a:extLst>
            <a:ext uri="{FF2B5EF4-FFF2-40B4-BE49-F238E27FC236}">
              <a16:creationId xmlns:a16="http://schemas.microsoft.com/office/drawing/2014/main" id="{00000000-0008-0000-0700-000090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7" name="正方形/長方形 656">
          <a:extLst>
            <a:ext uri="{FF2B5EF4-FFF2-40B4-BE49-F238E27FC236}">
              <a16:creationId xmlns:a16="http://schemas.microsoft.com/office/drawing/2014/main" id="{00000000-0008-0000-0700-000091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8" name="正方形/長方形 657">
          <a:extLst>
            <a:ext uri="{FF2B5EF4-FFF2-40B4-BE49-F238E27FC236}">
              <a16:creationId xmlns:a16="http://schemas.microsoft.com/office/drawing/2014/main" id="{00000000-0008-0000-0700-000092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9" name="正方形/長方形 658">
          <a:extLst>
            <a:ext uri="{FF2B5EF4-FFF2-40B4-BE49-F238E27FC236}">
              <a16:creationId xmlns:a16="http://schemas.microsoft.com/office/drawing/2014/main" id="{00000000-0008-0000-0700-000093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0" name="正方形/長方形 659">
          <a:extLst>
            <a:ext uri="{FF2B5EF4-FFF2-40B4-BE49-F238E27FC236}">
              <a16:creationId xmlns:a16="http://schemas.microsoft.com/office/drawing/2014/main" id="{00000000-0008-0000-0700-000094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1" name="正方形/長方形 660">
          <a:extLst>
            <a:ext uri="{FF2B5EF4-FFF2-40B4-BE49-F238E27FC236}">
              <a16:creationId xmlns:a16="http://schemas.microsoft.com/office/drawing/2014/main" id="{00000000-0008-0000-0700-000095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2" name="正方形/長方形 661">
          <a:extLst>
            <a:ext uri="{FF2B5EF4-FFF2-40B4-BE49-F238E27FC236}">
              <a16:creationId xmlns:a16="http://schemas.microsoft.com/office/drawing/2014/main" id="{00000000-0008-0000-0700-000096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3" name="テキスト ボックス 662">
          <a:extLst>
            <a:ext uri="{FF2B5EF4-FFF2-40B4-BE49-F238E27FC236}">
              <a16:creationId xmlns:a16="http://schemas.microsoft.com/office/drawing/2014/main" id="{00000000-0008-0000-0700-000097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4" name="直線コネクタ 663">
          <a:extLst>
            <a:ext uri="{FF2B5EF4-FFF2-40B4-BE49-F238E27FC236}">
              <a16:creationId xmlns:a16="http://schemas.microsoft.com/office/drawing/2014/main" id="{00000000-0008-0000-0700-000098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5" name="直線コネクタ 664">
          <a:extLst>
            <a:ext uri="{FF2B5EF4-FFF2-40B4-BE49-F238E27FC236}">
              <a16:creationId xmlns:a16="http://schemas.microsoft.com/office/drawing/2014/main" id="{00000000-0008-0000-0700-000099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6" name="テキスト ボックス 665">
          <a:extLst>
            <a:ext uri="{FF2B5EF4-FFF2-40B4-BE49-F238E27FC236}">
              <a16:creationId xmlns:a16="http://schemas.microsoft.com/office/drawing/2014/main" id="{00000000-0008-0000-0700-00009A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7" name="直線コネクタ 666">
          <a:extLst>
            <a:ext uri="{FF2B5EF4-FFF2-40B4-BE49-F238E27FC236}">
              <a16:creationId xmlns:a16="http://schemas.microsoft.com/office/drawing/2014/main" id="{00000000-0008-0000-0700-00009B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68" name="テキスト ボックス 667">
          <a:extLst>
            <a:ext uri="{FF2B5EF4-FFF2-40B4-BE49-F238E27FC236}">
              <a16:creationId xmlns:a16="http://schemas.microsoft.com/office/drawing/2014/main" id="{00000000-0008-0000-0700-00009C020000}"/>
            </a:ext>
          </a:extLst>
        </xdr:cNvPr>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9" name="直線コネクタ 668">
          <a:extLst>
            <a:ext uri="{FF2B5EF4-FFF2-40B4-BE49-F238E27FC236}">
              <a16:creationId xmlns:a16="http://schemas.microsoft.com/office/drawing/2014/main" id="{00000000-0008-0000-0700-00009D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70" name="テキスト ボックス 669">
          <a:extLst>
            <a:ext uri="{FF2B5EF4-FFF2-40B4-BE49-F238E27FC236}">
              <a16:creationId xmlns:a16="http://schemas.microsoft.com/office/drawing/2014/main" id="{00000000-0008-0000-0700-00009E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1" name="直線コネクタ 670">
          <a:extLst>
            <a:ext uri="{FF2B5EF4-FFF2-40B4-BE49-F238E27FC236}">
              <a16:creationId xmlns:a16="http://schemas.microsoft.com/office/drawing/2014/main" id="{00000000-0008-0000-0700-00009F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2" name="テキスト ボックス 671">
          <a:extLst>
            <a:ext uri="{FF2B5EF4-FFF2-40B4-BE49-F238E27FC236}">
              <a16:creationId xmlns:a16="http://schemas.microsoft.com/office/drawing/2014/main" id="{00000000-0008-0000-0700-0000A0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3" name="直線コネクタ 672">
          <a:extLst>
            <a:ext uri="{FF2B5EF4-FFF2-40B4-BE49-F238E27FC236}">
              <a16:creationId xmlns:a16="http://schemas.microsoft.com/office/drawing/2014/main" id="{00000000-0008-0000-0700-0000A1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4" name="テキスト ボックス 673">
          <a:extLst>
            <a:ext uri="{FF2B5EF4-FFF2-40B4-BE49-F238E27FC236}">
              <a16:creationId xmlns:a16="http://schemas.microsoft.com/office/drawing/2014/main" id="{00000000-0008-0000-0700-0000A2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5" name="公債費グラフ枠">
          <a:extLst>
            <a:ext uri="{FF2B5EF4-FFF2-40B4-BE49-F238E27FC236}">
              <a16:creationId xmlns:a16="http://schemas.microsoft.com/office/drawing/2014/main" id="{00000000-0008-0000-0700-0000A3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92</xdr:row>
      <xdr:rowOff>90323</xdr:rowOff>
    </xdr:from>
    <xdr:to>
      <xdr:col>85</xdr:col>
      <xdr:colOff>126364</xdr:colOff>
      <xdr:row>98</xdr:row>
      <xdr:rowOff>109826</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flipV="1">
          <a:off x="16317595" y="15863723"/>
          <a:ext cx="1269" cy="10482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113653</xdr:rowOff>
    </xdr:from>
    <xdr:ext cx="469744" cy="259045"/>
    <xdr:sp macro="" textlink="">
      <xdr:nvSpPr>
        <xdr:cNvPr id="677" name="公債費最小値テキスト">
          <a:extLst>
            <a:ext uri="{FF2B5EF4-FFF2-40B4-BE49-F238E27FC236}">
              <a16:creationId xmlns:a16="http://schemas.microsoft.com/office/drawing/2014/main" id="{00000000-0008-0000-0700-0000A5020000}"/>
            </a:ext>
          </a:extLst>
        </xdr:cNvPr>
        <xdr:cNvSpPr txBox="1"/>
      </xdr:nvSpPr>
      <xdr:spPr>
        <a:xfrm>
          <a:off x="16370300" y="169157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109826</xdr:rowOff>
    </xdr:from>
    <xdr:to>
      <xdr:col>86</xdr:col>
      <xdr:colOff>25400</xdr:colOff>
      <xdr:row>98</xdr:row>
      <xdr:rowOff>109826</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a:off x="16230600" y="169119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91</xdr:row>
      <xdr:rowOff>37000</xdr:rowOff>
    </xdr:from>
    <xdr:ext cx="599010" cy="259045"/>
    <xdr:sp macro="" textlink="">
      <xdr:nvSpPr>
        <xdr:cNvPr id="679" name="公債費最大値テキスト">
          <a:extLst>
            <a:ext uri="{FF2B5EF4-FFF2-40B4-BE49-F238E27FC236}">
              <a16:creationId xmlns:a16="http://schemas.microsoft.com/office/drawing/2014/main" id="{00000000-0008-0000-0700-0000A7020000}"/>
            </a:ext>
          </a:extLst>
        </xdr:cNvPr>
        <xdr:cNvSpPr txBox="1"/>
      </xdr:nvSpPr>
      <xdr:spPr>
        <a:xfrm>
          <a:off x="16370300" y="156389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235,800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92</xdr:row>
      <xdr:rowOff>90323</xdr:rowOff>
    </xdr:from>
    <xdr:to>
      <xdr:col>86</xdr:col>
      <xdr:colOff>25400</xdr:colOff>
      <xdr:row>92</xdr:row>
      <xdr:rowOff>90323</xdr:rowOff>
    </xdr:to>
    <xdr:cxnSp macro="">
      <xdr:nvCxnSpPr>
        <xdr:cNvPr id="680" name="直線コネクタ 679">
          <a:extLst>
            <a:ext uri="{FF2B5EF4-FFF2-40B4-BE49-F238E27FC236}">
              <a16:creationId xmlns:a16="http://schemas.microsoft.com/office/drawing/2014/main" id="{00000000-0008-0000-0700-0000A8020000}"/>
            </a:ext>
          </a:extLst>
        </xdr:cNvPr>
        <xdr:cNvCxnSpPr/>
      </xdr:nvCxnSpPr>
      <xdr:spPr>
        <a:xfrm>
          <a:off x="16230600" y="158637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65258</xdr:rowOff>
    </xdr:from>
    <xdr:to>
      <xdr:col>85</xdr:col>
      <xdr:colOff>127000</xdr:colOff>
      <xdr:row>96</xdr:row>
      <xdr:rowOff>153814</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flipV="1">
          <a:off x="15481300" y="16524458"/>
          <a:ext cx="838200" cy="88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66916</xdr:rowOff>
    </xdr:from>
    <xdr:ext cx="534377" cy="259045"/>
    <xdr:sp macro="" textlink="">
      <xdr:nvSpPr>
        <xdr:cNvPr id="682" name="公債費平均値テキスト">
          <a:extLst>
            <a:ext uri="{FF2B5EF4-FFF2-40B4-BE49-F238E27FC236}">
              <a16:creationId xmlns:a16="http://schemas.microsoft.com/office/drawing/2014/main" id="{00000000-0008-0000-0700-0000AA020000}"/>
            </a:ext>
          </a:extLst>
        </xdr:cNvPr>
        <xdr:cNvSpPr txBox="1"/>
      </xdr:nvSpPr>
      <xdr:spPr>
        <a:xfrm>
          <a:off x="16370300" y="1652611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88489</xdr:rowOff>
    </xdr:from>
    <xdr:to>
      <xdr:col>85</xdr:col>
      <xdr:colOff>177800</xdr:colOff>
      <xdr:row>97</xdr:row>
      <xdr:rowOff>18639</xdr:rowOff>
    </xdr:to>
    <xdr:sp macro="" textlink="">
      <xdr:nvSpPr>
        <xdr:cNvPr id="683" name="フローチャート: 判断 682">
          <a:extLst>
            <a:ext uri="{FF2B5EF4-FFF2-40B4-BE49-F238E27FC236}">
              <a16:creationId xmlns:a16="http://schemas.microsoft.com/office/drawing/2014/main" id="{00000000-0008-0000-0700-0000AB020000}"/>
            </a:ext>
          </a:extLst>
        </xdr:cNvPr>
        <xdr:cNvSpPr/>
      </xdr:nvSpPr>
      <xdr:spPr>
        <a:xfrm>
          <a:off x="16268700" y="16547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153814</xdr:rowOff>
    </xdr:from>
    <xdr:to>
      <xdr:col>81</xdr:col>
      <xdr:colOff>50800</xdr:colOff>
      <xdr:row>97</xdr:row>
      <xdr:rowOff>23777</xdr:rowOff>
    </xdr:to>
    <xdr:cxnSp macro="">
      <xdr:nvCxnSpPr>
        <xdr:cNvPr id="684" name="直線コネクタ 683">
          <a:extLst>
            <a:ext uri="{FF2B5EF4-FFF2-40B4-BE49-F238E27FC236}">
              <a16:creationId xmlns:a16="http://schemas.microsoft.com/office/drawing/2014/main" id="{00000000-0008-0000-0700-0000AC020000}"/>
            </a:ext>
          </a:extLst>
        </xdr:cNvPr>
        <xdr:cNvCxnSpPr/>
      </xdr:nvCxnSpPr>
      <xdr:spPr>
        <a:xfrm flipV="1">
          <a:off x="14592300" y="16613014"/>
          <a:ext cx="889000" cy="41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116816</xdr:rowOff>
    </xdr:from>
    <xdr:to>
      <xdr:col>81</xdr:col>
      <xdr:colOff>101600</xdr:colOff>
      <xdr:row>97</xdr:row>
      <xdr:rowOff>46966</xdr:rowOff>
    </xdr:to>
    <xdr:sp macro="" textlink="">
      <xdr:nvSpPr>
        <xdr:cNvPr id="685" name="フローチャート: 判断 684">
          <a:extLst>
            <a:ext uri="{FF2B5EF4-FFF2-40B4-BE49-F238E27FC236}">
              <a16:creationId xmlns:a16="http://schemas.microsoft.com/office/drawing/2014/main" id="{00000000-0008-0000-0700-0000AD020000}"/>
            </a:ext>
          </a:extLst>
        </xdr:cNvPr>
        <xdr:cNvSpPr/>
      </xdr:nvSpPr>
      <xdr:spPr>
        <a:xfrm>
          <a:off x="15430500" y="16576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38093</xdr:rowOff>
    </xdr:from>
    <xdr:ext cx="534377" cy="259045"/>
    <xdr:sp macro="" textlink="">
      <xdr:nvSpPr>
        <xdr:cNvPr id="686" name="テキスト ボックス 685">
          <a:extLst>
            <a:ext uri="{FF2B5EF4-FFF2-40B4-BE49-F238E27FC236}">
              <a16:creationId xmlns:a16="http://schemas.microsoft.com/office/drawing/2014/main" id="{00000000-0008-0000-0700-0000AE020000}"/>
            </a:ext>
          </a:extLst>
        </xdr:cNvPr>
        <xdr:cNvSpPr txBox="1"/>
      </xdr:nvSpPr>
      <xdr:spPr>
        <a:xfrm>
          <a:off x="15214111" y="16668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1543</xdr:rowOff>
    </xdr:from>
    <xdr:to>
      <xdr:col>76</xdr:col>
      <xdr:colOff>114300</xdr:colOff>
      <xdr:row>97</xdr:row>
      <xdr:rowOff>23777</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a:off x="13703300" y="16632193"/>
          <a:ext cx="889000" cy="222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111454</xdr:rowOff>
    </xdr:from>
    <xdr:to>
      <xdr:col>76</xdr:col>
      <xdr:colOff>165100</xdr:colOff>
      <xdr:row>97</xdr:row>
      <xdr:rowOff>41604</xdr:rowOff>
    </xdr:to>
    <xdr:sp macro="" textlink="">
      <xdr:nvSpPr>
        <xdr:cNvPr id="688" name="フローチャート: 判断 687">
          <a:extLst>
            <a:ext uri="{FF2B5EF4-FFF2-40B4-BE49-F238E27FC236}">
              <a16:creationId xmlns:a16="http://schemas.microsoft.com/office/drawing/2014/main" id="{00000000-0008-0000-0700-0000B0020000}"/>
            </a:ext>
          </a:extLst>
        </xdr:cNvPr>
        <xdr:cNvSpPr/>
      </xdr:nvSpPr>
      <xdr:spPr>
        <a:xfrm>
          <a:off x="14541500" y="16570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58131</xdr:rowOff>
    </xdr:from>
    <xdr:ext cx="534377" cy="259045"/>
    <xdr:sp macro="" textlink="">
      <xdr:nvSpPr>
        <xdr:cNvPr id="689" name="テキスト ボックス 688">
          <a:extLst>
            <a:ext uri="{FF2B5EF4-FFF2-40B4-BE49-F238E27FC236}">
              <a16:creationId xmlns:a16="http://schemas.microsoft.com/office/drawing/2014/main" id="{00000000-0008-0000-0700-0000B1020000}"/>
            </a:ext>
          </a:extLst>
        </xdr:cNvPr>
        <xdr:cNvSpPr txBox="1"/>
      </xdr:nvSpPr>
      <xdr:spPr>
        <a:xfrm>
          <a:off x="14325111" y="163458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153760</xdr:rowOff>
    </xdr:from>
    <xdr:to>
      <xdr:col>71</xdr:col>
      <xdr:colOff>177800</xdr:colOff>
      <xdr:row>97</xdr:row>
      <xdr:rowOff>1543</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a:off x="12814300" y="16612960"/>
          <a:ext cx="889000" cy="192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116204</xdr:rowOff>
    </xdr:from>
    <xdr:to>
      <xdr:col>72</xdr:col>
      <xdr:colOff>38100</xdr:colOff>
      <xdr:row>97</xdr:row>
      <xdr:rowOff>46354</xdr:rowOff>
    </xdr:to>
    <xdr:sp macro="" textlink="">
      <xdr:nvSpPr>
        <xdr:cNvPr id="691" name="フローチャート: 判断 690">
          <a:extLst>
            <a:ext uri="{FF2B5EF4-FFF2-40B4-BE49-F238E27FC236}">
              <a16:creationId xmlns:a16="http://schemas.microsoft.com/office/drawing/2014/main" id="{00000000-0008-0000-0700-0000B3020000}"/>
            </a:ext>
          </a:extLst>
        </xdr:cNvPr>
        <xdr:cNvSpPr/>
      </xdr:nvSpPr>
      <xdr:spPr>
        <a:xfrm>
          <a:off x="13652500" y="16575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62881</xdr:rowOff>
    </xdr:from>
    <xdr:ext cx="534377" cy="259045"/>
    <xdr:sp macro="" textlink="">
      <xdr:nvSpPr>
        <xdr:cNvPr id="692" name="テキスト ボックス 691">
          <a:extLst>
            <a:ext uri="{FF2B5EF4-FFF2-40B4-BE49-F238E27FC236}">
              <a16:creationId xmlns:a16="http://schemas.microsoft.com/office/drawing/2014/main" id="{00000000-0008-0000-0700-0000B4020000}"/>
            </a:ext>
          </a:extLst>
        </xdr:cNvPr>
        <xdr:cNvSpPr txBox="1"/>
      </xdr:nvSpPr>
      <xdr:spPr>
        <a:xfrm>
          <a:off x="13436111" y="163506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122307</xdr:rowOff>
    </xdr:from>
    <xdr:to>
      <xdr:col>67</xdr:col>
      <xdr:colOff>101600</xdr:colOff>
      <xdr:row>96</xdr:row>
      <xdr:rowOff>52457</xdr:rowOff>
    </xdr:to>
    <xdr:sp macro="" textlink="">
      <xdr:nvSpPr>
        <xdr:cNvPr id="693" name="フローチャート: 判断 692">
          <a:extLst>
            <a:ext uri="{FF2B5EF4-FFF2-40B4-BE49-F238E27FC236}">
              <a16:creationId xmlns:a16="http://schemas.microsoft.com/office/drawing/2014/main" id="{00000000-0008-0000-0700-0000B5020000}"/>
            </a:ext>
          </a:extLst>
        </xdr:cNvPr>
        <xdr:cNvSpPr/>
      </xdr:nvSpPr>
      <xdr:spPr>
        <a:xfrm>
          <a:off x="12763500" y="16410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94</xdr:row>
      <xdr:rowOff>68984</xdr:rowOff>
    </xdr:from>
    <xdr:ext cx="599010" cy="259045"/>
    <xdr:sp macro="" textlink="">
      <xdr:nvSpPr>
        <xdr:cNvPr id="694" name="テキスト ボックス 693">
          <a:extLst>
            <a:ext uri="{FF2B5EF4-FFF2-40B4-BE49-F238E27FC236}">
              <a16:creationId xmlns:a16="http://schemas.microsoft.com/office/drawing/2014/main" id="{00000000-0008-0000-0700-0000B6020000}"/>
            </a:ext>
          </a:extLst>
        </xdr:cNvPr>
        <xdr:cNvSpPr txBox="1"/>
      </xdr:nvSpPr>
      <xdr:spPr>
        <a:xfrm>
          <a:off x="12514795" y="161852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5" name="テキスト ボックス 694">
          <a:extLst>
            <a:ext uri="{FF2B5EF4-FFF2-40B4-BE49-F238E27FC236}">
              <a16:creationId xmlns:a16="http://schemas.microsoft.com/office/drawing/2014/main" id="{00000000-0008-0000-0700-0000B7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6" name="テキスト ボックス 695">
          <a:extLst>
            <a:ext uri="{FF2B5EF4-FFF2-40B4-BE49-F238E27FC236}">
              <a16:creationId xmlns:a16="http://schemas.microsoft.com/office/drawing/2014/main" id="{00000000-0008-0000-0700-0000B8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7" name="テキスト ボックス 696">
          <a:extLst>
            <a:ext uri="{FF2B5EF4-FFF2-40B4-BE49-F238E27FC236}">
              <a16:creationId xmlns:a16="http://schemas.microsoft.com/office/drawing/2014/main" id="{00000000-0008-0000-0700-0000B9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700-0000BB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14458</xdr:rowOff>
    </xdr:from>
    <xdr:to>
      <xdr:col>85</xdr:col>
      <xdr:colOff>177800</xdr:colOff>
      <xdr:row>96</xdr:row>
      <xdr:rowOff>116058</xdr:rowOff>
    </xdr:to>
    <xdr:sp macro="" textlink="">
      <xdr:nvSpPr>
        <xdr:cNvPr id="700" name="楕円 699">
          <a:extLst>
            <a:ext uri="{FF2B5EF4-FFF2-40B4-BE49-F238E27FC236}">
              <a16:creationId xmlns:a16="http://schemas.microsoft.com/office/drawing/2014/main" id="{00000000-0008-0000-0700-0000BC020000}"/>
            </a:ext>
          </a:extLst>
        </xdr:cNvPr>
        <xdr:cNvSpPr/>
      </xdr:nvSpPr>
      <xdr:spPr>
        <a:xfrm>
          <a:off x="16268700" y="16473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37335</xdr:rowOff>
    </xdr:from>
    <xdr:ext cx="534377" cy="259045"/>
    <xdr:sp macro="" textlink="">
      <xdr:nvSpPr>
        <xdr:cNvPr id="701" name="公債費該当値テキスト">
          <a:extLst>
            <a:ext uri="{FF2B5EF4-FFF2-40B4-BE49-F238E27FC236}">
              <a16:creationId xmlns:a16="http://schemas.microsoft.com/office/drawing/2014/main" id="{00000000-0008-0000-0700-0000BD020000}"/>
            </a:ext>
          </a:extLst>
        </xdr:cNvPr>
        <xdr:cNvSpPr txBox="1"/>
      </xdr:nvSpPr>
      <xdr:spPr>
        <a:xfrm>
          <a:off x="16370300" y="163250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103014</xdr:rowOff>
    </xdr:from>
    <xdr:to>
      <xdr:col>81</xdr:col>
      <xdr:colOff>101600</xdr:colOff>
      <xdr:row>97</xdr:row>
      <xdr:rowOff>33164</xdr:rowOff>
    </xdr:to>
    <xdr:sp macro="" textlink="">
      <xdr:nvSpPr>
        <xdr:cNvPr id="702" name="楕円 701">
          <a:extLst>
            <a:ext uri="{FF2B5EF4-FFF2-40B4-BE49-F238E27FC236}">
              <a16:creationId xmlns:a16="http://schemas.microsoft.com/office/drawing/2014/main" id="{00000000-0008-0000-0700-0000BE020000}"/>
            </a:ext>
          </a:extLst>
        </xdr:cNvPr>
        <xdr:cNvSpPr/>
      </xdr:nvSpPr>
      <xdr:spPr>
        <a:xfrm>
          <a:off x="15430500" y="16562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49691</xdr:rowOff>
    </xdr:from>
    <xdr:ext cx="534377"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5214111" y="16337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144427</xdr:rowOff>
    </xdr:from>
    <xdr:to>
      <xdr:col>76</xdr:col>
      <xdr:colOff>165100</xdr:colOff>
      <xdr:row>97</xdr:row>
      <xdr:rowOff>74577</xdr:rowOff>
    </xdr:to>
    <xdr:sp macro="" textlink="">
      <xdr:nvSpPr>
        <xdr:cNvPr id="704" name="楕円 703">
          <a:extLst>
            <a:ext uri="{FF2B5EF4-FFF2-40B4-BE49-F238E27FC236}">
              <a16:creationId xmlns:a16="http://schemas.microsoft.com/office/drawing/2014/main" id="{00000000-0008-0000-0700-0000C0020000}"/>
            </a:ext>
          </a:extLst>
        </xdr:cNvPr>
        <xdr:cNvSpPr/>
      </xdr:nvSpPr>
      <xdr:spPr>
        <a:xfrm>
          <a:off x="14541500" y="16603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65704</xdr:rowOff>
    </xdr:from>
    <xdr:ext cx="534377"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4325111" y="16696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122193</xdr:rowOff>
    </xdr:from>
    <xdr:to>
      <xdr:col>72</xdr:col>
      <xdr:colOff>38100</xdr:colOff>
      <xdr:row>97</xdr:row>
      <xdr:rowOff>52343</xdr:rowOff>
    </xdr:to>
    <xdr:sp macro="" textlink="">
      <xdr:nvSpPr>
        <xdr:cNvPr id="706" name="楕円 705">
          <a:extLst>
            <a:ext uri="{FF2B5EF4-FFF2-40B4-BE49-F238E27FC236}">
              <a16:creationId xmlns:a16="http://schemas.microsoft.com/office/drawing/2014/main" id="{00000000-0008-0000-0700-0000C2020000}"/>
            </a:ext>
          </a:extLst>
        </xdr:cNvPr>
        <xdr:cNvSpPr/>
      </xdr:nvSpPr>
      <xdr:spPr>
        <a:xfrm>
          <a:off x="13652500" y="16581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43470</xdr:rowOff>
    </xdr:from>
    <xdr:ext cx="534377"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3436111" y="16674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102960</xdr:rowOff>
    </xdr:from>
    <xdr:to>
      <xdr:col>67</xdr:col>
      <xdr:colOff>101600</xdr:colOff>
      <xdr:row>97</xdr:row>
      <xdr:rowOff>33110</xdr:rowOff>
    </xdr:to>
    <xdr:sp macro="" textlink="">
      <xdr:nvSpPr>
        <xdr:cNvPr id="708" name="楕円 707">
          <a:extLst>
            <a:ext uri="{FF2B5EF4-FFF2-40B4-BE49-F238E27FC236}">
              <a16:creationId xmlns:a16="http://schemas.microsoft.com/office/drawing/2014/main" id="{00000000-0008-0000-0700-0000C4020000}"/>
            </a:ext>
          </a:extLst>
        </xdr:cNvPr>
        <xdr:cNvSpPr/>
      </xdr:nvSpPr>
      <xdr:spPr>
        <a:xfrm>
          <a:off x="12763500" y="16562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24237</xdr:rowOff>
    </xdr:from>
    <xdr:ext cx="534377"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2547111" y="166548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0" name="正方形/長方形 709">
          <a:extLst>
            <a:ext uri="{FF2B5EF4-FFF2-40B4-BE49-F238E27FC236}">
              <a16:creationId xmlns:a16="http://schemas.microsoft.com/office/drawing/2014/main" id="{00000000-0008-0000-0700-0000C6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1" name="正方形/長方形 710">
          <a:extLst>
            <a:ext uri="{FF2B5EF4-FFF2-40B4-BE49-F238E27FC236}">
              <a16:creationId xmlns:a16="http://schemas.microsoft.com/office/drawing/2014/main" id="{00000000-0008-0000-0700-0000C7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2" name="正方形/長方形 711">
          <a:extLst>
            <a:ext uri="{FF2B5EF4-FFF2-40B4-BE49-F238E27FC236}">
              <a16:creationId xmlns:a16="http://schemas.microsoft.com/office/drawing/2014/main" id="{00000000-0008-0000-0700-0000C8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3" name="正方形/長方形 712">
          <a:extLst>
            <a:ext uri="{FF2B5EF4-FFF2-40B4-BE49-F238E27FC236}">
              <a16:creationId xmlns:a16="http://schemas.microsoft.com/office/drawing/2014/main" id="{00000000-0008-0000-0700-0000C9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4" name="正方形/長方形 713">
          <a:extLst>
            <a:ext uri="{FF2B5EF4-FFF2-40B4-BE49-F238E27FC236}">
              <a16:creationId xmlns:a16="http://schemas.microsoft.com/office/drawing/2014/main" id="{00000000-0008-0000-0700-0000CA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5" name="正方形/長方形 714">
          <a:extLst>
            <a:ext uri="{FF2B5EF4-FFF2-40B4-BE49-F238E27FC236}">
              <a16:creationId xmlns:a16="http://schemas.microsoft.com/office/drawing/2014/main" id="{00000000-0008-0000-0700-0000CB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6" name="正方形/長方形 715">
          <a:extLst>
            <a:ext uri="{FF2B5EF4-FFF2-40B4-BE49-F238E27FC236}">
              <a16:creationId xmlns:a16="http://schemas.microsoft.com/office/drawing/2014/main" id="{00000000-0008-0000-0700-0000CC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7" name="正方形/長方形 716">
          <a:extLst>
            <a:ext uri="{FF2B5EF4-FFF2-40B4-BE49-F238E27FC236}">
              <a16:creationId xmlns:a16="http://schemas.microsoft.com/office/drawing/2014/main" id="{00000000-0008-0000-0700-0000CD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8" name="テキスト ボックス 717">
          <a:extLst>
            <a:ext uri="{FF2B5EF4-FFF2-40B4-BE49-F238E27FC236}">
              <a16:creationId xmlns:a16="http://schemas.microsoft.com/office/drawing/2014/main" id="{00000000-0008-0000-0700-0000CE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9" name="直線コネクタ 718">
          <a:extLst>
            <a:ext uri="{FF2B5EF4-FFF2-40B4-BE49-F238E27FC236}">
              <a16:creationId xmlns:a16="http://schemas.microsoft.com/office/drawing/2014/main" id="{00000000-0008-0000-0700-0000CF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0" name="直線コネクタ 719">
          <a:extLst>
            <a:ext uri="{FF2B5EF4-FFF2-40B4-BE49-F238E27FC236}">
              <a16:creationId xmlns:a16="http://schemas.microsoft.com/office/drawing/2014/main" id="{00000000-0008-0000-0700-0000D0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1" name="テキスト ボックス 720">
          <a:extLst>
            <a:ext uri="{FF2B5EF4-FFF2-40B4-BE49-F238E27FC236}">
              <a16:creationId xmlns:a16="http://schemas.microsoft.com/office/drawing/2014/main" id="{00000000-0008-0000-0700-0000D1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2" name="直線コネクタ 721">
          <a:extLst>
            <a:ext uri="{FF2B5EF4-FFF2-40B4-BE49-F238E27FC236}">
              <a16:creationId xmlns:a16="http://schemas.microsoft.com/office/drawing/2014/main" id="{00000000-0008-0000-0700-0000D2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23" name="テキスト ボックス 722">
          <a:extLst>
            <a:ext uri="{FF2B5EF4-FFF2-40B4-BE49-F238E27FC236}">
              <a16:creationId xmlns:a16="http://schemas.microsoft.com/office/drawing/2014/main" id="{00000000-0008-0000-0700-0000D3020000}"/>
            </a:ext>
          </a:extLst>
        </xdr:cNvPr>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4" name="直線コネクタ 723">
          <a:extLst>
            <a:ext uri="{FF2B5EF4-FFF2-40B4-BE49-F238E27FC236}">
              <a16:creationId xmlns:a16="http://schemas.microsoft.com/office/drawing/2014/main" id="{00000000-0008-0000-0700-0000D4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111777</xdr:rowOff>
    </xdr:from>
    <xdr:ext cx="467179" cy="259045"/>
    <xdr:sp macro="" textlink="">
      <xdr:nvSpPr>
        <xdr:cNvPr id="725" name="テキスト ボックス 724">
          <a:extLst>
            <a:ext uri="{FF2B5EF4-FFF2-40B4-BE49-F238E27FC236}">
              <a16:creationId xmlns:a16="http://schemas.microsoft.com/office/drawing/2014/main" id="{00000000-0008-0000-0700-0000D5020000}"/>
            </a:ext>
          </a:extLst>
        </xdr:cNvPr>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6" name="直線コネクタ 725">
          <a:extLst>
            <a:ext uri="{FF2B5EF4-FFF2-40B4-BE49-F238E27FC236}">
              <a16:creationId xmlns:a16="http://schemas.microsoft.com/office/drawing/2014/main" id="{00000000-0008-0000-0700-0000D6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168927</xdr:rowOff>
    </xdr:from>
    <xdr:ext cx="467179" cy="259045"/>
    <xdr:sp macro="" textlink="">
      <xdr:nvSpPr>
        <xdr:cNvPr id="727" name="テキスト ボックス 726">
          <a:extLst>
            <a:ext uri="{FF2B5EF4-FFF2-40B4-BE49-F238E27FC236}">
              <a16:creationId xmlns:a16="http://schemas.microsoft.com/office/drawing/2014/main" id="{00000000-0008-0000-0700-0000D7020000}"/>
            </a:ext>
          </a:extLst>
        </xdr:cNvPr>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8" name="直線コネクタ 727">
          <a:extLst>
            <a:ext uri="{FF2B5EF4-FFF2-40B4-BE49-F238E27FC236}">
              <a16:creationId xmlns:a16="http://schemas.microsoft.com/office/drawing/2014/main" id="{00000000-0008-0000-0700-0000D8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29" name="テキスト ボックス 728">
          <a:extLst>
            <a:ext uri="{FF2B5EF4-FFF2-40B4-BE49-F238E27FC236}">
              <a16:creationId xmlns:a16="http://schemas.microsoft.com/office/drawing/2014/main" id="{00000000-0008-0000-0700-0000D9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0" name="諸支出金グラフ枠">
          <a:extLst>
            <a:ext uri="{FF2B5EF4-FFF2-40B4-BE49-F238E27FC236}">
              <a16:creationId xmlns:a16="http://schemas.microsoft.com/office/drawing/2014/main" id="{00000000-0008-0000-0700-0000DA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74320</xdr:rowOff>
    </xdr:from>
    <xdr:to>
      <xdr:col>116</xdr:col>
      <xdr:colOff>62864</xdr:colOff>
      <xdr:row>38</xdr:row>
      <xdr:rowOff>139700</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flipV="1">
          <a:off x="22159595" y="5217820"/>
          <a:ext cx="1269" cy="14369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144721</xdr:rowOff>
    </xdr:from>
    <xdr:ext cx="249299" cy="259045"/>
    <xdr:sp macro="" textlink="">
      <xdr:nvSpPr>
        <xdr:cNvPr id="732" name="諸支出金最小値テキスト">
          <a:extLst>
            <a:ext uri="{FF2B5EF4-FFF2-40B4-BE49-F238E27FC236}">
              <a16:creationId xmlns:a16="http://schemas.microsoft.com/office/drawing/2014/main" id="{00000000-0008-0000-0700-0000DC020000}"/>
            </a:ext>
          </a:extLst>
        </xdr:cNvPr>
        <xdr:cNvSpPr txBox="1"/>
      </xdr:nvSpPr>
      <xdr:spPr>
        <a:xfrm>
          <a:off x="22212300" y="665982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20997</xdr:rowOff>
    </xdr:from>
    <xdr:ext cx="469744" cy="259045"/>
    <xdr:sp macro="" textlink="">
      <xdr:nvSpPr>
        <xdr:cNvPr id="734" name="諸支出金最大値テキスト">
          <a:extLst>
            <a:ext uri="{FF2B5EF4-FFF2-40B4-BE49-F238E27FC236}">
              <a16:creationId xmlns:a16="http://schemas.microsoft.com/office/drawing/2014/main" id="{00000000-0008-0000-0700-0000DE020000}"/>
            </a:ext>
          </a:extLst>
        </xdr:cNvPr>
        <xdr:cNvSpPr txBox="1"/>
      </xdr:nvSpPr>
      <xdr:spPr>
        <a:xfrm>
          <a:off x="22212300" y="4993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6,286</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74320</xdr:rowOff>
    </xdr:from>
    <xdr:to>
      <xdr:col>116</xdr:col>
      <xdr:colOff>152400</xdr:colOff>
      <xdr:row>30</xdr:row>
      <xdr:rowOff>74320</xdr:rowOff>
    </xdr:to>
    <xdr:cxnSp macro="">
      <xdr:nvCxnSpPr>
        <xdr:cNvPr id="735" name="直線コネクタ 734">
          <a:extLst>
            <a:ext uri="{FF2B5EF4-FFF2-40B4-BE49-F238E27FC236}">
              <a16:creationId xmlns:a16="http://schemas.microsoft.com/office/drawing/2014/main" id="{00000000-0008-0000-0700-0000DF020000}"/>
            </a:ext>
          </a:extLst>
        </xdr:cNvPr>
        <xdr:cNvCxnSpPr/>
      </xdr:nvCxnSpPr>
      <xdr:spPr>
        <a:xfrm>
          <a:off x="22072600" y="5217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62171</xdr:rowOff>
    </xdr:from>
    <xdr:ext cx="378565" cy="259045"/>
    <xdr:sp macro="" textlink="">
      <xdr:nvSpPr>
        <xdr:cNvPr id="737" name="諸支出金平均値テキスト">
          <a:extLst>
            <a:ext uri="{FF2B5EF4-FFF2-40B4-BE49-F238E27FC236}">
              <a16:creationId xmlns:a16="http://schemas.microsoft.com/office/drawing/2014/main" id="{00000000-0008-0000-0700-0000E1020000}"/>
            </a:ext>
          </a:extLst>
        </xdr:cNvPr>
        <xdr:cNvSpPr txBox="1"/>
      </xdr:nvSpPr>
      <xdr:spPr>
        <a:xfrm>
          <a:off x="22212300" y="640582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39294</xdr:rowOff>
    </xdr:from>
    <xdr:to>
      <xdr:col>116</xdr:col>
      <xdr:colOff>114300</xdr:colOff>
      <xdr:row>38</xdr:row>
      <xdr:rowOff>140894</xdr:rowOff>
    </xdr:to>
    <xdr:sp macro="" textlink="">
      <xdr:nvSpPr>
        <xdr:cNvPr id="738" name="フローチャート: 判断 737">
          <a:extLst>
            <a:ext uri="{FF2B5EF4-FFF2-40B4-BE49-F238E27FC236}">
              <a16:creationId xmlns:a16="http://schemas.microsoft.com/office/drawing/2014/main" id="{00000000-0008-0000-0700-0000E2020000}"/>
            </a:ext>
          </a:extLst>
        </xdr:cNvPr>
        <xdr:cNvSpPr/>
      </xdr:nvSpPr>
      <xdr:spPr>
        <a:xfrm>
          <a:off x="22110700" y="6554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39" name="直線コネクタ 738">
          <a:extLst>
            <a:ext uri="{FF2B5EF4-FFF2-40B4-BE49-F238E27FC236}">
              <a16:creationId xmlns:a16="http://schemas.microsoft.com/office/drawing/2014/main" id="{00000000-0008-0000-0700-0000E3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33579</xdr:rowOff>
    </xdr:from>
    <xdr:to>
      <xdr:col>112</xdr:col>
      <xdr:colOff>38100</xdr:colOff>
      <xdr:row>38</xdr:row>
      <xdr:rowOff>135179</xdr:rowOff>
    </xdr:to>
    <xdr:sp macro="" textlink="">
      <xdr:nvSpPr>
        <xdr:cNvPr id="740" name="フローチャート: 判断 739">
          <a:extLst>
            <a:ext uri="{FF2B5EF4-FFF2-40B4-BE49-F238E27FC236}">
              <a16:creationId xmlns:a16="http://schemas.microsoft.com/office/drawing/2014/main" id="{00000000-0008-0000-0700-0000E4020000}"/>
            </a:ext>
          </a:extLst>
        </xdr:cNvPr>
        <xdr:cNvSpPr/>
      </xdr:nvSpPr>
      <xdr:spPr>
        <a:xfrm>
          <a:off x="21272500" y="6548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36</xdr:row>
      <xdr:rowOff>151706</xdr:rowOff>
    </xdr:from>
    <xdr:ext cx="378565" cy="259045"/>
    <xdr:sp macro="" textlink="">
      <xdr:nvSpPr>
        <xdr:cNvPr id="741" name="テキスト ボックス 740">
          <a:extLst>
            <a:ext uri="{FF2B5EF4-FFF2-40B4-BE49-F238E27FC236}">
              <a16:creationId xmlns:a16="http://schemas.microsoft.com/office/drawing/2014/main" id="{00000000-0008-0000-0700-0000E5020000}"/>
            </a:ext>
          </a:extLst>
        </xdr:cNvPr>
        <xdr:cNvSpPr txBox="1"/>
      </xdr:nvSpPr>
      <xdr:spPr>
        <a:xfrm>
          <a:off x="21134017" y="63239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43409</xdr:rowOff>
    </xdr:from>
    <xdr:to>
      <xdr:col>107</xdr:col>
      <xdr:colOff>101600</xdr:colOff>
      <xdr:row>38</xdr:row>
      <xdr:rowOff>145009</xdr:rowOff>
    </xdr:to>
    <xdr:sp macro="" textlink="">
      <xdr:nvSpPr>
        <xdr:cNvPr id="743" name="フローチャート: 判断 742">
          <a:extLst>
            <a:ext uri="{FF2B5EF4-FFF2-40B4-BE49-F238E27FC236}">
              <a16:creationId xmlns:a16="http://schemas.microsoft.com/office/drawing/2014/main" id="{00000000-0008-0000-0700-0000E7020000}"/>
            </a:ext>
          </a:extLst>
        </xdr:cNvPr>
        <xdr:cNvSpPr/>
      </xdr:nvSpPr>
      <xdr:spPr>
        <a:xfrm>
          <a:off x="20383500" y="65585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161536</xdr:rowOff>
    </xdr:from>
    <xdr:ext cx="378565" cy="259045"/>
    <xdr:sp macro="" textlink="">
      <xdr:nvSpPr>
        <xdr:cNvPr id="744" name="テキスト ボックス 743">
          <a:extLst>
            <a:ext uri="{FF2B5EF4-FFF2-40B4-BE49-F238E27FC236}">
              <a16:creationId xmlns:a16="http://schemas.microsoft.com/office/drawing/2014/main" id="{00000000-0008-0000-0700-0000E8020000}"/>
            </a:ext>
          </a:extLst>
        </xdr:cNvPr>
        <xdr:cNvSpPr txBox="1"/>
      </xdr:nvSpPr>
      <xdr:spPr>
        <a:xfrm>
          <a:off x="20245017" y="63337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52324</xdr:rowOff>
    </xdr:from>
    <xdr:to>
      <xdr:col>102</xdr:col>
      <xdr:colOff>165100</xdr:colOff>
      <xdr:row>38</xdr:row>
      <xdr:rowOff>153924</xdr:rowOff>
    </xdr:to>
    <xdr:sp macro="" textlink="">
      <xdr:nvSpPr>
        <xdr:cNvPr id="746" name="フローチャート: 判断 745">
          <a:extLst>
            <a:ext uri="{FF2B5EF4-FFF2-40B4-BE49-F238E27FC236}">
              <a16:creationId xmlns:a16="http://schemas.microsoft.com/office/drawing/2014/main" id="{00000000-0008-0000-0700-0000EA020000}"/>
            </a:ext>
          </a:extLst>
        </xdr:cNvPr>
        <xdr:cNvSpPr/>
      </xdr:nvSpPr>
      <xdr:spPr>
        <a:xfrm>
          <a:off x="19494500" y="6567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170451</xdr:rowOff>
    </xdr:from>
    <xdr:ext cx="378565" cy="259045"/>
    <xdr:sp macro="" textlink="">
      <xdr:nvSpPr>
        <xdr:cNvPr id="747" name="テキスト ボックス 746">
          <a:extLst>
            <a:ext uri="{FF2B5EF4-FFF2-40B4-BE49-F238E27FC236}">
              <a16:creationId xmlns:a16="http://schemas.microsoft.com/office/drawing/2014/main" id="{00000000-0008-0000-0700-0000EB020000}"/>
            </a:ext>
          </a:extLst>
        </xdr:cNvPr>
        <xdr:cNvSpPr txBox="1"/>
      </xdr:nvSpPr>
      <xdr:spPr>
        <a:xfrm>
          <a:off x="19356017" y="634265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71069</xdr:rowOff>
    </xdr:from>
    <xdr:to>
      <xdr:col>98</xdr:col>
      <xdr:colOff>38100</xdr:colOff>
      <xdr:row>39</xdr:row>
      <xdr:rowOff>1219</xdr:rowOff>
    </xdr:to>
    <xdr:sp macro="" textlink="">
      <xdr:nvSpPr>
        <xdr:cNvPr id="748" name="フローチャート: 判断 747">
          <a:extLst>
            <a:ext uri="{FF2B5EF4-FFF2-40B4-BE49-F238E27FC236}">
              <a16:creationId xmlns:a16="http://schemas.microsoft.com/office/drawing/2014/main" id="{00000000-0008-0000-0700-0000EC020000}"/>
            </a:ext>
          </a:extLst>
        </xdr:cNvPr>
        <xdr:cNvSpPr/>
      </xdr:nvSpPr>
      <xdr:spPr>
        <a:xfrm>
          <a:off x="18605500" y="6586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37</xdr:row>
      <xdr:rowOff>17746</xdr:rowOff>
    </xdr:from>
    <xdr:ext cx="313932" cy="259045"/>
    <xdr:sp macro="" textlink="">
      <xdr:nvSpPr>
        <xdr:cNvPr id="749" name="テキスト ボックス 748">
          <a:extLst>
            <a:ext uri="{FF2B5EF4-FFF2-40B4-BE49-F238E27FC236}">
              <a16:creationId xmlns:a16="http://schemas.microsoft.com/office/drawing/2014/main" id="{00000000-0008-0000-0700-0000ED020000}"/>
            </a:ext>
          </a:extLst>
        </xdr:cNvPr>
        <xdr:cNvSpPr txBox="1"/>
      </xdr:nvSpPr>
      <xdr:spPr>
        <a:xfrm>
          <a:off x="18499333" y="636139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0" name="テキスト ボックス 749">
          <a:extLst>
            <a:ext uri="{FF2B5EF4-FFF2-40B4-BE49-F238E27FC236}">
              <a16:creationId xmlns:a16="http://schemas.microsoft.com/office/drawing/2014/main" id="{00000000-0008-0000-0700-0000EE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1" name="テキスト ボックス 750">
          <a:extLst>
            <a:ext uri="{FF2B5EF4-FFF2-40B4-BE49-F238E27FC236}">
              <a16:creationId xmlns:a16="http://schemas.microsoft.com/office/drawing/2014/main" id="{00000000-0008-0000-0700-0000EF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2" name="テキスト ボックス 751">
          <a:extLst>
            <a:ext uri="{FF2B5EF4-FFF2-40B4-BE49-F238E27FC236}">
              <a16:creationId xmlns:a16="http://schemas.microsoft.com/office/drawing/2014/main" id="{00000000-0008-0000-0700-0000F0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3" name="テキスト ボックス 752">
          <a:extLst>
            <a:ext uri="{FF2B5EF4-FFF2-40B4-BE49-F238E27FC236}">
              <a16:creationId xmlns:a16="http://schemas.microsoft.com/office/drawing/2014/main" id="{00000000-0008-0000-0700-0000F1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id="{00000000-0008-0000-0700-0000F2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55" name="楕円 754">
          <a:extLst>
            <a:ext uri="{FF2B5EF4-FFF2-40B4-BE49-F238E27FC236}">
              <a16:creationId xmlns:a16="http://schemas.microsoft.com/office/drawing/2014/main" id="{00000000-0008-0000-0700-0000F3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17721</xdr:rowOff>
    </xdr:from>
    <xdr:ext cx="249299" cy="259045"/>
    <xdr:sp macro="" textlink="">
      <xdr:nvSpPr>
        <xdr:cNvPr id="756" name="諸支出金該当値テキスト">
          <a:extLst>
            <a:ext uri="{FF2B5EF4-FFF2-40B4-BE49-F238E27FC236}">
              <a16:creationId xmlns:a16="http://schemas.microsoft.com/office/drawing/2014/main" id="{00000000-0008-0000-0700-0000F4020000}"/>
            </a:ext>
          </a:extLst>
        </xdr:cNvPr>
        <xdr:cNvSpPr txBox="1"/>
      </xdr:nvSpPr>
      <xdr:spPr>
        <a:xfrm>
          <a:off x="22212300" y="653282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57" name="楕円 756">
          <a:extLst>
            <a:ext uri="{FF2B5EF4-FFF2-40B4-BE49-F238E27FC236}">
              <a16:creationId xmlns:a16="http://schemas.microsoft.com/office/drawing/2014/main" id="{00000000-0008-0000-0700-0000F502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59" name="楕円 758">
          <a:extLst>
            <a:ext uri="{FF2B5EF4-FFF2-40B4-BE49-F238E27FC236}">
              <a16:creationId xmlns:a16="http://schemas.microsoft.com/office/drawing/2014/main" id="{00000000-0008-0000-0700-0000F702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1" name="楕円 760">
          <a:extLst>
            <a:ext uri="{FF2B5EF4-FFF2-40B4-BE49-F238E27FC236}">
              <a16:creationId xmlns:a16="http://schemas.microsoft.com/office/drawing/2014/main" id="{00000000-0008-0000-0700-0000F902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63" name="楕円 762">
          <a:extLst>
            <a:ext uri="{FF2B5EF4-FFF2-40B4-BE49-F238E27FC236}">
              <a16:creationId xmlns:a16="http://schemas.microsoft.com/office/drawing/2014/main" id="{00000000-0008-0000-0700-0000FB02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5" name="正方形/長方形 764">
          <a:extLst>
            <a:ext uri="{FF2B5EF4-FFF2-40B4-BE49-F238E27FC236}">
              <a16:creationId xmlns:a16="http://schemas.microsoft.com/office/drawing/2014/main" id="{00000000-0008-0000-0700-0000FD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6" name="正方形/長方形 765">
          <a:extLst>
            <a:ext uri="{FF2B5EF4-FFF2-40B4-BE49-F238E27FC236}">
              <a16:creationId xmlns:a16="http://schemas.microsoft.com/office/drawing/2014/main" id="{00000000-0008-0000-0700-0000FE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7" name="正方形/長方形 766">
          <a:extLst>
            <a:ext uri="{FF2B5EF4-FFF2-40B4-BE49-F238E27FC236}">
              <a16:creationId xmlns:a16="http://schemas.microsoft.com/office/drawing/2014/main" id="{00000000-0008-0000-0700-0000FF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8" name="正方形/長方形 767">
          <a:extLst>
            <a:ext uri="{FF2B5EF4-FFF2-40B4-BE49-F238E27FC236}">
              <a16:creationId xmlns:a16="http://schemas.microsoft.com/office/drawing/2014/main" id="{00000000-0008-0000-0700-000000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9" name="正方形/長方形 768">
          <a:extLst>
            <a:ext uri="{FF2B5EF4-FFF2-40B4-BE49-F238E27FC236}">
              <a16:creationId xmlns:a16="http://schemas.microsoft.com/office/drawing/2014/main" id="{00000000-0008-0000-0700-000001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0" name="正方形/長方形 769">
          <a:extLst>
            <a:ext uri="{FF2B5EF4-FFF2-40B4-BE49-F238E27FC236}">
              <a16:creationId xmlns:a16="http://schemas.microsoft.com/office/drawing/2014/main" id="{00000000-0008-0000-0700-000002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1" name="正方形/長方形 770">
          <a:extLst>
            <a:ext uri="{FF2B5EF4-FFF2-40B4-BE49-F238E27FC236}">
              <a16:creationId xmlns:a16="http://schemas.microsoft.com/office/drawing/2014/main" id="{00000000-0008-0000-0700-000003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2" name="正方形/長方形 771">
          <a:extLst>
            <a:ext uri="{FF2B5EF4-FFF2-40B4-BE49-F238E27FC236}">
              <a16:creationId xmlns:a16="http://schemas.microsoft.com/office/drawing/2014/main" id="{00000000-0008-0000-0700-000004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3" name="テキスト ボックス 772">
          <a:extLst>
            <a:ext uri="{FF2B5EF4-FFF2-40B4-BE49-F238E27FC236}">
              <a16:creationId xmlns:a16="http://schemas.microsoft.com/office/drawing/2014/main" id="{00000000-0008-0000-0700-000005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4" name="直線コネクタ 773">
          <a:extLst>
            <a:ext uri="{FF2B5EF4-FFF2-40B4-BE49-F238E27FC236}">
              <a16:creationId xmlns:a16="http://schemas.microsoft.com/office/drawing/2014/main" id="{00000000-0008-0000-0700-000006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75" name="直線コネクタ 774">
          <a:extLst>
            <a:ext uri="{FF2B5EF4-FFF2-40B4-BE49-F238E27FC236}">
              <a16:creationId xmlns:a16="http://schemas.microsoft.com/office/drawing/2014/main" id="{00000000-0008-0000-0700-000007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76" name="テキスト ボックス 775">
          <a:extLst>
            <a:ext uri="{FF2B5EF4-FFF2-40B4-BE49-F238E27FC236}">
              <a16:creationId xmlns:a16="http://schemas.microsoft.com/office/drawing/2014/main" id="{00000000-0008-0000-0700-000008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7" name="直線コネクタ 776">
          <a:extLst>
            <a:ext uri="{FF2B5EF4-FFF2-40B4-BE49-F238E27FC236}">
              <a16:creationId xmlns:a16="http://schemas.microsoft.com/office/drawing/2014/main" id="{00000000-0008-0000-0700-000009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78" name="テキスト ボックス 777">
          <a:extLst>
            <a:ext uri="{FF2B5EF4-FFF2-40B4-BE49-F238E27FC236}">
              <a16:creationId xmlns:a16="http://schemas.microsoft.com/office/drawing/2014/main" id="{00000000-0008-0000-0700-00000A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79" name="前年度繰上充用金グラフ枠">
          <a:extLst>
            <a:ext uri="{FF2B5EF4-FFF2-40B4-BE49-F238E27FC236}">
              <a16:creationId xmlns:a16="http://schemas.microsoft.com/office/drawing/2014/main" id="{00000000-0008-0000-0700-00000B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0" name="直線コネクタ 779">
          <a:extLst>
            <a:ext uri="{FF2B5EF4-FFF2-40B4-BE49-F238E27FC236}">
              <a16:creationId xmlns:a16="http://schemas.microsoft.com/office/drawing/2014/main" id="{00000000-0008-0000-0700-00000C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1" name="前年度繰上充用金最小値テキスト">
          <a:extLst>
            <a:ext uri="{FF2B5EF4-FFF2-40B4-BE49-F238E27FC236}">
              <a16:creationId xmlns:a16="http://schemas.microsoft.com/office/drawing/2014/main" id="{00000000-0008-0000-0700-00000D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2" name="直線コネクタ 781">
          <a:extLst>
            <a:ext uri="{FF2B5EF4-FFF2-40B4-BE49-F238E27FC236}">
              <a16:creationId xmlns:a16="http://schemas.microsoft.com/office/drawing/2014/main" id="{00000000-0008-0000-0700-00000E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83" name="前年度繰上充用金最大値テキスト">
          <a:extLst>
            <a:ext uri="{FF2B5EF4-FFF2-40B4-BE49-F238E27FC236}">
              <a16:creationId xmlns:a16="http://schemas.microsoft.com/office/drawing/2014/main" id="{00000000-0008-0000-0700-00000F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4" name="直線コネクタ 783">
          <a:extLst>
            <a:ext uri="{FF2B5EF4-FFF2-40B4-BE49-F238E27FC236}">
              <a16:creationId xmlns:a16="http://schemas.microsoft.com/office/drawing/2014/main" id="{00000000-0008-0000-0700-000010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85" name="直線コネクタ 784">
          <a:extLst>
            <a:ext uri="{FF2B5EF4-FFF2-40B4-BE49-F238E27FC236}">
              <a16:creationId xmlns:a16="http://schemas.microsoft.com/office/drawing/2014/main" id="{00000000-0008-0000-0700-000011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86" name="前年度繰上充用金平均値テキスト">
          <a:extLst>
            <a:ext uri="{FF2B5EF4-FFF2-40B4-BE49-F238E27FC236}">
              <a16:creationId xmlns:a16="http://schemas.microsoft.com/office/drawing/2014/main" id="{00000000-0008-0000-0700-000012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87" name="フローチャート: 判断 786">
          <a:extLst>
            <a:ext uri="{FF2B5EF4-FFF2-40B4-BE49-F238E27FC236}">
              <a16:creationId xmlns:a16="http://schemas.microsoft.com/office/drawing/2014/main" id="{00000000-0008-0000-0700-000013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88" name="直線コネクタ 787">
          <a:extLst>
            <a:ext uri="{FF2B5EF4-FFF2-40B4-BE49-F238E27FC236}">
              <a16:creationId xmlns:a16="http://schemas.microsoft.com/office/drawing/2014/main" id="{00000000-0008-0000-0700-000014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89" name="フローチャート: 判断 788">
          <a:extLst>
            <a:ext uri="{FF2B5EF4-FFF2-40B4-BE49-F238E27FC236}">
              <a16:creationId xmlns:a16="http://schemas.microsoft.com/office/drawing/2014/main" id="{00000000-0008-0000-0700-000015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0" name="テキスト ボックス 789">
          <a:extLst>
            <a:ext uri="{FF2B5EF4-FFF2-40B4-BE49-F238E27FC236}">
              <a16:creationId xmlns:a16="http://schemas.microsoft.com/office/drawing/2014/main" id="{00000000-0008-0000-0700-000016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1" name="直線コネクタ 790">
          <a:extLst>
            <a:ext uri="{FF2B5EF4-FFF2-40B4-BE49-F238E27FC236}">
              <a16:creationId xmlns:a16="http://schemas.microsoft.com/office/drawing/2014/main" id="{00000000-0008-0000-0700-000017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2" name="フローチャート: 判断 791">
          <a:extLst>
            <a:ext uri="{FF2B5EF4-FFF2-40B4-BE49-F238E27FC236}">
              <a16:creationId xmlns:a16="http://schemas.microsoft.com/office/drawing/2014/main" id="{00000000-0008-0000-0700-000018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93" name="テキスト ボックス 792">
          <a:extLst>
            <a:ext uri="{FF2B5EF4-FFF2-40B4-BE49-F238E27FC236}">
              <a16:creationId xmlns:a16="http://schemas.microsoft.com/office/drawing/2014/main" id="{00000000-0008-0000-0700-000019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94" name="直線コネクタ 793">
          <a:extLst>
            <a:ext uri="{FF2B5EF4-FFF2-40B4-BE49-F238E27FC236}">
              <a16:creationId xmlns:a16="http://schemas.microsoft.com/office/drawing/2014/main" id="{00000000-0008-0000-0700-00001A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795" name="フローチャート: 判断 794">
          <a:extLst>
            <a:ext uri="{FF2B5EF4-FFF2-40B4-BE49-F238E27FC236}">
              <a16:creationId xmlns:a16="http://schemas.microsoft.com/office/drawing/2014/main" id="{00000000-0008-0000-0700-00001B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796" name="テキスト ボックス 795">
          <a:extLst>
            <a:ext uri="{FF2B5EF4-FFF2-40B4-BE49-F238E27FC236}">
              <a16:creationId xmlns:a16="http://schemas.microsoft.com/office/drawing/2014/main" id="{00000000-0008-0000-0700-00001C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797" name="フローチャート: 判断 796">
          <a:extLst>
            <a:ext uri="{FF2B5EF4-FFF2-40B4-BE49-F238E27FC236}">
              <a16:creationId xmlns:a16="http://schemas.microsoft.com/office/drawing/2014/main" id="{00000000-0008-0000-0700-00001D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798" name="テキスト ボックス 797">
          <a:extLst>
            <a:ext uri="{FF2B5EF4-FFF2-40B4-BE49-F238E27FC236}">
              <a16:creationId xmlns:a16="http://schemas.microsoft.com/office/drawing/2014/main" id="{00000000-0008-0000-0700-00001E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99" name="テキスト ボックス 798">
          <a:extLst>
            <a:ext uri="{FF2B5EF4-FFF2-40B4-BE49-F238E27FC236}">
              <a16:creationId xmlns:a16="http://schemas.microsoft.com/office/drawing/2014/main" id="{00000000-0008-0000-0700-00001F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0" name="テキスト ボックス 799">
          <a:extLst>
            <a:ext uri="{FF2B5EF4-FFF2-40B4-BE49-F238E27FC236}">
              <a16:creationId xmlns:a16="http://schemas.microsoft.com/office/drawing/2014/main" id="{00000000-0008-0000-0700-000020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1" name="テキスト ボックス 800">
          <a:extLst>
            <a:ext uri="{FF2B5EF4-FFF2-40B4-BE49-F238E27FC236}">
              <a16:creationId xmlns:a16="http://schemas.microsoft.com/office/drawing/2014/main" id="{00000000-0008-0000-0700-000021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2" name="テキスト ボックス 801">
          <a:extLst>
            <a:ext uri="{FF2B5EF4-FFF2-40B4-BE49-F238E27FC236}">
              <a16:creationId xmlns:a16="http://schemas.microsoft.com/office/drawing/2014/main" id="{00000000-0008-0000-0700-000022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3" name="テキスト ボックス 802">
          <a:extLst>
            <a:ext uri="{FF2B5EF4-FFF2-40B4-BE49-F238E27FC236}">
              <a16:creationId xmlns:a16="http://schemas.microsoft.com/office/drawing/2014/main" id="{00000000-0008-0000-0700-000023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4" name="楕円 803">
          <a:extLst>
            <a:ext uri="{FF2B5EF4-FFF2-40B4-BE49-F238E27FC236}">
              <a16:creationId xmlns:a16="http://schemas.microsoft.com/office/drawing/2014/main" id="{00000000-0008-0000-0700-000024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05" name="前年度繰上充用金該当値テキスト">
          <a:extLst>
            <a:ext uri="{FF2B5EF4-FFF2-40B4-BE49-F238E27FC236}">
              <a16:creationId xmlns:a16="http://schemas.microsoft.com/office/drawing/2014/main" id="{00000000-0008-0000-0700-000025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06" name="楕円 805">
          <a:extLst>
            <a:ext uri="{FF2B5EF4-FFF2-40B4-BE49-F238E27FC236}">
              <a16:creationId xmlns:a16="http://schemas.microsoft.com/office/drawing/2014/main" id="{00000000-0008-0000-0700-000026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08" name="楕円 807">
          <a:extLst>
            <a:ext uri="{FF2B5EF4-FFF2-40B4-BE49-F238E27FC236}">
              <a16:creationId xmlns:a16="http://schemas.microsoft.com/office/drawing/2014/main" id="{00000000-0008-0000-0700-000028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0" name="楕円 809">
          <a:extLst>
            <a:ext uri="{FF2B5EF4-FFF2-40B4-BE49-F238E27FC236}">
              <a16:creationId xmlns:a16="http://schemas.microsoft.com/office/drawing/2014/main" id="{00000000-0008-0000-0700-00002A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2" name="楕円 811">
          <a:extLst>
            <a:ext uri="{FF2B5EF4-FFF2-40B4-BE49-F238E27FC236}">
              <a16:creationId xmlns:a16="http://schemas.microsoft.com/office/drawing/2014/main" id="{00000000-0008-0000-0700-00002C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14" name="正方形/長方形 813">
          <a:extLst>
            <a:ext uri="{FF2B5EF4-FFF2-40B4-BE49-F238E27FC236}">
              <a16:creationId xmlns:a16="http://schemas.microsoft.com/office/drawing/2014/main" id="{00000000-0008-0000-0700-00002E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15" name="正方形/長方形 814">
          <a:extLst>
            <a:ext uri="{FF2B5EF4-FFF2-40B4-BE49-F238E27FC236}">
              <a16:creationId xmlns:a16="http://schemas.microsoft.com/office/drawing/2014/main" id="{00000000-0008-0000-0700-00002F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目的別歳出の住民一人当たりのコストについて、議会費は村長選挙立候補による辞職の影響で議員報酬及び期末勤勉手当の減少によりコストが</a:t>
          </a:r>
          <a:r>
            <a:rPr kumimoji="1" lang="en-US" altLang="ja-JP" sz="1300">
              <a:latin typeface="ＭＳ Ｐゴシック" panose="020B0600070205080204" pitchFamily="50" charset="-128"/>
              <a:ea typeface="ＭＳ Ｐゴシック" panose="020B0600070205080204" pitchFamily="50" charset="-128"/>
            </a:rPr>
            <a:t>961</a:t>
          </a:r>
          <a:r>
            <a:rPr kumimoji="1" lang="ja-JP" altLang="en-US" sz="1300">
              <a:latin typeface="ＭＳ Ｐゴシック" panose="020B0600070205080204" pitchFamily="50" charset="-128"/>
              <a:ea typeface="ＭＳ Ｐゴシック" panose="020B0600070205080204" pitchFamily="50" charset="-128"/>
            </a:rPr>
            <a:t>円減少したが類似団体平均を大きく上回っている。民生費は認定こども園建設工事により、大幅に増加し、コストが</a:t>
          </a:r>
          <a:r>
            <a:rPr kumimoji="1" lang="en-US" altLang="ja-JP" sz="1300">
              <a:latin typeface="ＭＳ Ｐゴシック" panose="020B0600070205080204" pitchFamily="50" charset="-128"/>
              <a:ea typeface="ＭＳ Ｐゴシック" panose="020B0600070205080204" pitchFamily="50" charset="-128"/>
            </a:rPr>
            <a:t>90,422</a:t>
          </a:r>
          <a:r>
            <a:rPr kumimoji="1" lang="ja-JP" altLang="en-US" sz="1300">
              <a:latin typeface="ＭＳ Ｐゴシック" panose="020B0600070205080204" pitchFamily="50" charset="-128"/>
              <a:ea typeface="ＭＳ Ｐゴシック" panose="020B0600070205080204" pitchFamily="50" charset="-128"/>
            </a:rPr>
            <a:t>円増加し、類似団体平均を大きく上回っている。災害復旧費は台風</a:t>
          </a:r>
          <a:r>
            <a:rPr kumimoji="1" lang="en-US" altLang="ja-JP" sz="1300">
              <a:latin typeface="ＭＳ Ｐゴシック" panose="020B0600070205080204" pitchFamily="50" charset="-128"/>
              <a:ea typeface="ＭＳ Ｐゴシック" panose="020B0600070205080204" pitchFamily="50" charset="-128"/>
            </a:rPr>
            <a:t>19</a:t>
          </a:r>
          <a:r>
            <a:rPr kumimoji="1" lang="ja-JP" altLang="en-US" sz="1300">
              <a:latin typeface="ＭＳ Ｐゴシック" panose="020B0600070205080204" pitchFamily="50" charset="-128"/>
              <a:ea typeface="ＭＳ Ｐゴシック" panose="020B0600070205080204" pitchFamily="50" charset="-128"/>
            </a:rPr>
            <a:t>号豪雨災の影響によりコストが</a:t>
          </a:r>
          <a:r>
            <a:rPr kumimoji="1" lang="en-US" altLang="ja-JP" sz="1300">
              <a:latin typeface="ＭＳ Ｐゴシック" panose="020B0600070205080204" pitchFamily="50" charset="-128"/>
              <a:ea typeface="ＭＳ Ｐゴシック" panose="020B0600070205080204" pitchFamily="50" charset="-128"/>
            </a:rPr>
            <a:t>26,010</a:t>
          </a:r>
          <a:r>
            <a:rPr kumimoji="1" lang="ja-JP" altLang="en-US" sz="1300">
              <a:latin typeface="ＭＳ Ｐゴシック" panose="020B0600070205080204" pitchFamily="50" charset="-128"/>
              <a:ea typeface="ＭＳ Ｐゴシック" panose="020B0600070205080204" pitchFamily="50" charset="-128"/>
            </a:rPr>
            <a:t>円増加し類似団体平均を大きく上回っている。公債費は統合中学校建設事業の償還が開始したことにより、</a:t>
          </a:r>
          <a:r>
            <a:rPr kumimoji="1" lang="en-US" altLang="ja-JP" sz="1300">
              <a:latin typeface="ＭＳ Ｐゴシック" panose="020B0600070205080204" pitchFamily="50" charset="-128"/>
              <a:ea typeface="ＭＳ Ｐゴシック" panose="020B0600070205080204" pitchFamily="50" charset="-128"/>
            </a:rPr>
            <a:t>19,369</a:t>
          </a:r>
          <a:r>
            <a:rPr kumimoji="1" lang="ja-JP" altLang="en-US" sz="1300">
              <a:latin typeface="ＭＳ Ｐゴシック" panose="020B0600070205080204" pitchFamily="50" charset="-128"/>
              <a:ea typeface="ＭＳ Ｐゴシック" panose="020B0600070205080204" pitchFamily="50" charset="-128"/>
            </a:rPr>
            <a:t>円増加し、類似団体平均を大きく上回っている。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総務費は、役場庁舎駐車場舗装工事や旧庁舎解体工事、旧永田小学校体育館改修工事が減少したことにより、コストが</a:t>
          </a:r>
          <a:r>
            <a:rPr kumimoji="1" lang="en-US" altLang="ja-JP" sz="1300">
              <a:latin typeface="ＭＳ Ｐゴシック" panose="020B0600070205080204" pitchFamily="50" charset="-128"/>
              <a:ea typeface="ＭＳ Ｐゴシック" panose="020B0600070205080204" pitchFamily="50" charset="-128"/>
            </a:rPr>
            <a:t>25,969</a:t>
          </a:r>
          <a:r>
            <a:rPr kumimoji="1" lang="ja-JP" altLang="en-US" sz="1300">
              <a:latin typeface="ＭＳ Ｐゴシック" panose="020B0600070205080204" pitchFamily="50" charset="-128"/>
              <a:ea typeface="ＭＳ Ｐゴシック" panose="020B0600070205080204" pitchFamily="50" charset="-128"/>
            </a:rPr>
            <a:t>円減少し、類似団体平均を下回っている。教育費は統合中学校完成に伴いコストが</a:t>
          </a:r>
          <a:r>
            <a:rPr kumimoji="1" lang="en-US" altLang="ja-JP" sz="1300">
              <a:latin typeface="ＭＳ Ｐゴシック" panose="020B0600070205080204" pitchFamily="50" charset="-128"/>
              <a:ea typeface="ＭＳ Ｐゴシック" panose="020B0600070205080204" pitchFamily="50" charset="-128"/>
            </a:rPr>
            <a:t>23,500</a:t>
          </a:r>
          <a:r>
            <a:rPr kumimoji="1" lang="ja-JP" altLang="en-US" sz="1300">
              <a:latin typeface="ＭＳ Ｐゴシック" panose="020B0600070205080204" pitchFamily="50" charset="-128"/>
              <a:ea typeface="ＭＳ Ｐゴシック" panose="020B0600070205080204" pitchFamily="50" charset="-128"/>
            </a:rPr>
            <a:t>円減少し、類似団体平均を下回っている。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その他は例年通りに推移している。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福島県平田村</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令和元年度の標準財政規模に対する財政調整基金残高について、昨年度と比較して</a:t>
          </a:r>
          <a:r>
            <a:rPr kumimoji="1" lang="en-US" altLang="ja-JP" sz="1400">
              <a:latin typeface="ＭＳ ゴシック" pitchFamily="49" charset="-128"/>
              <a:ea typeface="ＭＳ ゴシック" pitchFamily="49" charset="-128"/>
            </a:rPr>
            <a:t>3.26</a:t>
          </a:r>
          <a:r>
            <a:rPr kumimoji="1" lang="ja-JP" altLang="en-US" sz="1400">
              <a:latin typeface="ＭＳ ゴシック" pitchFamily="49" charset="-128"/>
              <a:ea typeface="ＭＳ ゴシック" pitchFamily="49" charset="-128"/>
            </a:rPr>
            <a:t>ポイント減少した。実質収支額は昨年度と比較して</a:t>
          </a:r>
          <a:r>
            <a:rPr kumimoji="1" lang="en-US" altLang="ja-JP" sz="1400">
              <a:latin typeface="ＭＳ ゴシック" pitchFamily="49" charset="-128"/>
              <a:ea typeface="ＭＳ ゴシック" pitchFamily="49" charset="-128"/>
            </a:rPr>
            <a:t>0.92</a:t>
          </a:r>
          <a:r>
            <a:rPr kumimoji="1" lang="ja-JP" altLang="en-US" sz="1400">
              <a:latin typeface="ＭＳ ゴシック" pitchFamily="49" charset="-128"/>
              <a:ea typeface="ＭＳ ゴシック" pitchFamily="49" charset="-128"/>
            </a:rPr>
            <a:t>ポイント増加した。実質単年度収支は昨年度と比較して</a:t>
          </a:r>
          <a:r>
            <a:rPr kumimoji="1" lang="en-US" altLang="ja-JP" sz="1400">
              <a:latin typeface="ＭＳ ゴシック" pitchFamily="49" charset="-128"/>
              <a:ea typeface="ＭＳ ゴシック" pitchFamily="49" charset="-128"/>
            </a:rPr>
            <a:t>0.29</a:t>
          </a:r>
          <a:r>
            <a:rPr kumimoji="1" lang="ja-JP" altLang="en-US" sz="1400">
              <a:latin typeface="ＭＳ ゴシック" pitchFamily="49" charset="-128"/>
              <a:ea typeface="ＭＳ ゴシック" pitchFamily="49" charset="-128"/>
            </a:rPr>
            <a:t>ポイント減少した。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今後も認定こども園建設事業など多額の財政需要が見込まれるため、引続き事務事業の効率的執行等により財政健全化に努める。</a:t>
          </a:r>
          <a:endParaRPr kumimoji="1" lang="en-US" altLang="ja-JP"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福島県平田村</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連結実質赤字比率については、すべての会計で赤字はなく黒字決算となっている。今後も各会計において、経費の削減や効率化を図り、健全な運営に努めていく。</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8" name="凡例9">
          <a:extLst>
            <a:ext uri="{FF2B5EF4-FFF2-40B4-BE49-F238E27FC236}">
              <a16:creationId xmlns:a16="http://schemas.microsoft.com/office/drawing/2014/main" id="{00000000-0008-0000-0900-000012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9" name="凡例10">
          <a:extLst>
            <a:ext uri="{FF2B5EF4-FFF2-40B4-BE49-F238E27FC236}">
              <a16:creationId xmlns:a16="http://schemas.microsoft.com/office/drawing/2014/main" id="{00000000-0008-0000-0900-000013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福島県平田村</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高利率の既発行債の繰上償還を進めてきたが、過疎対策事業債の借入により、実質公債費比率の分子は増加傾向にある。統合中学校建設事業の償還開始の影響で今年度は昨年度と比較して</a:t>
          </a:r>
          <a:r>
            <a:rPr kumimoji="1" lang="en-US" altLang="ja-JP" sz="1400">
              <a:latin typeface="ＭＳ ゴシック" pitchFamily="49" charset="-128"/>
              <a:ea typeface="ＭＳ ゴシック" pitchFamily="49" charset="-128"/>
            </a:rPr>
            <a:t>109</a:t>
          </a:r>
          <a:r>
            <a:rPr kumimoji="1" lang="ja-JP" altLang="en-US" sz="1400">
              <a:latin typeface="ＭＳ ゴシック" pitchFamily="49" charset="-128"/>
              <a:ea typeface="ＭＳ ゴシック" pitchFamily="49" charset="-128"/>
            </a:rPr>
            <a:t>百万円増加した。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今後も償還金は増加していく見込みで、健全化判断比率の状況に十分注意を払いながら、村債の活用による財源確保を図っていく。</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　</a:t>
          </a:r>
          <a:r>
            <a:rPr kumimoji="1" lang="ja-JP" altLang="en-US" sz="1400">
              <a:latin typeface="ＭＳ ゴシック" pitchFamily="49" charset="-128"/>
              <a:ea typeface="ＭＳ ゴシック" pitchFamily="49" charset="-128"/>
            </a:rPr>
            <a:t>満期一括償還地方債を利用していない。</a:t>
          </a:r>
          <a:endParaRPr kumimoji="1" lang="ja-JP" altLang="en-US" sz="10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福島県平田村</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認定こども園建設事業等に係る過疎対策事業債の借入等により地方債残高は</a:t>
          </a:r>
          <a:r>
            <a:rPr kumimoji="1" lang="en-US" altLang="ja-JP" sz="1400">
              <a:latin typeface="ＭＳ ゴシック" pitchFamily="49" charset="-128"/>
              <a:ea typeface="ＭＳ ゴシック" pitchFamily="49" charset="-128"/>
            </a:rPr>
            <a:t>230</a:t>
          </a:r>
          <a:r>
            <a:rPr kumimoji="1" lang="ja-JP" altLang="en-US" sz="1400">
              <a:latin typeface="ＭＳ ゴシック" pitchFamily="49" charset="-128"/>
              <a:ea typeface="ＭＳ ゴシック" pitchFamily="49" charset="-128"/>
            </a:rPr>
            <a:t>百万円増加した。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台風</a:t>
          </a:r>
          <a:r>
            <a:rPr kumimoji="1" lang="en-US" altLang="ja-JP" sz="1400">
              <a:latin typeface="ＭＳ ゴシック" pitchFamily="49" charset="-128"/>
              <a:ea typeface="ＭＳ ゴシック" pitchFamily="49" charset="-128"/>
            </a:rPr>
            <a:t>19</a:t>
          </a:r>
          <a:r>
            <a:rPr kumimoji="1" lang="ja-JP" altLang="en-US" sz="1400">
              <a:latin typeface="ＭＳ ゴシック" pitchFamily="49" charset="-128"/>
              <a:ea typeface="ＭＳ ゴシック" pitchFamily="49" charset="-128"/>
            </a:rPr>
            <a:t>号豪雨災の対応等により充当可能基金が減少したため、将来負担比率の分子は増加した。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今後も認定こども園建設事業や保健センター中央公民館複合施設建設事業等の多額の財政需要が見込まれるため、充当可能基金等の確保を図りながら分子の上昇を抑えていきたい。</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令和元年度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福島県平田村</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基金全体で平成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年度末残高が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1,247,611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千円で、令和元年度末残高が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1,173,247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千円となり、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74,364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千円減少した。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台風</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豪雨災の対応のため、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79,932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千円取崩した。肝炎撲滅臨時特例基金は肝炎治療特別支援事業の実施に伴い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588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千円取崩した。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学校教育施設整備基金は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1,801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千円積立をし、森林環境譲与税基金として新たに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4,305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千円積立をした。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複数の基金が設置されているため、基金の一元的な管理を行い、同様の性質の資金については、一括運用するなどの最適な運用を目指すことを検討する。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地域福祉基金は、村民の福祉対策費の財源として基金を充当する。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肝炎撲滅臨時特例基金は、ウイルス性肝炎の根治を目的として行う早期治療の推進を図るための対策費の財源として基金を充当する。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学校建設基金は統合学校等整備費等の財源として基金を充当する。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文化振興基金は、文化の振興に資する事業の財源として基金を充当する。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学校教育施設整備基金は、学校教育施設整備の財源として基金を充当する。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集落営農推進基金は、集落営農の推進に関する事業の財源として基金を充当する。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森林環境譲与税基金は、森林整備等を行う事業の財源として基金を充当する。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肝炎撲滅臨時特例基金は、肝炎治療特別支援事業の実施に伴い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588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千円取崩した。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学校建設基金は、基金積立金の利子分として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千円積立をした。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学校教育施設整備基金は、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1,801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千円積立をした。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森林環境譲与税基金は、新たに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4,305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千円積立をした。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基金造成の目的に沿った運用を行い、住民福祉の向上に努める。また、時代の変化と行政需要の変化を的確に捉え、基金の改廃や基金の積立を計画的に行う。</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基金積立金として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100,068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千円積立を行った。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平田村認定こども園建設事業、保健センター公民館複合施設建設事業など大規模事業を控えていることから、健全財政運営に努め、計画的に積立を行う。</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基金積立金の利子分として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千円積立を行った。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平田村認定こども園建設事業、保健センター公民館複合施設建設事業等の財源として過疎対策事業債や公共施設等適正管理推進事業債等の借入が大幅に増加することから将来の償還に備え計画的に積立を行う。</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03D76419-2F49-4C34-9505-A22482D5470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E0934975-8566-4E8B-B961-C62F086583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a:extLst>
            <a:ext uri="{FF2B5EF4-FFF2-40B4-BE49-F238E27FC236}">
              <a16:creationId xmlns:a16="http://schemas.microsoft.com/office/drawing/2014/main" id="{5A16088B-FC97-4F5A-9B4D-9E4019BE4D77}"/>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a:extLst>
            <a:ext uri="{FF2B5EF4-FFF2-40B4-BE49-F238E27FC236}">
              <a16:creationId xmlns:a16="http://schemas.microsoft.com/office/drawing/2014/main" id="{2AC3D581-6804-49FD-B024-A64D648251C3}"/>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a:extLst>
            <a:ext uri="{FF2B5EF4-FFF2-40B4-BE49-F238E27FC236}">
              <a16:creationId xmlns:a16="http://schemas.microsoft.com/office/drawing/2014/main" id="{BE987205-1E46-4972-9B00-D0CD79A823B4}"/>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a:extLst>
            <a:ext uri="{FF2B5EF4-FFF2-40B4-BE49-F238E27FC236}">
              <a16:creationId xmlns:a16="http://schemas.microsoft.com/office/drawing/2014/main" id="{B459B50F-EDDC-417F-83A7-E6E0890946C7}"/>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福島県平田村</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a:extLst>
            <a:ext uri="{FF2B5EF4-FFF2-40B4-BE49-F238E27FC236}">
              <a16:creationId xmlns:a16="http://schemas.microsoft.com/office/drawing/2014/main" id="{470071C6-E357-4403-94D8-C2E379A386CA}"/>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a:extLst>
            <a:ext uri="{FF2B5EF4-FFF2-40B4-BE49-F238E27FC236}">
              <a16:creationId xmlns:a16="http://schemas.microsoft.com/office/drawing/2014/main" id="{EEC2B3D4-31B7-4814-B7D7-C6BED5BE400E}"/>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a:extLst>
            <a:ext uri="{FF2B5EF4-FFF2-40B4-BE49-F238E27FC236}">
              <a16:creationId xmlns:a16="http://schemas.microsoft.com/office/drawing/2014/main" id="{222B8A5E-B387-4B3B-B09E-F2E8018FCB48}"/>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a:extLst>
            <a:ext uri="{FF2B5EF4-FFF2-40B4-BE49-F238E27FC236}">
              <a16:creationId xmlns:a16="http://schemas.microsoft.com/office/drawing/2014/main" id="{724963D0-47E9-4F63-BEB1-2D860B6A4EE6}"/>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a:extLst>
            <a:ext uri="{FF2B5EF4-FFF2-40B4-BE49-F238E27FC236}">
              <a16:creationId xmlns:a16="http://schemas.microsoft.com/office/drawing/2014/main" id="{37F7063A-3EE9-4E72-9F6E-790DB361220D}"/>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a:extLst>
            <a:ext uri="{FF2B5EF4-FFF2-40B4-BE49-F238E27FC236}">
              <a16:creationId xmlns:a16="http://schemas.microsoft.com/office/drawing/2014/main" id="{EE091985-1245-45E5-A251-2E0CF7F67331}"/>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6,036
5,891
93.42
4,684,044
4,370,789
220,756
2,675,010
7,588,985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a:extLst>
            <a:ext uri="{FF2B5EF4-FFF2-40B4-BE49-F238E27FC236}">
              <a16:creationId xmlns:a16="http://schemas.microsoft.com/office/drawing/2014/main" id="{C096F91F-B4C6-4D81-BE80-4D500842B174}"/>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a:extLst>
            <a:ext uri="{FF2B5EF4-FFF2-40B4-BE49-F238E27FC236}">
              <a16:creationId xmlns:a16="http://schemas.microsoft.com/office/drawing/2014/main" id="{2E15ADBB-0533-4749-AF0E-34559AFD5A7A}"/>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a:extLst>
            <a:ext uri="{FF2B5EF4-FFF2-40B4-BE49-F238E27FC236}">
              <a16:creationId xmlns:a16="http://schemas.microsoft.com/office/drawing/2014/main" id="{A348E335-F8FA-474D-B2D0-6E16825CDF78}"/>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10.0
99.3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a:extLst>
            <a:ext uri="{FF2B5EF4-FFF2-40B4-BE49-F238E27FC236}">
              <a16:creationId xmlns:a16="http://schemas.microsoft.com/office/drawing/2014/main" id="{40BABBA2-F93C-4B88-93E9-B659612BCAF8}"/>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a:extLst>
            <a:ext uri="{FF2B5EF4-FFF2-40B4-BE49-F238E27FC236}">
              <a16:creationId xmlns:a16="http://schemas.microsoft.com/office/drawing/2014/main" id="{23DF0754-5FBF-4018-853F-9DC30EFE6F1C}"/>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a:extLst>
            <a:ext uri="{FF2B5EF4-FFF2-40B4-BE49-F238E27FC236}">
              <a16:creationId xmlns:a16="http://schemas.microsoft.com/office/drawing/2014/main" id="{3E478D61-1C3C-44B7-B3CF-643BC61B41F3}"/>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a:extLst>
            <a:ext uri="{FF2B5EF4-FFF2-40B4-BE49-F238E27FC236}">
              <a16:creationId xmlns:a16="http://schemas.microsoft.com/office/drawing/2014/main" id="{D19493C8-8FE0-433A-A3C9-B0D3C89C2D9A}"/>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a:extLst>
            <a:ext uri="{FF2B5EF4-FFF2-40B4-BE49-F238E27FC236}">
              <a16:creationId xmlns:a16="http://schemas.microsoft.com/office/drawing/2014/main" id="{241A7FA7-51F6-4D0E-896D-3BBC916B8347}"/>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a:extLst>
            <a:ext uri="{FF2B5EF4-FFF2-40B4-BE49-F238E27FC236}">
              <a16:creationId xmlns:a16="http://schemas.microsoft.com/office/drawing/2014/main" id="{A5E1EA51-D139-4869-95EA-E3B0D3639100}"/>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a:extLst>
            <a:ext uri="{FF2B5EF4-FFF2-40B4-BE49-F238E27FC236}">
              <a16:creationId xmlns:a16="http://schemas.microsoft.com/office/drawing/2014/main" id="{630964B8-5BFF-4FC1-A1C3-0BD65A08461A}"/>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a:extLst>
            <a:ext uri="{FF2B5EF4-FFF2-40B4-BE49-F238E27FC236}">
              <a16:creationId xmlns:a16="http://schemas.microsoft.com/office/drawing/2014/main" id="{6E1942F3-FBF7-4746-9B26-768EB253E9B1}"/>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a:extLst>
            <a:ext uri="{FF2B5EF4-FFF2-40B4-BE49-F238E27FC236}">
              <a16:creationId xmlns:a16="http://schemas.microsoft.com/office/drawing/2014/main" id="{C6065A3F-7C54-457A-982A-43A0A04E43FF}"/>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a:extLst>
            <a:ext uri="{FF2B5EF4-FFF2-40B4-BE49-F238E27FC236}">
              <a16:creationId xmlns:a16="http://schemas.microsoft.com/office/drawing/2014/main" id="{04EE3B23-AEDC-4E27-A8BD-9543A3AA27B7}"/>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a:extLst>
            <a:ext uri="{FF2B5EF4-FFF2-40B4-BE49-F238E27FC236}">
              <a16:creationId xmlns:a16="http://schemas.microsoft.com/office/drawing/2014/main" id="{7C2923F6-85FF-47EF-89C3-00ED446A893D}"/>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a:extLst>
            <a:ext uri="{FF2B5EF4-FFF2-40B4-BE49-F238E27FC236}">
              <a16:creationId xmlns:a16="http://schemas.microsoft.com/office/drawing/2014/main" id="{B11CAB1B-98D8-4866-B9D9-8B93E5898E1C}"/>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a:extLst>
            <a:ext uri="{FF2B5EF4-FFF2-40B4-BE49-F238E27FC236}">
              <a16:creationId xmlns:a16="http://schemas.microsoft.com/office/drawing/2014/main" id="{7A939E28-E23F-4DC8-9F20-4045689B0249}"/>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a:extLst>
            <a:ext uri="{FF2B5EF4-FFF2-40B4-BE49-F238E27FC236}">
              <a16:creationId xmlns:a16="http://schemas.microsoft.com/office/drawing/2014/main" id="{28D98FD1-30D1-4A70-88D0-D44DA0E7255B}"/>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a:extLst>
            <a:ext uri="{FF2B5EF4-FFF2-40B4-BE49-F238E27FC236}">
              <a16:creationId xmlns:a16="http://schemas.microsoft.com/office/drawing/2014/main" id="{0748D465-CED6-4F3D-A7D2-208728E33658}"/>
            </a:ext>
          </a:extLst>
        </xdr:cNvPr>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a:extLst>
            <a:ext uri="{FF2B5EF4-FFF2-40B4-BE49-F238E27FC236}">
              <a16:creationId xmlns:a16="http://schemas.microsoft.com/office/drawing/2014/main" id="{FCB37BBD-C42A-4C68-8290-D26365B1DFEA}"/>
            </a:ext>
          </a:extLst>
        </xdr:cNvPr>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95925" cy="259045"/>
    <xdr:sp macro="" textlink="">
      <xdr:nvSpPr>
        <xdr:cNvPr id="33" name="テキスト ボックス 32">
          <a:extLst>
            <a:ext uri="{FF2B5EF4-FFF2-40B4-BE49-F238E27FC236}">
              <a16:creationId xmlns:a16="http://schemas.microsoft.com/office/drawing/2014/main" id="{984BDC8D-87EE-45C5-BFB9-5204CA081F78}"/>
            </a:ext>
          </a:extLst>
        </xdr:cNvPr>
        <xdr:cNvSpPr txBox="1"/>
      </xdr:nvSpPr>
      <xdr:spPr>
        <a:xfrm>
          <a:off x="419100" y="32512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4" name="テキスト ボックス 33">
          <a:extLst>
            <a:ext uri="{FF2B5EF4-FFF2-40B4-BE49-F238E27FC236}">
              <a16:creationId xmlns:a16="http://schemas.microsoft.com/office/drawing/2014/main" id="{905865EC-811D-4A6B-AA59-2A60DB4ECED9}"/>
            </a:ext>
          </a:extLst>
        </xdr:cNvPr>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a:extLst>
            <a:ext uri="{FF2B5EF4-FFF2-40B4-BE49-F238E27FC236}">
              <a16:creationId xmlns:a16="http://schemas.microsoft.com/office/drawing/2014/main" id="{95BD5A77-4FEC-43AF-BBF2-CCE011EEF15D}"/>
            </a:ext>
          </a:extLst>
        </xdr:cNvPr>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a:extLst>
            <a:ext uri="{FF2B5EF4-FFF2-40B4-BE49-F238E27FC236}">
              <a16:creationId xmlns:a16="http://schemas.microsoft.com/office/drawing/2014/main" id="{D28AD145-BEBD-473E-B1CF-E5A3C303FE48}"/>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a:extLst>
            <a:ext uri="{FF2B5EF4-FFF2-40B4-BE49-F238E27FC236}">
              <a16:creationId xmlns:a16="http://schemas.microsoft.com/office/drawing/2014/main" id="{9A5DD5C3-6075-4FC6-8E92-85B414B1F109}"/>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a:extLst>
            <a:ext uri="{FF2B5EF4-FFF2-40B4-BE49-F238E27FC236}">
              <a16:creationId xmlns:a16="http://schemas.microsoft.com/office/drawing/2014/main" id="{A3BD091F-A35B-4364-919A-C93C44F68819}"/>
            </a:ext>
          </a:extLst>
        </xdr:cNvPr>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[ 61.3</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a:extLst>
            <a:ext uri="{FF2B5EF4-FFF2-40B4-BE49-F238E27FC236}">
              <a16:creationId xmlns:a16="http://schemas.microsoft.com/office/drawing/2014/main" id="{8D1A3DBF-13A7-4422-B3BB-15BB6EE7A457}"/>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a:extLst>
            <a:ext uri="{FF2B5EF4-FFF2-40B4-BE49-F238E27FC236}">
              <a16:creationId xmlns:a16="http://schemas.microsoft.com/office/drawing/2014/main" id="{B2EFD7B3-6F2A-4208-BC05-DDA73DACB27D}"/>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a:extLst>
            <a:ext uri="{FF2B5EF4-FFF2-40B4-BE49-F238E27FC236}">
              <a16:creationId xmlns:a16="http://schemas.microsoft.com/office/drawing/2014/main" id="{0B71D896-968D-404A-91B1-A1D3B3F1A774}"/>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a:extLst>
            <a:ext uri="{FF2B5EF4-FFF2-40B4-BE49-F238E27FC236}">
              <a16:creationId xmlns:a16="http://schemas.microsoft.com/office/drawing/2014/main" id="{A0C550A4-097A-46E5-91DF-F05E875C7483}"/>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a:extLst>
            <a:ext uri="{FF2B5EF4-FFF2-40B4-BE49-F238E27FC236}">
              <a16:creationId xmlns:a16="http://schemas.microsoft.com/office/drawing/2014/main" id="{992C08D4-D59C-45F4-A8A1-77D355F85405}"/>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a:extLst>
            <a:ext uri="{FF2B5EF4-FFF2-40B4-BE49-F238E27FC236}">
              <a16:creationId xmlns:a16="http://schemas.microsoft.com/office/drawing/2014/main" id="{28A3691E-6E84-4888-9AA5-867681AF0264}"/>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a:extLst>
            <a:ext uri="{FF2B5EF4-FFF2-40B4-BE49-F238E27FC236}">
              <a16:creationId xmlns:a16="http://schemas.microsoft.com/office/drawing/2014/main" id="{F7C5039B-B4B6-4A4D-839B-9D507F488A6C}"/>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a:extLst>
            <a:ext uri="{FF2B5EF4-FFF2-40B4-BE49-F238E27FC236}">
              <a16:creationId xmlns:a16="http://schemas.microsoft.com/office/drawing/2014/main" id="{EF062243-E9C9-4661-AACB-A6547EFF9C4D}"/>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a:extLst>
            <a:ext uri="{FF2B5EF4-FFF2-40B4-BE49-F238E27FC236}">
              <a16:creationId xmlns:a16="http://schemas.microsoft.com/office/drawing/2014/main" id="{A3DF0E5E-73B3-4531-86CC-2671824D565D}"/>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a:extLst>
            <a:ext uri="{FF2B5EF4-FFF2-40B4-BE49-F238E27FC236}">
              <a16:creationId xmlns:a16="http://schemas.microsoft.com/office/drawing/2014/main" id="{5CAC3DD2-07A8-416B-9022-1D3A5F8E6784}"/>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有形固定資産減価償却については、昨年度から</a:t>
          </a:r>
          <a:r>
            <a:rPr kumimoji="1" lang="en-US" altLang="ja-JP" sz="1100">
              <a:latin typeface="ＭＳ Ｐゴシック" panose="020B0600070205080204" pitchFamily="50" charset="-128"/>
              <a:ea typeface="ＭＳ Ｐゴシック" panose="020B0600070205080204" pitchFamily="50" charset="-128"/>
            </a:rPr>
            <a:t>1.4</a:t>
          </a:r>
          <a:r>
            <a:rPr kumimoji="1" lang="ja-JP" altLang="en-US" sz="1100">
              <a:latin typeface="ＭＳ Ｐゴシック" panose="020B0600070205080204" pitchFamily="50" charset="-128"/>
              <a:ea typeface="ＭＳ Ｐゴシック" panose="020B0600070205080204" pitchFamily="50" charset="-128"/>
            </a:rPr>
            <a:t>％増加の</a:t>
          </a:r>
          <a:r>
            <a:rPr kumimoji="1" lang="en-US" altLang="ja-JP" sz="1100">
              <a:latin typeface="ＭＳ Ｐゴシック" panose="020B0600070205080204" pitchFamily="50" charset="-128"/>
              <a:ea typeface="ＭＳ Ｐゴシック" panose="020B0600070205080204" pitchFamily="50" charset="-128"/>
            </a:rPr>
            <a:t>61.3</a:t>
          </a:r>
          <a:r>
            <a:rPr kumimoji="1" lang="ja-JP" altLang="en-US" sz="1100">
              <a:latin typeface="ＭＳ Ｐゴシック" panose="020B0600070205080204" pitchFamily="50" charset="-128"/>
              <a:ea typeface="ＭＳ Ｐゴシック" panose="020B0600070205080204" pitchFamily="50" charset="-128"/>
            </a:rPr>
            <a:t>％で類似団体と比べると</a:t>
          </a:r>
          <a:r>
            <a:rPr kumimoji="1" lang="en-US" altLang="ja-JP" sz="1100">
              <a:latin typeface="ＭＳ Ｐゴシック" panose="020B0600070205080204" pitchFamily="50" charset="-128"/>
              <a:ea typeface="ＭＳ Ｐゴシック" panose="020B0600070205080204" pitchFamily="50" charset="-128"/>
            </a:rPr>
            <a:t>1.6</a:t>
          </a:r>
          <a:r>
            <a:rPr kumimoji="1" lang="ja-JP" altLang="en-US" sz="1100">
              <a:latin typeface="ＭＳ Ｐゴシック" panose="020B0600070205080204" pitchFamily="50" charset="-128"/>
              <a:ea typeface="ＭＳ Ｐゴシック" panose="020B0600070205080204" pitchFamily="50" charset="-128"/>
            </a:rPr>
            <a:t>％低いものの、老朽化が進行している状況にある。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当村では今後、令和</a:t>
          </a:r>
          <a:r>
            <a:rPr kumimoji="1" lang="en-US" altLang="ja-JP" sz="1100">
              <a:latin typeface="ＭＳ Ｐゴシック" panose="020B0600070205080204" pitchFamily="50" charset="-128"/>
              <a:ea typeface="ＭＳ Ｐゴシック" panose="020B0600070205080204" pitchFamily="50" charset="-128"/>
            </a:rPr>
            <a:t>2</a:t>
          </a:r>
          <a:r>
            <a:rPr kumimoji="1" lang="ja-JP" altLang="en-US" sz="1100">
              <a:latin typeface="ＭＳ Ｐゴシック" panose="020B0600070205080204" pitchFamily="50" charset="-128"/>
              <a:ea typeface="ＭＳ Ｐゴシック" panose="020B0600070205080204" pitchFamily="50" charset="-128"/>
            </a:rPr>
            <a:t>年度～令和</a:t>
          </a:r>
          <a:r>
            <a:rPr kumimoji="1" lang="en-US" altLang="ja-JP" sz="1100">
              <a:latin typeface="ＭＳ Ｐゴシック" panose="020B0600070205080204" pitchFamily="50" charset="-128"/>
              <a:ea typeface="ＭＳ Ｐゴシック" panose="020B0600070205080204" pitchFamily="50" charset="-128"/>
            </a:rPr>
            <a:t>8</a:t>
          </a:r>
          <a:r>
            <a:rPr kumimoji="1" lang="ja-JP" altLang="en-US" sz="1100">
              <a:latin typeface="ＭＳ Ｐゴシック" panose="020B0600070205080204" pitchFamily="50" charset="-128"/>
              <a:ea typeface="ＭＳ Ｐゴシック" panose="020B0600070205080204" pitchFamily="50" charset="-128"/>
            </a:rPr>
            <a:t>年度に築</a:t>
          </a:r>
          <a:r>
            <a:rPr kumimoji="1" lang="en-US" altLang="ja-JP" sz="1100">
              <a:latin typeface="ＭＳ Ｐゴシック" panose="020B0600070205080204" pitchFamily="50" charset="-128"/>
              <a:ea typeface="ＭＳ Ｐゴシック" panose="020B0600070205080204" pitchFamily="50" charset="-128"/>
            </a:rPr>
            <a:t>31</a:t>
          </a:r>
          <a:r>
            <a:rPr kumimoji="1" lang="ja-JP" altLang="en-US" sz="1100">
              <a:latin typeface="ＭＳ Ｐゴシック" panose="020B0600070205080204" pitchFamily="50" charset="-128"/>
              <a:ea typeface="ＭＳ Ｐゴシック" panose="020B0600070205080204" pitchFamily="50" charset="-128"/>
            </a:rPr>
            <a:t>年以上の公共施設の大規模改修の費用が増え、令和</a:t>
          </a:r>
          <a:r>
            <a:rPr kumimoji="1" lang="en-US" altLang="ja-JP" sz="1100">
              <a:latin typeface="ＭＳ Ｐゴシック" panose="020B0600070205080204" pitchFamily="50" charset="-128"/>
              <a:ea typeface="ＭＳ Ｐゴシック" panose="020B0600070205080204" pitchFamily="50" charset="-128"/>
            </a:rPr>
            <a:t>8</a:t>
          </a:r>
          <a:r>
            <a:rPr kumimoji="1" lang="ja-JP" altLang="en-US" sz="1100">
              <a:latin typeface="ＭＳ Ｐゴシック" panose="020B0600070205080204" pitchFamily="50" charset="-128"/>
              <a:ea typeface="ＭＳ Ｐゴシック" panose="020B0600070205080204" pitchFamily="50" charset="-128"/>
            </a:rPr>
            <a:t>年度～令和</a:t>
          </a:r>
          <a:r>
            <a:rPr kumimoji="1" lang="en-US" altLang="ja-JP" sz="1100">
              <a:latin typeface="ＭＳ Ｐゴシック" panose="020B0600070205080204" pitchFamily="50" charset="-128"/>
              <a:ea typeface="ＭＳ Ｐゴシック" panose="020B0600070205080204" pitchFamily="50" charset="-128"/>
            </a:rPr>
            <a:t>38</a:t>
          </a:r>
          <a:r>
            <a:rPr kumimoji="1" lang="ja-JP" altLang="en-US" sz="1100">
              <a:latin typeface="ＭＳ Ｐゴシック" panose="020B0600070205080204" pitchFamily="50" charset="-128"/>
              <a:ea typeface="ＭＳ Ｐゴシック" panose="020B0600070205080204" pitchFamily="50" charset="-128"/>
            </a:rPr>
            <a:t>年度までの期間には築</a:t>
          </a:r>
          <a:r>
            <a:rPr kumimoji="1" lang="en-US" altLang="ja-JP" sz="1100">
              <a:latin typeface="ＭＳ Ｐゴシック" panose="020B0600070205080204" pitchFamily="50" charset="-128"/>
              <a:ea typeface="ＭＳ Ｐゴシック" panose="020B0600070205080204" pitchFamily="50" charset="-128"/>
            </a:rPr>
            <a:t>50</a:t>
          </a:r>
          <a:r>
            <a:rPr kumimoji="1" lang="ja-JP" altLang="en-US" sz="1100">
              <a:latin typeface="ＭＳ Ｐゴシック" panose="020B0600070205080204" pitchFamily="50" charset="-128"/>
              <a:ea typeface="ＭＳ Ｐゴシック" panose="020B0600070205080204" pitchFamily="50" charset="-128"/>
            </a:rPr>
            <a:t>年以上の公共施設の建替費用が増大することが予想されることから、今後は施設の長寿命化、最適化を推進していく。</a:t>
          </a:r>
          <a:endParaRPr kumimoji="1" lang="en-US" altLang="ja-JP" sz="110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49" name="テキスト ボックス 48">
          <a:extLst>
            <a:ext uri="{FF2B5EF4-FFF2-40B4-BE49-F238E27FC236}">
              <a16:creationId xmlns:a16="http://schemas.microsoft.com/office/drawing/2014/main" id="{93FA2231-EF48-49BC-9105-1BE3D9F3EC28}"/>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a:extLst>
            <a:ext uri="{FF2B5EF4-FFF2-40B4-BE49-F238E27FC236}">
              <a16:creationId xmlns:a16="http://schemas.microsoft.com/office/drawing/2014/main" id="{2DF55AEE-3A32-437F-9175-2609C1E89B55}"/>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51" name="テキスト ボックス 50">
          <a:extLst>
            <a:ext uri="{FF2B5EF4-FFF2-40B4-BE49-F238E27FC236}">
              <a16:creationId xmlns:a16="http://schemas.microsoft.com/office/drawing/2014/main" id="{A12AD351-384A-4D2C-B001-0ACAF3D2136D}"/>
            </a:ext>
          </a:extLst>
        </xdr:cNvPr>
        <xdr:cNvSpPr txBox="1"/>
      </xdr:nvSpPr>
      <xdr:spPr>
        <a:xfrm>
          <a:off x="795811" y="7018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52" name="直線コネクタ 51">
          <a:extLst>
            <a:ext uri="{FF2B5EF4-FFF2-40B4-BE49-F238E27FC236}">
              <a16:creationId xmlns:a16="http://schemas.microsoft.com/office/drawing/2014/main" id="{26068548-08D4-4FFB-9E23-BBAA8DE99FA8}"/>
            </a:ext>
          </a:extLst>
        </xdr:cNvPr>
        <xdr:cNvCxnSpPr/>
      </xdr:nvCxnSpPr>
      <xdr:spPr>
        <a:xfrm>
          <a:off x="1270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34</xdr:row>
      <xdr:rowOff>57541</xdr:rowOff>
    </xdr:from>
    <xdr:ext cx="410689" cy="225703"/>
    <xdr:sp macro="" textlink="">
      <xdr:nvSpPr>
        <xdr:cNvPr id="53" name="テキスト ボックス 52">
          <a:extLst>
            <a:ext uri="{FF2B5EF4-FFF2-40B4-BE49-F238E27FC236}">
              <a16:creationId xmlns:a16="http://schemas.microsoft.com/office/drawing/2014/main" id="{A059BBE1-7A1A-4199-8D95-5CDB2A74E87E}"/>
            </a:ext>
          </a:extLst>
        </xdr:cNvPr>
        <xdr:cNvSpPr txBox="1"/>
      </xdr:nvSpPr>
      <xdr:spPr>
        <a:xfrm>
          <a:off x="795811" y="66583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54" name="直線コネクタ 53">
          <a:extLst>
            <a:ext uri="{FF2B5EF4-FFF2-40B4-BE49-F238E27FC236}">
              <a16:creationId xmlns:a16="http://schemas.microsoft.com/office/drawing/2014/main" id="{8108BA7C-336A-47CF-A527-55DED2325E6E}"/>
            </a:ext>
          </a:extLst>
        </xdr:cNvPr>
        <xdr:cNvCxnSpPr/>
      </xdr:nvCxnSpPr>
      <xdr:spPr>
        <a:xfrm>
          <a:off x="1270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55" name="テキスト ボックス 54">
          <a:extLst>
            <a:ext uri="{FF2B5EF4-FFF2-40B4-BE49-F238E27FC236}">
              <a16:creationId xmlns:a16="http://schemas.microsoft.com/office/drawing/2014/main" id="{66DBDC7D-E44D-4C82-9AF1-FD2868E69FD3}"/>
            </a:ext>
          </a:extLst>
        </xdr:cNvPr>
        <xdr:cNvSpPr txBox="1"/>
      </xdr:nvSpPr>
      <xdr:spPr>
        <a:xfrm>
          <a:off x="847106" y="62985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56" name="直線コネクタ 55">
          <a:extLst>
            <a:ext uri="{FF2B5EF4-FFF2-40B4-BE49-F238E27FC236}">
              <a16:creationId xmlns:a16="http://schemas.microsoft.com/office/drawing/2014/main" id="{35C1A658-087F-43CE-8000-D24CFD830AEF}"/>
            </a:ext>
          </a:extLst>
        </xdr:cNvPr>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57" name="テキスト ボックス 56">
          <a:extLst>
            <a:ext uri="{FF2B5EF4-FFF2-40B4-BE49-F238E27FC236}">
              <a16:creationId xmlns:a16="http://schemas.microsoft.com/office/drawing/2014/main" id="{EA27B2AB-8543-4B6F-95ED-A27E59068DD7}"/>
            </a:ext>
          </a:extLst>
        </xdr:cNvPr>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58" name="直線コネクタ 57">
          <a:extLst>
            <a:ext uri="{FF2B5EF4-FFF2-40B4-BE49-F238E27FC236}">
              <a16:creationId xmlns:a16="http://schemas.microsoft.com/office/drawing/2014/main" id="{BCC0A51A-1911-49DA-821B-44919C6DEF2E}"/>
            </a:ext>
          </a:extLst>
        </xdr:cNvPr>
        <xdr:cNvCxnSpPr/>
      </xdr:nvCxnSpPr>
      <xdr:spPr>
        <a:xfrm>
          <a:off x="1270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59" name="テキスト ボックス 58">
          <a:extLst>
            <a:ext uri="{FF2B5EF4-FFF2-40B4-BE49-F238E27FC236}">
              <a16:creationId xmlns:a16="http://schemas.microsoft.com/office/drawing/2014/main" id="{E88B9B06-C06C-4808-BEBF-B5D495E6163C}"/>
            </a:ext>
          </a:extLst>
        </xdr:cNvPr>
        <xdr:cNvSpPr txBox="1"/>
      </xdr:nvSpPr>
      <xdr:spPr>
        <a:xfrm>
          <a:off x="847106" y="55788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60" name="直線コネクタ 59">
          <a:extLst>
            <a:ext uri="{FF2B5EF4-FFF2-40B4-BE49-F238E27FC236}">
              <a16:creationId xmlns:a16="http://schemas.microsoft.com/office/drawing/2014/main" id="{3819A1DC-DDDE-4518-96AC-99524E57C31E}"/>
            </a:ext>
          </a:extLst>
        </xdr:cNvPr>
        <xdr:cNvCxnSpPr/>
      </xdr:nvCxnSpPr>
      <xdr:spPr>
        <a:xfrm>
          <a:off x="1270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61" name="テキスト ボックス 60">
          <a:extLst>
            <a:ext uri="{FF2B5EF4-FFF2-40B4-BE49-F238E27FC236}">
              <a16:creationId xmlns:a16="http://schemas.microsoft.com/office/drawing/2014/main" id="{3D8C7F0D-6ADC-4018-B13C-779EEFA8AA04}"/>
            </a:ext>
          </a:extLst>
        </xdr:cNvPr>
        <xdr:cNvSpPr txBox="1"/>
      </xdr:nvSpPr>
      <xdr:spPr>
        <a:xfrm>
          <a:off x="847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2" name="直線コネクタ 61">
          <a:extLst>
            <a:ext uri="{FF2B5EF4-FFF2-40B4-BE49-F238E27FC236}">
              <a16:creationId xmlns:a16="http://schemas.microsoft.com/office/drawing/2014/main" id="{8298BE9E-7F5F-4CCC-8985-BE6191BC8D18}"/>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31628</xdr:colOff>
      <xdr:row>23</xdr:row>
      <xdr:rowOff>144324</xdr:rowOff>
    </xdr:from>
    <xdr:ext cx="308097" cy="225703"/>
    <xdr:sp macro="" textlink="">
      <xdr:nvSpPr>
        <xdr:cNvPr id="63" name="テキスト ボックス 62">
          <a:extLst>
            <a:ext uri="{FF2B5EF4-FFF2-40B4-BE49-F238E27FC236}">
              <a16:creationId xmlns:a16="http://schemas.microsoft.com/office/drawing/2014/main" id="{E586E4F9-A576-463F-A3D9-F3DF0E1D457F}"/>
            </a:ext>
          </a:extLst>
        </xdr:cNvPr>
        <xdr:cNvSpPr txBox="1"/>
      </xdr:nvSpPr>
      <xdr:spPr>
        <a:xfrm>
          <a:off x="898403" y="48591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4" name="有形固定資産減価償却率グラフ枠">
          <a:extLst>
            <a:ext uri="{FF2B5EF4-FFF2-40B4-BE49-F238E27FC236}">
              <a16:creationId xmlns:a16="http://schemas.microsoft.com/office/drawing/2014/main" id="{890FDCED-5840-4AF6-AC01-A97C824F9B6B}"/>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47096</xdr:rowOff>
    </xdr:from>
    <xdr:to>
      <xdr:col>23</xdr:col>
      <xdr:colOff>85090</xdr:colOff>
      <xdr:row>33</xdr:row>
      <xdr:rowOff>99695</xdr:rowOff>
    </xdr:to>
    <xdr:cxnSp macro="">
      <xdr:nvCxnSpPr>
        <xdr:cNvPr id="65" name="直線コネクタ 64">
          <a:extLst>
            <a:ext uri="{FF2B5EF4-FFF2-40B4-BE49-F238E27FC236}">
              <a16:creationId xmlns:a16="http://schemas.microsoft.com/office/drawing/2014/main" id="{63CCBB0A-BF81-4C28-AB2A-EED3FBCB0F5B}"/>
            </a:ext>
          </a:extLst>
        </xdr:cNvPr>
        <xdr:cNvCxnSpPr/>
      </xdr:nvCxnSpPr>
      <xdr:spPr>
        <a:xfrm flipV="1">
          <a:off x="4760595" y="5447771"/>
          <a:ext cx="1270" cy="10812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103522</xdr:rowOff>
    </xdr:from>
    <xdr:ext cx="405111" cy="259045"/>
    <xdr:sp macro="" textlink="">
      <xdr:nvSpPr>
        <xdr:cNvPr id="66" name="有形固定資産減価償却率最小値テキスト">
          <a:extLst>
            <a:ext uri="{FF2B5EF4-FFF2-40B4-BE49-F238E27FC236}">
              <a16:creationId xmlns:a16="http://schemas.microsoft.com/office/drawing/2014/main" id="{1AC13E33-38B9-452E-8724-951FA77D349D}"/>
            </a:ext>
          </a:extLst>
        </xdr:cNvPr>
        <xdr:cNvSpPr txBox="1"/>
      </xdr:nvSpPr>
      <xdr:spPr>
        <a:xfrm>
          <a:off x="4813300" y="6532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99695</xdr:rowOff>
    </xdr:from>
    <xdr:to>
      <xdr:col>23</xdr:col>
      <xdr:colOff>174625</xdr:colOff>
      <xdr:row>33</xdr:row>
      <xdr:rowOff>99695</xdr:rowOff>
    </xdr:to>
    <xdr:cxnSp macro="">
      <xdr:nvCxnSpPr>
        <xdr:cNvPr id="67" name="直線コネクタ 66">
          <a:extLst>
            <a:ext uri="{FF2B5EF4-FFF2-40B4-BE49-F238E27FC236}">
              <a16:creationId xmlns:a16="http://schemas.microsoft.com/office/drawing/2014/main" id="{E18D43AA-8E69-4860-904C-F033EB7EC22D}"/>
            </a:ext>
          </a:extLst>
        </xdr:cNvPr>
        <xdr:cNvCxnSpPr/>
      </xdr:nvCxnSpPr>
      <xdr:spPr>
        <a:xfrm>
          <a:off x="4673600" y="65290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165223</xdr:rowOff>
    </xdr:from>
    <xdr:ext cx="405111" cy="259045"/>
    <xdr:sp macro="" textlink="">
      <xdr:nvSpPr>
        <xdr:cNvPr id="68" name="有形固定資産減価償却率最大値テキスト">
          <a:extLst>
            <a:ext uri="{FF2B5EF4-FFF2-40B4-BE49-F238E27FC236}">
              <a16:creationId xmlns:a16="http://schemas.microsoft.com/office/drawing/2014/main" id="{B859D06F-51C1-437E-AD91-970E2C8791A9}"/>
            </a:ext>
          </a:extLst>
        </xdr:cNvPr>
        <xdr:cNvSpPr txBox="1"/>
      </xdr:nvSpPr>
      <xdr:spPr>
        <a:xfrm>
          <a:off x="4813300" y="52229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47096</xdr:rowOff>
    </xdr:from>
    <xdr:to>
      <xdr:col>23</xdr:col>
      <xdr:colOff>174625</xdr:colOff>
      <xdr:row>27</xdr:row>
      <xdr:rowOff>47096</xdr:rowOff>
    </xdr:to>
    <xdr:cxnSp macro="">
      <xdr:nvCxnSpPr>
        <xdr:cNvPr id="69" name="直線コネクタ 68">
          <a:extLst>
            <a:ext uri="{FF2B5EF4-FFF2-40B4-BE49-F238E27FC236}">
              <a16:creationId xmlns:a16="http://schemas.microsoft.com/office/drawing/2014/main" id="{3F2D7C7C-A647-4AD3-B33C-FDCB612F53F2}"/>
            </a:ext>
          </a:extLst>
        </xdr:cNvPr>
        <xdr:cNvCxnSpPr/>
      </xdr:nvCxnSpPr>
      <xdr:spPr>
        <a:xfrm>
          <a:off x="4673600" y="54477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97278</xdr:rowOff>
    </xdr:from>
    <xdr:ext cx="405111" cy="259045"/>
    <xdr:sp macro="" textlink="">
      <xdr:nvSpPr>
        <xdr:cNvPr id="70" name="有形固定資産減価償却率平均値テキスト">
          <a:extLst>
            <a:ext uri="{FF2B5EF4-FFF2-40B4-BE49-F238E27FC236}">
              <a16:creationId xmlns:a16="http://schemas.microsoft.com/office/drawing/2014/main" id="{AEC2734C-41E5-4CEC-A77B-5596D00D8C5F}"/>
            </a:ext>
          </a:extLst>
        </xdr:cNvPr>
        <xdr:cNvSpPr txBox="1"/>
      </xdr:nvSpPr>
      <xdr:spPr>
        <a:xfrm>
          <a:off x="4813300" y="601230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118851</xdr:rowOff>
    </xdr:from>
    <xdr:to>
      <xdr:col>23</xdr:col>
      <xdr:colOff>136525</xdr:colOff>
      <xdr:row>31</xdr:row>
      <xdr:rowOff>49001</xdr:rowOff>
    </xdr:to>
    <xdr:sp macro="" textlink="">
      <xdr:nvSpPr>
        <xdr:cNvPr id="71" name="フローチャート: 判断 70">
          <a:extLst>
            <a:ext uri="{FF2B5EF4-FFF2-40B4-BE49-F238E27FC236}">
              <a16:creationId xmlns:a16="http://schemas.microsoft.com/office/drawing/2014/main" id="{A48AB41A-42AB-4C3F-8092-668206F7B095}"/>
            </a:ext>
          </a:extLst>
        </xdr:cNvPr>
        <xdr:cNvSpPr/>
      </xdr:nvSpPr>
      <xdr:spPr>
        <a:xfrm>
          <a:off x="4711700" y="6033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90064</xdr:rowOff>
    </xdr:from>
    <xdr:to>
      <xdr:col>19</xdr:col>
      <xdr:colOff>187325</xdr:colOff>
      <xdr:row>31</xdr:row>
      <xdr:rowOff>20214</xdr:rowOff>
    </xdr:to>
    <xdr:sp macro="" textlink="">
      <xdr:nvSpPr>
        <xdr:cNvPr id="72" name="フローチャート: 判断 71">
          <a:extLst>
            <a:ext uri="{FF2B5EF4-FFF2-40B4-BE49-F238E27FC236}">
              <a16:creationId xmlns:a16="http://schemas.microsoft.com/office/drawing/2014/main" id="{1CEF869D-D21F-48F8-A922-5B00881B8A5B}"/>
            </a:ext>
          </a:extLst>
        </xdr:cNvPr>
        <xdr:cNvSpPr/>
      </xdr:nvSpPr>
      <xdr:spPr>
        <a:xfrm>
          <a:off x="4000500" y="6005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50483</xdr:rowOff>
    </xdr:from>
    <xdr:to>
      <xdr:col>15</xdr:col>
      <xdr:colOff>187325</xdr:colOff>
      <xdr:row>30</xdr:row>
      <xdr:rowOff>152083</xdr:rowOff>
    </xdr:to>
    <xdr:sp macro="" textlink="">
      <xdr:nvSpPr>
        <xdr:cNvPr id="73" name="フローチャート: 判断 72">
          <a:extLst>
            <a:ext uri="{FF2B5EF4-FFF2-40B4-BE49-F238E27FC236}">
              <a16:creationId xmlns:a16="http://schemas.microsoft.com/office/drawing/2014/main" id="{EBEC8753-4BFF-4446-A575-EE82D1F317ED}"/>
            </a:ext>
          </a:extLst>
        </xdr:cNvPr>
        <xdr:cNvSpPr/>
      </xdr:nvSpPr>
      <xdr:spPr>
        <a:xfrm>
          <a:off x="3238500" y="5965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41487</xdr:rowOff>
    </xdr:from>
    <xdr:to>
      <xdr:col>11</xdr:col>
      <xdr:colOff>187325</xdr:colOff>
      <xdr:row>30</xdr:row>
      <xdr:rowOff>143087</xdr:rowOff>
    </xdr:to>
    <xdr:sp macro="" textlink="">
      <xdr:nvSpPr>
        <xdr:cNvPr id="74" name="フローチャート: 判断 73">
          <a:extLst>
            <a:ext uri="{FF2B5EF4-FFF2-40B4-BE49-F238E27FC236}">
              <a16:creationId xmlns:a16="http://schemas.microsoft.com/office/drawing/2014/main" id="{B70A48F1-E899-48BA-BF9E-F2DF847A81D6}"/>
            </a:ext>
          </a:extLst>
        </xdr:cNvPr>
        <xdr:cNvSpPr/>
      </xdr:nvSpPr>
      <xdr:spPr>
        <a:xfrm>
          <a:off x="2476500" y="5956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29</xdr:row>
      <xdr:rowOff>153564</xdr:rowOff>
    </xdr:from>
    <xdr:to>
      <xdr:col>7</xdr:col>
      <xdr:colOff>187325</xdr:colOff>
      <xdr:row>30</xdr:row>
      <xdr:rowOff>83714</xdr:rowOff>
    </xdr:to>
    <xdr:sp macro="" textlink="">
      <xdr:nvSpPr>
        <xdr:cNvPr id="75" name="フローチャート: 判断 74">
          <a:extLst>
            <a:ext uri="{FF2B5EF4-FFF2-40B4-BE49-F238E27FC236}">
              <a16:creationId xmlns:a16="http://schemas.microsoft.com/office/drawing/2014/main" id="{1E48641B-AB1E-42DC-859B-37D74E0EAFE1}"/>
            </a:ext>
          </a:extLst>
        </xdr:cNvPr>
        <xdr:cNvSpPr/>
      </xdr:nvSpPr>
      <xdr:spPr>
        <a:xfrm>
          <a:off x="1714500" y="5897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6" name="テキスト ボックス 75">
          <a:extLst>
            <a:ext uri="{FF2B5EF4-FFF2-40B4-BE49-F238E27FC236}">
              <a16:creationId xmlns:a16="http://schemas.microsoft.com/office/drawing/2014/main" id="{B537D77E-EF50-469A-9932-28390C135C1D}"/>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7" name="テキスト ボックス 76">
          <a:extLst>
            <a:ext uri="{FF2B5EF4-FFF2-40B4-BE49-F238E27FC236}">
              <a16:creationId xmlns:a16="http://schemas.microsoft.com/office/drawing/2014/main" id="{2A1CA291-CC85-4A3A-8CE0-36ECF43DFDF6}"/>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8" name="テキスト ボックス 77">
          <a:extLst>
            <a:ext uri="{FF2B5EF4-FFF2-40B4-BE49-F238E27FC236}">
              <a16:creationId xmlns:a16="http://schemas.microsoft.com/office/drawing/2014/main" id="{84A4CC52-3C57-4773-8852-2A67A3752656}"/>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9" name="テキスト ボックス 78">
          <a:extLst>
            <a:ext uri="{FF2B5EF4-FFF2-40B4-BE49-F238E27FC236}">
              <a16:creationId xmlns:a16="http://schemas.microsoft.com/office/drawing/2014/main" id="{110A8E5C-B510-4EC1-A77A-558A192181F8}"/>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0" name="テキスト ボックス 79">
          <a:extLst>
            <a:ext uri="{FF2B5EF4-FFF2-40B4-BE49-F238E27FC236}">
              <a16:creationId xmlns:a16="http://schemas.microsoft.com/office/drawing/2014/main" id="{19349D32-31C3-42FF-9D85-08436FFE6931}"/>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90064</xdr:rowOff>
    </xdr:from>
    <xdr:to>
      <xdr:col>23</xdr:col>
      <xdr:colOff>136525</xdr:colOff>
      <xdr:row>31</xdr:row>
      <xdr:rowOff>20214</xdr:rowOff>
    </xdr:to>
    <xdr:sp macro="" textlink="">
      <xdr:nvSpPr>
        <xdr:cNvPr id="81" name="楕円 80">
          <a:extLst>
            <a:ext uri="{FF2B5EF4-FFF2-40B4-BE49-F238E27FC236}">
              <a16:creationId xmlns:a16="http://schemas.microsoft.com/office/drawing/2014/main" id="{1C6C92A6-FF91-4BFB-9739-5C79046A1DC2}"/>
            </a:ext>
          </a:extLst>
        </xdr:cNvPr>
        <xdr:cNvSpPr/>
      </xdr:nvSpPr>
      <xdr:spPr>
        <a:xfrm>
          <a:off x="4711700" y="6005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29</xdr:row>
      <xdr:rowOff>112941</xdr:rowOff>
    </xdr:from>
    <xdr:ext cx="405111" cy="259045"/>
    <xdr:sp macro="" textlink="">
      <xdr:nvSpPr>
        <xdr:cNvPr id="82" name="有形固定資産減価償却率該当値テキスト">
          <a:extLst>
            <a:ext uri="{FF2B5EF4-FFF2-40B4-BE49-F238E27FC236}">
              <a16:creationId xmlns:a16="http://schemas.microsoft.com/office/drawing/2014/main" id="{68F47275-7E78-4381-94AB-9E2E91E13ED4}"/>
            </a:ext>
          </a:extLst>
        </xdr:cNvPr>
        <xdr:cNvSpPr txBox="1"/>
      </xdr:nvSpPr>
      <xdr:spPr>
        <a:xfrm>
          <a:off x="4813300" y="58565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30</xdr:row>
      <xdr:rowOff>64876</xdr:rowOff>
    </xdr:from>
    <xdr:to>
      <xdr:col>19</xdr:col>
      <xdr:colOff>187325</xdr:colOff>
      <xdr:row>30</xdr:row>
      <xdr:rowOff>166476</xdr:rowOff>
    </xdr:to>
    <xdr:sp macro="" textlink="">
      <xdr:nvSpPr>
        <xdr:cNvPr id="83" name="楕円 82">
          <a:extLst>
            <a:ext uri="{FF2B5EF4-FFF2-40B4-BE49-F238E27FC236}">
              <a16:creationId xmlns:a16="http://schemas.microsoft.com/office/drawing/2014/main" id="{9981B45C-15E5-4B41-98F2-656A53174960}"/>
            </a:ext>
          </a:extLst>
        </xdr:cNvPr>
        <xdr:cNvSpPr/>
      </xdr:nvSpPr>
      <xdr:spPr>
        <a:xfrm>
          <a:off x="4000500" y="5979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30</xdr:row>
      <xdr:rowOff>115676</xdr:rowOff>
    </xdr:from>
    <xdr:to>
      <xdr:col>23</xdr:col>
      <xdr:colOff>85725</xdr:colOff>
      <xdr:row>30</xdr:row>
      <xdr:rowOff>140864</xdr:rowOff>
    </xdr:to>
    <xdr:cxnSp macro="">
      <xdr:nvCxnSpPr>
        <xdr:cNvPr id="84" name="直線コネクタ 83">
          <a:extLst>
            <a:ext uri="{FF2B5EF4-FFF2-40B4-BE49-F238E27FC236}">
              <a16:creationId xmlns:a16="http://schemas.microsoft.com/office/drawing/2014/main" id="{9F0BE9A8-8DDA-4713-808E-F0A2DAF31337}"/>
            </a:ext>
          </a:extLst>
        </xdr:cNvPr>
        <xdr:cNvCxnSpPr/>
      </xdr:nvCxnSpPr>
      <xdr:spPr>
        <a:xfrm>
          <a:off x="4051300" y="6030701"/>
          <a:ext cx="711200" cy="25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30</xdr:row>
      <xdr:rowOff>34290</xdr:rowOff>
    </xdr:from>
    <xdr:to>
      <xdr:col>15</xdr:col>
      <xdr:colOff>187325</xdr:colOff>
      <xdr:row>30</xdr:row>
      <xdr:rowOff>135890</xdr:rowOff>
    </xdr:to>
    <xdr:sp macro="" textlink="">
      <xdr:nvSpPr>
        <xdr:cNvPr id="85" name="楕円 84">
          <a:extLst>
            <a:ext uri="{FF2B5EF4-FFF2-40B4-BE49-F238E27FC236}">
              <a16:creationId xmlns:a16="http://schemas.microsoft.com/office/drawing/2014/main" id="{256C5533-E89C-44A2-BD73-1D7945AB4C99}"/>
            </a:ext>
          </a:extLst>
        </xdr:cNvPr>
        <xdr:cNvSpPr/>
      </xdr:nvSpPr>
      <xdr:spPr>
        <a:xfrm>
          <a:off x="3238500" y="5949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30</xdr:row>
      <xdr:rowOff>85090</xdr:rowOff>
    </xdr:from>
    <xdr:to>
      <xdr:col>19</xdr:col>
      <xdr:colOff>136525</xdr:colOff>
      <xdr:row>30</xdr:row>
      <xdr:rowOff>115676</xdr:rowOff>
    </xdr:to>
    <xdr:cxnSp macro="">
      <xdr:nvCxnSpPr>
        <xdr:cNvPr id="86" name="直線コネクタ 85">
          <a:extLst>
            <a:ext uri="{FF2B5EF4-FFF2-40B4-BE49-F238E27FC236}">
              <a16:creationId xmlns:a16="http://schemas.microsoft.com/office/drawing/2014/main" id="{74FA25FF-A2BE-4C9F-961B-CAE88BDE92DF}"/>
            </a:ext>
          </a:extLst>
        </xdr:cNvPr>
        <xdr:cNvCxnSpPr/>
      </xdr:nvCxnSpPr>
      <xdr:spPr>
        <a:xfrm>
          <a:off x="3289300" y="6000115"/>
          <a:ext cx="762000" cy="305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30</xdr:row>
      <xdr:rowOff>75671</xdr:rowOff>
    </xdr:from>
    <xdr:to>
      <xdr:col>11</xdr:col>
      <xdr:colOff>187325</xdr:colOff>
      <xdr:row>31</xdr:row>
      <xdr:rowOff>5821</xdr:rowOff>
    </xdr:to>
    <xdr:sp macro="" textlink="">
      <xdr:nvSpPr>
        <xdr:cNvPr id="87" name="楕円 86">
          <a:extLst>
            <a:ext uri="{FF2B5EF4-FFF2-40B4-BE49-F238E27FC236}">
              <a16:creationId xmlns:a16="http://schemas.microsoft.com/office/drawing/2014/main" id="{007050C2-C1D0-4AE9-9058-53BC31C48555}"/>
            </a:ext>
          </a:extLst>
        </xdr:cNvPr>
        <xdr:cNvSpPr/>
      </xdr:nvSpPr>
      <xdr:spPr>
        <a:xfrm>
          <a:off x="2476500" y="5990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30</xdr:row>
      <xdr:rowOff>85090</xdr:rowOff>
    </xdr:from>
    <xdr:to>
      <xdr:col>15</xdr:col>
      <xdr:colOff>136525</xdr:colOff>
      <xdr:row>30</xdr:row>
      <xdr:rowOff>126471</xdr:rowOff>
    </xdr:to>
    <xdr:cxnSp macro="">
      <xdr:nvCxnSpPr>
        <xdr:cNvPr id="88" name="直線コネクタ 87">
          <a:extLst>
            <a:ext uri="{FF2B5EF4-FFF2-40B4-BE49-F238E27FC236}">
              <a16:creationId xmlns:a16="http://schemas.microsoft.com/office/drawing/2014/main" id="{4157C7B9-BDCA-4E5C-8948-6DFA0556EEAE}"/>
            </a:ext>
          </a:extLst>
        </xdr:cNvPr>
        <xdr:cNvCxnSpPr/>
      </xdr:nvCxnSpPr>
      <xdr:spPr>
        <a:xfrm flipV="1">
          <a:off x="2527300" y="6000115"/>
          <a:ext cx="762000" cy="41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30</xdr:row>
      <xdr:rowOff>30692</xdr:rowOff>
    </xdr:from>
    <xdr:to>
      <xdr:col>7</xdr:col>
      <xdr:colOff>187325</xdr:colOff>
      <xdr:row>30</xdr:row>
      <xdr:rowOff>132292</xdr:rowOff>
    </xdr:to>
    <xdr:sp macro="" textlink="">
      <xdr:nvSpPr>
        <xdr:cNvPr id="89" name="楕円 88">
          <a:extLst>
            <a:ext uri="{FF2B5EF4-FFF2-40B4-BE49-F238E27FC236}">
              <a16:creationId xmlns:a16="http://schemas.microsoft.com/office/drawing/2014/main" id="{514773D2-0DBD-4DE9-9E48-359F6C46F302}"/>
            </a:ext>
          </a:extLst>
        </xdr:cNvPr>
        <xdr:cNvSpPr/>
      </xdr:nvSpPr>
      <xdr:spPr>
        <a:xfrm>
          <a:off x="1714500" y="5945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30</xdr:row>
      <xdr:rowOff>81492</xdr:rowOff>
    </xdr:from>
    <xdr:to>
      <xdr:col>11</xdr:col>
      <xdr:colOff>136525</xdr:colOff>
      <xdr:row>30</xdr:row>
      <xdr:rowOff>126471</xdr:rowOff>
    </xdr:to>
    <xdr:cxnSp macro="">
      <xdr:nvCxnSpPr>
        <xdr:cNvPr id="90" name="直線コネクタ 89">
          <a:extLst>
            <a:ext uri="{FF2B5EF4-FFF2-40B4-BE49-F238E27FC236}">
              <a16:creationId xmlns:a16="http://schemas.microsoft.com/office/drawing/2014/main" id="{498885AD-C52B-4D9E-BDD8-BDB20E55DF57}"/>
            </a:ext>
          </a:extLst>
        </xdr:cNvPr>
        <xdr:cNvCxnSpPr/>
      </xdr:nvCxnSpPr>
      <xdr:spPr>
        <a:xfrm>
          <a:off x="1765300" y="5996517"/>
          <a:ext cx="762000" cy="449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31</xdr:row>
      <xdr:rowOff>11341</xdr:rowOff>
    </xdr:from>
    <xdr:ext cx="405111" cy="259045"/>
    <xdr:sp macro="" textlink="">
      <xdr:nvSpPr>
        <xdr:cNvPr id="91" name="n_1aveValue有形固定資産減価償却率">
          <a:extLst>
            <a:ext uri="{FF2B5EF4-FFF2-40B4-BE49-F238E27FC236}">
              <a16:creationId xmlns:a16="http://schemas.microsoft.com/office/drawing/2014/main" id="{C8DBF3AD-9F95-48CE-814E-4A49B4DBC101}"/>
            </a:ext>
          </a:extLst>
        </xdr:cNvPr>
        <xdr:cNvSpPr txBox="1"/>
      </xdr:nvSpPr>
      <xdr:spPr>
        <a:xfrm>
          <a:off x="3836044" y="60978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143210</xdr:rowOff>
    </xdr:from>
    <xdr:ext cx="405111" cy="259045"/>
    <xdr:sp macro="" textlink="">
      <xdr:nvSpPr>
        <xdr:cNvPr id="92" name="n_2aveValue有形固定資産減価償却率">
          <a:extLst>
            <a:ext uri="{FF2B5EF4-FFF2-40B4-BE49-F238E27FC236}">
              <a16:creationId xmlns:a16="http://schemas.microsoft.com/office/drawing/2014/main" id="{C4BAA10D-6AAC-4967-833A-5E61F2CCAAE7}"/>
            </a:ext>
          </a:extLst>
        </xdr:cNvPr>
        <xdr:cNvSpPr txBox="1"/>
      </xdr:nvSpPr>
      <xdr:spPr>
        <a:xfrm>
          <a:off x="3086744" y="60582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28</xdr:row>
      <xdr:rowOff>159614</xdr:rowOff>
    </xdr:from>
    <xdr:ext cx="405111" cy="259045"/>
    <xdr:sp macro="" textlink="">
      <xdr:nvSpPr>
        <xdr:cNvPr id="93" name="n_3aveValue有形固定資産減価償却率">
          <a:extLst>
            <a:ext uri="{FF2B5EF4-FFF2-40B4-BE49-F238E27FC236}">
              <a16:creationId xmlns:a16="http://schemas.microsoft.com/office/drawing/2014/main" id="{1290CD4F-4A4F-4EC6-B52B-204E606E2751}"/>
            </a:ext>
          </a:extLst>
        </xdr:cNvPr>
        <xdr:cNvSpPr txBox="1"/>
      </xdr:nvSpPr>
      <xdr:spPr>
        <a:xfrm>
          <a:off x="2324744" y="57317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28</xdr:row>
      <xdr:rowOff>100241</xdr:rowOff>
    </xdr:from>
    <xdr:ext cx="405111" cy="259045"/>
    <xdr:sp macro="" textlink="">
      <xdr:nvSpPr>
        <xdr:cNvPr id="94" name="n_4aveValue有形固定資産減価償却率">
          <a:extLst>
            <a:ext uri="{FF2B5EF4-FFF2-40B4-BE49-F238E27FC236}">
              <a16:creationId xmlns:a16="http://schemas.microsoft.com/office/drawing/2014/main" id="{2A291049-E6A1-4851-8C2C-4F310904479D}"/>
            </a:ext>
          </a:extLst>
        </xdr:cNvPr>
        <xdr:cNvSpPr txBox="1"/>
      </xdr:nvSpPr>
      <xdr:spPr>
        <a:xfrm>
          <a:off x="1562744" y="56723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29</xdr:row>
      <xdr:rowOff>11553</xdr:rowOff>
    </xdr:from>
    <xdr:ext cx="405111" cy="259045"/>
    <xdr:sp macro="" textlink="">
      <xdr:nvSpPr>
        <xdr:cNvPr id="95" name="n_1mainValue有形固定資産減価償却率">
          <a:extLst>
            <a:ext uri="{FF2B5EF4-FFF2-40B4-BE49-F238E27FC236}">
              <a16:creationId xmlns:a16="http://schemas.microsoft.com/office/drawing/2014/main" id="{1EACA520-BA11-446F-B092-F1A0294F5433}"/>
            </a:ext>
          </a:extLst>
        </xdr:cNvPr>
        <xdr:cNvSpPr txBox="1"/>
      </xdr:nvSpPr>
      <xdr:spPr>
        <a:xfrm>
          <a:off x="3836044" y="57551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152417</xdr:rowOff>
    </xdr:from>
    <xdr:ext cx="405111" cy="259045"/>
    <xdr:sp macro="" textlink="">
      <xdr:nvSpPr>
        <xdr:cNvPr id="96" name="n_2mainValue有形固定資産減価償却率">
          <a:extLst>
            <a:ext uri="{FF2B5EF4-FFF2-40B4-BE49-F238E27FC236}">
              <a16:creationId xmlns:a16="http://schemas.microsoft.com/office/drawing/2014/main" id="{5587D863-408C-474F-8AA5-E81879C2D9F6}"/>
            </a:ext>
          </a:extLst>
        </xdr:cNvPr>
        <xdr:cNvSpPr txBox="1"/>
      </xdr:nvSpPr>
      <xdr:spPr>
        <a:xfrm>
          <a:off x="3086744" y="57245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30</xdr:row>
      <xdr:rowOff>168398</xdr:rowOff>
    </xdr:from>
    <xdr:ext cx="405111" cy="259045"/>
    <xdr:sp macro="" textlink="">
      <xdr:nvSpPr>
        <xdr:cNvPr id="97" name="n_3mainValue有形固定資産減価償却率">
          <a:extLst>
            <a:ext uri="{FF2B5EF4-FFF2-40B4-BE49-F238E27FC236}">
              <a16:creationId xmlns:a16="http://schemas.microsoft.com/office/drawing/2014/main" id="{FFA6ED08-D2B4-4DB1-8CFF-122818A69925}"/>
            </a:ext>
          </a:extLst>
        </xdr:cNvPr>
        <xdr:cNvSpPr txBox="1"/>
      </xdr:nvSpPr>
      <xdr:spPr>
        <a:xfrm>
          <a:off x="2324744" y="60834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30</xdr:row>
      <xdr:rowOff>123419</xdr:rowOff>
    </xdr:from>
    <xdr:ext cx="405111" cy="259045"/>
    <xdr:sp macro="" textlink="">
      <xdr:nvSpPr>
        <xdr:cNvPr id="98" name="n_4mainValue有形固定資産減価償却率">
          <a:extLst>
            <a:ext uri="{FF2B5EF4-FFF2-40B4-BE49-F238E27FC236}">
              <a16:creationId xmlns:a16="http://schemas.microsoft.com/office/drawing/2014/main" id="{131BA6B4-6309-4685-A6A7-688CDEAD652D}"/>
            </a:ext>
          </a:extLst>
        </xdr:cNvPr>
        <xdr:cNvSpPr txBox="1"/>
      </xdr:nvSpPr>
      <xdr:spPr>
        <a:xfrm>
          <a:off x="1562744" y="60384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9" name="正方形/長方形 98">
          <a:extLst>
            <a:ext uri="{FF2B5EF4-FFF2-40B4-BE49-F238E27FC236}">
              <a16:creationId xmlns:a16="http://schemas.microsoft.com/office/drawing/2014/main" id="{28604F1F-CB78-47C8-AE5B-DC50427BB633}"/>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0" name="正方形/長方形 99">
          <a:extLst>
            <a:ext uri="{FF2B5EF4-FFF2-40B4-BE49-F238E27FC236}">
              <a16:creationId xmlns:a16="http://schemas.microsoft.com/office/drawing/2014/main" id="{9516EE9A-475B-405C-ABFE-C43B519E5C44}"/>
            </a:ext>
          </a:extLst>
        </xdr:cNvPr>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1" name="正方形/長方形 100">
          <a:extLst>
            <a:ext uri="{FF2B5EF4-FFF2-40B4-BE49-F238E27FC236}">
              <a16:creationId xmlns:a16="http://schemas.microsoft.com/office/drawing/2014/main" id="{B23AB411-120F-4224-943C-AEEF08DBA0A0}"/>
            </a:ext>
          </a:extLst>
        </xdr:cNvPr>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[ 825.1</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2" name="正方形/長方形 101">
          <a:extLst>
            <a:ext uri="{FF2B5EF4-FFF2-40B4-BE49-F238E27FC236}">
              <a16:creationId xmlns:a16="http://schemas.microsoft.com/office/drawing/2014/main" id="{88A53BE1-624B-4F38-8F0C-83F3B9C37C44}"/>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3" name="正方形/長方形 102">
          <a:extLst>
            <a:ext uri="{FF2B5EF4-FFF2-40B4-BE49-F238E27FC236}">
              <a16:creationId xmlns:a16="http://schemas.microsoft.com/office/drawing/2014/main" id="{EE258984-708D-4C6A-A166-ED52FB75AE6A}"/>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4" name="正方形/長方形 103">
          <a:extLst>
            <a:ext uri="{FF2B5EF4-FFF2-40B4-BE49-F238E27FC236}">
              <a16:creationId xmlns:a16="http://schemas.microsoft.com/office/drawing/2014/main" id="{82D58FF0-6DD6-4C8E-8249-5AC433FA11EE}"/>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5" name="正方形/長方形 104">
          <a:extLst>
            <a:ext uri="{FF2B5EF4-FFF2-40B4-BE49-F238E27FC236}">
              <a16:creationId xmlns:a16="http://schemas.microsoft.com/office/drawing/2014/main" id="{D50C3F54-A300-4713-9CF6-E75A60D5095F}"/>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6" name="正方形/長方形 105">
          <a:extLst>
            <a:ext uri="{FF2B5EF4-FFF2-40B4-BE49-F238E27FC236}">
              <a16:creationId xmlns:a16="http://schemas.microsoft.com/office/drawing/2014/main" id="{9536991E-3C4D-4AED-9689-4EB52E6FA413}"/>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7" name="正方形/長方形 106">
          <a:extLst>
            <a:ext uri="{FF2B5EF4-FFF2-40B4-BE49-F238E27FC236}">
              <a16:creationId xmlns:a16="http://schemas.microsoft.com/office/drawing/2014/main" id="{0DA59D57-C618-4CEA-B1FC-19E5BA3CC819}"/>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8" name="正方形/長方形 107">
          <a:extLst>
            <a:ext uri="{FF2B5EF4-FFF2-40B4-BE49-F238E27FC236}">
              <a16:creationId xmlns:a16="http://schemas.microsoft.com/office/drawing/2014/main" id="{FEFA7DD4-AAC7-43E1-B427-329925C781B1}"/>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9" name="正方形/長方形 108">
          <a:extLst>
            <a:ext uri="{FF2B5EF4-FFF2-40B4-BE49-F238E27FC236}">
              <a16:creationId xmlns:a16="http://schemas.microsoft.com/office/drawing/2014/main" id="{2B9DA6D4-81D1-4D01-B75D-813A97CFF2D0}"/>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0" name="正方形/長方形 109">
          <a:extLst>
            <a:ext uri="{FF2B5EF4-FFF2-40B4-BE49-F238E27FC236}">
              <a16:creationId xmlns:a16="http://schemas.microsoft.com/office/drawing/2014/main" id="{10B602BF-F7F6-47E6-BDA8-301C88E7B6DB}"/>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1" name="テキスト ボックス 110">
          <a:extLst>
            <a:ext uri="{FF2B5EF4-FFF2-40B4-BE49-F238E27FC236}">
              <a16:creationId xmlns:a16="http://schemas.microsoft.com/office/drawing/2014/main" id="{B6FCF2F2-BF59-4661-9EAF-F1E04CBF19B8}"/>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人口減少に伴い平成</a:t>
          </a:r>
          <a:r>
            <a:rPr kumimoji="1" lang="en-US" altLang="ja-JP" sz="1100">
              <a:latin typeface="ＭＳ Ｐゴシック" panose="020B0600070205080204" pitchFamily="50" charset="-128"/>
              <a:ea typeface="ＭＳ Ｐゴシック" panose="020B0600070205080204" pitchFamily="50" charset="-128"/>
            </a:rPr>
            <a:t>26</a:t>
          </a:r>
          <a:r>
            <a:rPr kumimoji="1" lang="ja-JP" altLang="en-US" sz="1100">
              <a:latin typeface="ＭＳ Ｐゴシック" panose="020B0600070205080204" pitchFamily="50" charset="-128"/>
              <a:ea typeface="ＭＳ Ｐゴシック" panose="020B0600070205080204" pitchFamily="50" charset="-128"/>
            </a:rPr>
            <a:t>年度から過疎地季に指定され、過疎脱却に向けた事業展開をしていることから、地方債の現在高は増加しているため、福島県平均より</a:t>
          </a:r>
          <a:r>
            <a:rPr kumimoji="1" lang="en-US" altLang="ja-JP" sz="1100">
              <a:latin typeface="ＭＳ Ｐゴシック" panose="020B0600070205080204" pitchFamily="50" charset="-128"/>
              <a:ea typeface="ＭＳ Ｐゴシック" panose="020B0600070205080204" pitchFamily="50" charset="-128"/>
            </a:rPr>
            <a:t>351.9</a:t>
          </a:r>
          <a:r>
            <a:rPr kumimoji="1" lang="ja-JP" altLang="en-US" sz="1100">
              <a:latin typeface="ＭＳ Ｐゴシック" panose="020B0600070205080204" pitchFamily="50" charset="-128"/>
              <a:ea typeface="ＭＳ Ｐゴシック" panose="020B0600070205080204" pitchFamily="50" charset="-128"/>
            </a:rPr>
            <a:t>％多い</a:t>
          </a:r>
          <a:r>
            <a:rPr kumimoji="1" lang="en-US" altLang="ja-JP" sz="1100">
              <a:latin typeface="ＭＳ Ｐゴシック" panose="020B0600070205080204" pitchFamily="50" charset="-128"/>
              <a:ea typeface="ＭＳ Ｐゴシック" panose="020B0600070205080204" pitchFamily="50" charset="-128"/>
            </a:rPr>
            <a:t>825.1</a:t>
          </a:r>
          <a:r>
            <a:rPr kumimoji="1" lang="ja-JP" altLang="en-US" sz="1100">
              <a:latin typeface="ＭＳ Ｐゴシック" panose="020B0600070205080204" pitchFamily="50" charset="-128"/>
              <a:ea typeface="ＭＳ Ｐゴシック" panose="020B0600070205080204" pitchFamily="50" charset="-128"/>
            </a:rPr>
            <a:t>％であった。</a:t>
          </a:r>
          <a:endParaRPr kumimoji="1" lang="en-US" altLang="ja-JP" sz="1100">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12" name="テキスト ボックス 111">
          <a:extLst>
            <a:ext uri="{FF2B5EF4-FFF2-40B4-BE49-F238E27FC236}">
              <a16:creationId xmlns:a16="http://schemas.microsoft.com/office/drawing/2014/main" id="{90E8FADD-8E99-4D4D-BC8D-3E5FAA98C5DB}"/>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3" name="直線コネクタ 112">
          <a:extLst>
            <a:ext uri="{FF2B5EF4-FFF2-40B4-BE49-F238E27FC236}">
              <a16:creationId xmlns:a16="http://schemas.microsoft.com/office/drawing/2014/main" id="{1FE98435-3C23-4C23-98F0-DFFEBAA55DAE}"/>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4" name="テキスト ボックス 113">
          <a:extLst>
            <a:ext uri="{FF2B5EF4-FFF2-40B4-BE49-F238E27FC236}">
              <a16:creationId xmlns:a16="http://schemas.microsoft.com/office/drawing/2014/main" id="{A1431BF4-7BA4-4808-B3A0-CA06135910ED}"/>
            </a:ext>
          </a:extLst>
        </xdr:cNvPr>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15" name="直線コネクタ 114">
          <a:extLst>
            <a:ext uri="{FF2B5EF4-FFF2-40B4-BE49-F238E27FC236}">
              <a16:creationId xmlns:a16="http://schemas.microsoft.com/office/drawing/2014/main" id="{183BECD7-BB52-4AE6-B214-D34D9800A62F}"/>
            </a:ext>
          </a:extLst>
        </xdr:cNvPr>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57541</xdr:rowOff>
    </xdr:from>
    <xdr:ext cx="482824" cy="225703"/>
    <xdr:sp macro="" textlink="">
      <xdr:nvSpPr>
        <xdr:cNvPr id="116" name="テキスト ボックス 115">
          <a:extLst>
            <a:ext uri="{FF2B5EF4-FFF2-40B4-BE49-F238E27FC236}">
              <a16:creationId xmlns:a16="http://schemas.microsoft.com/office/drawing/2014/main" id="{CD2BEBD6-73E0-4F15-8988-94BF33F0C917}"/>
            </a:ext>
          </a:extLst>
        </xdr:cNvPr>
        <xdr:cNvSpPr txBox="1"/>
      </xdr:nvSpPr>
      <xdr:spPr>
        <a:xfrm>
          <a:off x="10756676" y="665836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17" name="直線コネクタ 116">
          <a:extLst>
            <a:ext uri="{FF2B5EF4-FFF2-40B4-BE49-F238E27FC236}">
              <a16:creationId xmlns:a16="http://schemas.microsoft.com/office/drawing/2014/main" id="{0156453A-8A14-4E10-A0D2-655B0DEECE13}"/>
            </a:ext>
          </a:extLst>
        </xdr:cNvPr>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18" name="テキスト ボックス 117">
          <a:extLst>
            <a:ext uri="{FF2B5EF4-FFF2-40B4-BE49-F238E27FC236}">
              <a16:creationId xmlns:a16="http://schemas.microsoft.com/office/drawing/2014/main" id="{83E848C9-A08E-41DA-A2B6-F0E0BBF3FD57}"/>
            </a:ext>
          </a:extLst>
        </xdr:cNvPr>
        <xdr:cNvSpPr txBox="1"/>
      </xdr:nvSpPr>
      <xdr:spPr>
        <a:xfrm>
          <a:off x="10828811" y="62985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19" name="直線コネクタ 118">
          <a:extLst>
            <a:ext uri="{FF2B5EF4-FFF2-40B4-BE49-F238E27FC236}">
              <a16:creationId xmlns:a16="http://schemas.microsoft.com/office/drawing/2014/main" id="{CB3789F4-C7C1-42EB-BECE-F74AA6611635}"/>
            </a:ext>
          </a:extLst>
        </xdr:cNvPr>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20" name="テキスト ボックス 119">
          <a:extLst>
            <a:ext uri="{FF2B5EF4-FFF2-40B4-BE49-F238E27FC236}">
              <a16:creationId xmlns:a16="http://schemas.microsoft.com/office/drawing/2014/main" id="{4FA43BBD-AF03-4B91-9860-EFAA9422AFC9}"/>
            </a:ext>
          </a:extLst>
        </xdr:cNvPr>
        <xdr:cNvSpPr txBox="1"/>
      </xdr:nvSpPr>
      <xdr:spPr>
        <a:xfrm>
          <a:off x="10828811" y="59386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21" name="直線コネクタ 120">
          <a:extLst>
            <a:ext uri="{FF2B5EF4-FFF2-40B4-BE49-F238E27FC236}">
              <a16:creationId xmlns:a16="http://schemas.microsoft.com/office/drawing/2014/main" id="{3B67D43A-5B63-4D61-9F33-2ECE2520F0D2}"/>
            </a:ext>
          </a:extLst>
        </xdr:cNvPr>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22" name="テキスト ボックス 121">
          <a:extLst>
            <a:ext uri="{FF2B5EF4-FFF2-40B4-BE49-F238E27FC236}">
              <a16:creationId xmlns:a16="http://schemas.microsoft.com/office/drawing/2014/main" id="{808875B4-FE36-4244-874B-FCF687E40C36}"/>
            </a:ext>
          </a:extLst>
        </xdr:cNvPr>
        <xdr:cNvSpPr txBox="1"/>
      </xdr:nvSpPr>
      <xdr:spPr>
        <a:xfrm>
          <a:off x="10828811" y="55788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23" name="直線コネクタ 122">
          <a:extLst>
            <a:ext uri="{FF2B5EF4-FFF2-40B4-BE49-F238E27FC236}">
              <a16:creationId xmlns:a16="http://schemas.microsoft.com/office/drawing/2014/main" id="{AEFE877C-3324-4E48-9D90-F8202677CA6F}"/>
            </a:ext>
          </a:extLst>
        </xdr:cNvPr>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161257</xdr:rowOff>
    </xdr:from>
    <xdr:ext cx="308097" cy="225703"/>
    <xdr:sp macro="" textlink="">
      <xdr:nvSpPr>
        <xdr:cNvPr id="124" name="テキスト ボックス 123">
          <a:extLst>
            <a:ext uri="{FF2B5EF4-FFF2-40B4-BE49-F238E27FC236}">
              <a16:creationId xmlns:a16="http://schemas.microsoft.com/office/drawing/2014/main" id="{B6907E62-ADF3-4685-B71A-0055FFD8EEEB}"/>
            </a:ext>
          </a:extLst>
        </xdr:cNvPr>
        <xdr:cNvSpPr txBox="1"/>
      </xdr:nvSpPr>
      <xdr:spPr>
        <a:xfrm>
          <a:off x="10931403" y="521903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5" name="直線コネクタ 124">
          <a:extLst>
            <a:ext uri="{FF2B5EF4-FFF2-40B4-BE49-F238E27FC236}">
              <a16:creationId xmlns:a16="http://schemas.microsoft.com/office/drawing/2014/main" id="{BEEB7BFA-DAC2-4712-AF21-FAB8D4F0CE66}"/>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6" name="債務償還比率グラフ枠">
          <a:extLst>
            <a:ext uri="{FF2B5EF4-FFF2-40B4-BE49-F238E27FC236}">
              <a16:creationId xmlns:a16="http://schemas.microsoft.com/office/drawing/2014/main" id="{1D7DDD77-CAE3-40BF-AA00-C3AB9DEB6E21}"/>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83608</xdr:rowOff>
    </xdr:from>
    <xdr:to>
      <xdr:col>76</xdr:col>
      <xdr:colOff>21589</xdr:colOff>
      <xdr:row>35</xdr:row>
      <xdr:rowOff>402</xdr:rowOff>
    </xdr:to>
    <xdr:cxnSp macro="">
      <xdr:nvCxnSpPr>
        <xdr:cNvPr id="127" name="直線コネクタ 126">
          <a:extLst>
            <a:ext uri="{FF2B5EF4-FFF2-40B4-BE49-F238E27FC236}">
              <a16:creationId xmlns:a16="http://schemas.microsoft.com/office/drawing/2014/main" id="{F3D9828E-6C88-4E9A-8086-963EA2BAC544}"/>
            </a:ext>
          </a:extLst>
        </xdr:cNvPr>
        <xdr:cNvCxnSpPr/>
      </xdr:nvCxnSpPr>
      <xdr:spPr>
        <a:xfrm flipV="1">
          <a:off x="14793595" y="5312833"/>
          <a:ext cx="1269" cy="14598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35</xdr:row>
      <xdr:rowOff>4229</xdr:rowOff>
    </xdr:from>
    <xdr:ext cx="560923" cy="259045"/>
    <xdr:sp macro="" textlink="">
      <xdr:nvSpPr>
        <xdr:cNvPr id="128" name="債務償還比率最小値テキスト">
          <a:extLst>
            <a:ext uri="{FF2B5EF4-FFF2-40B4-BE49-F238E27FC236}">
              <a16:creationId xmlns:a16="http://schemas.microsoft.com/office/drawing/2014/main" id="{7520C91B-3097-436E-BB56-4D988D714416}"/>
            </a:ext>
          </a:extLst>
        </xdr:cNvPr>
        <xdr:cNvSpPr txBox="1"/>
      </xdr:nvSpPr>
      <xdr:spPr>
        <a:xfrm>
          <a:off x="14846300" y="6776504"/>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35</xdr:row>
      <xdr:rowOff>402</xdr:rowOff>
    </xdr:from>
    <xdr:to>
      <xdr:col>76</xdr:col>
      <xdr:colOff>111125</xdr:colOff>
      <xdr:row>35</xdr:row>
      <xdr:rowOff>402</xdr:rowOff>
    </xdr:to>
    <xdr:cxnSp macro="">
      <xdr:nvCxnSpPr>
        <xdr:cNvPr id="129" name="直線コネクタ 128">
          <a:extLst>
            <a:ext uri="{FF2B5EF4-FFF2-40B4-BE49-F238E27FC236}">
              <a16:creationId xmlns:a16="http://schemas.microsoft.com/office/drawing/2014/main" id="{66C55463-1D6F-4A62-AB8A-35EC6EEED833}"/>
            </a:ext>
          </a:extLst>
        </xdr:cNvPr>
        <xdr:cNvCxnSpPr/>
      </xdr:nvCxnSpPr>
      <xdr:spPr>
        <a:xfrm>
          <a:off x="14706600" y="67726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30285</xdr:rowOff>
    </xdr:from>
    <xdr:ext cx="340478" cy="259045"/>
    <xdr:sp macro="" textlink="">
      <xdr:nvSpPr>
        <xdr:cNvPr id="130" name="債務償還比率最大値テキスト">
          <a:extLst>
            <a:ext uri="{FF2B5EF4-FFF2-40B4-BE49-F238E27FC236}">
              <a16:creationId xmlns:a16="http://schemas.microsoft.com/office/drawing/2014/main" id="{D02DA74B-3043-4905-8709-358888F684FA}"/>
            </a:ext>
          </a:extLst>
        </xdr:cNvPr>
        <xdr:cNvSpPr txBox="1"/>
      </xdr:nvSpPr>
      <xdr:spPr>
        <a:xfrm>
          <a:off x="14846300" y="508806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83608</xdr:rowOff>
    </xdr:from>
    <xdr:to>
      <xdr:col>76</xdr:col>
      <xdr:colOff>111125</xdr:colOff>
      <xdr:row>26</xdr:row>
      <xdr:rowOff>83608</xdr:rowOff>
    </xdr:to>
    <xdr:cxnSp macro="">
      <xdr:nvCxnSpPr>
        <xdr:cNvPr id="131" name="直線コネクタ 130">
          <a:extLst>
            <a:ext uri="{FF2B5EF4-FFF2-40B4-BE49-F238E27FC236}">
              <a16:creationId xmlns:a16="http://schemas.microsoft.com/office/drawing/2014/main" id="{CEB73A97-A556-4796-AE7D-160C345DC0EE}"/>
            </a:ext>
          </a:extLst>
        </xdr:cNvPr>
        <xdr:cNvCxnSpPr/>
      </xdr:nvCxnSpPr>
      <xdr:spPr>
        <a:xfrm>
          <a:off x="14706600" y="5312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28</xdr:row>
      <xdr:rowOff>108912</xdr:rowOff>
    </xdr:from>
    <xdr:ext cx="469744" cy="259045"/>
    <xdr:sp macro="" textlink="">
      <xdr:nvSpPr>
        <xdr:cNvPr id="132" name="債務償還比率平均値テキスト">
          <a:extLst>
            <a:ext uri="{FF2B5EF4-FFF2-40B4-BE49-F238E27FC236}">
              <a16:creationId xmlns:a16="http://schemas.microsoft.com/office/drawing/2014/main" id="{EA686DCD-40C8-4E95-A3C9-85ECFA53776A}"/>
            </a:ext>
          </a:extLst>
        </xdr:cNvPr>
        <xdr:cNvSpPr txBox="1"/>
      </xdr:nvSpPr>
      <xdr:spPr>
        <a:xfrm>
          <a:off x="14846300" y="568103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86035</xdr:rowOff>
    </xdr:from>
    <xdr:to>
      <xdr:col>76</xdr:col>
      <xdr:colOff>73025</xdr:colOff>
      <xdr:row>30</xdr:row>
      <xdr:rowOff>16185</xdr:rowOff>
    </xdr:to>
    <xdr:sp macro="" textlink="">
      <xdr:nvSpPr>
        <xdr:cNvPr id="133" name="フローチャート: 判断 132">
          <a:extLst>
            <a:ext uri="{FF2B5EF4-FFF2-40B4-BE49-F238E27FC236}">
              <a16:creationId xmlns:a16="http://schemas.microsoft.com/office/drawing/2014/main" id="{6E327D85-3CC7-4833-8024-4606DDDE25D5}"/>
            </a:ext>
          </a:extLst>
        </xdr:cNvPr>
        <xdr:cNvSpPr/>
      </xdr:nvSpPr>
      <xdr:spPr>
        <a:xfrm>
          <a:off x="14744700" y="5829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29</xdr:row>
      <xdr:rowOff>73321</xdr:rowOff>
    </xdr:from>
    <xdr:to>
      <xdr:col>72</xdr:col>
      <xdr:colOff>123825</xdr:colOff>
      <xdr:row>30</xdr:row>
      <xdr:rowOff>3471</xdr:rowOff>
    </xdr:to>
    <xdr:sp macro="" textlink="">
      <xdr:nvSpPr>
        <xdr:cNvPr id="134" name="フローチャート: 判断 133">
          <a:extLst>
            <a:ext uri="{FF2B5EF4-FFF2-40B4-BE49-F238E27FC236}">
              <a16:creationId xmlns:a16="http://schemas.microsoft.com/office/drawing/2014/main" id="{FCA9FAE2-C815-4FCB-B667-805253ED3E10}"/>
            </a:ext>
          </a:extLst>
        </xdr:cNvPr>
        <xdr:cNvSpPr/>
      </xdr:nvSpPr>
      <xdr:spPr>
        <a:xfrm>
          <a:off x="14033500" y="5816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29</xdr:row>
      <xdr:rowOff>90234</xdr:rowOff>
    </xdr:from>
    <xdr:to>
      <xdr:col>68</xdr:col>
      <xdr:colOff>123825</xdr:colOff>
      <xdr:row>30</xdr:row>
      <xdr:rowOff>20384</xdr:rowOff>
    </xdr:to>
    <xdr:sp macro="" textlink="">
      <xdr:nvSpPr>
        <xdr:cNvPr id="135" name="フローチャート: 判断 134">
          <a:extLst>
            <a:ext uri="{FF2B5EF4-FFF2-40B4-BE49-F238E27FC236}">
              <a16:creationId xmlns:a16="http://schemas.microsoft.com/office/drawing/2014/main" id="{A01B9467-2008-4790-A190-6AF3C261A284}"/>
            </a:ext>
          </a:extLst>
        </xdr:cNvPr>
        <xdr:cNvSpPr/>
      </xdr:nvSpPr>
      <xdr:spPr>
        <a:xfrm>
          <a:off x="13271500" y="58338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29</xdr:row>
      <xdr:rowOff>69963</xdr:rowOff>
    </xdr:from>
    <xdr:to>
      <xdr:col>64</xdr:col>
      <xdr:colOff>123825</xdr:colOff>
      <xdr:row>30</xdr:row>
      <xdr:rowOff>113</xdr:rowOff>
    </xdr:to>
    <xdr:sp macro="" textlink="">
      <xdr:nvSpPr>
        <xdr:cNvPr id="136" name="フローチャート: 判断 135">
          <a:extLst>
            <a:ext uri="{FF2B5EF4-FFF2-40B4-BE49-F238E27FC236}">
              <a16:creationId xmlns:a16="http://schemas.microsoft.com/office/drawing/2014/main" id="{7AD496C4-8CBF-4F09-82B4-055281353659}"/>
            </a:ext>
          </a:extLst>
        </xdr:cNvPr>
        <xdr:cNvSpPr/>
      </xdr:nvSpPr>
      <xdr:spPr>
        <a:xfrm>
          <a:off x="12509500" y="5813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28</xdr:row>
      <xdr:rowOff>132743</xdr:rowOff>
    </xdr:from>
    <xdr:to>
      <xdr:col>60</xdr:col>
      <xdr:colOff>123825</xdr:colOff>
      <xdr:row>29</xdr:row>
      <xdr:rowOff>62893</xdr:rowOff>
    </xdr:to>
    <xdr:sp macro="" textlink="">
      <xdr:nvSpPr>
        <xdr:cNvPr id="137" name="フローチャート: 判断 136">
          <a:extLst>
            <a:ext uri="{FF2B5EF4-FFF2-40B4-BE49-F238E27FC236}">
              <a16:creationId xmlns:a16="http://schemas.microsoft.com/office/drawing/2014/main" id="{B2F8FCE6-5B17-4376-B7FC-F17EF647754F}"/>
            </a:ext>
          </a:extLst>
        </xdr:cNvPr>
        <xdr:cNvSpPr/>
      </xdr:nvSpPr>
      <xdr:spPr>
        <a:xfrm>
          <a:off x="11747500" y="5704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8" name="テキスト ボックス 137">
          <a:extLst>
            <a:ext uri="{FF2B5EF4-FFF2-40B4-BE49-F238E27FC236}">
              <a16:creationId xmlns:a16="http://schemas.microsoft.com/office/drawing/2014/main" id="{F752DCDA-1436-4954-A980-D8A3C39D951F}"/>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9" name="テキスト ボックス 138">
          <a:extLst>
            <a:ext uri="{FF2B5EF4-FFF2-40B4-BE49-F238E27FC236}">
              <a16:creationId xmlns:a16="http://schemas.microsoft.com/office/drawing/2014/main" id="{D2A6496B-B846-4661-89B9-F0D8B6AD1FB6}"/>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0" name="テキスト ボックス 139">
          <a:extLst>
            <a:ext uri="{FF2B5EF4-FFF2-40B4-BE49-F238E27FC236}">
              <a16:creationId xmlns:a16="http://schemas.microsoft.com/office/drawing/2014/main" id="{C6772C87-A6A4-4D4A-84ED-482126FA2CDB}"/>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1" name="テキスト ボックス 140">
          <a:extLst>
            <a:ext uri="{FF2B5EF4-FFF2-40B4-BE49-F238E27FC236}">
              <a16:creationId xmlns:a16="http://schemas.microsoft.com/office/drawing/2014/main" id="{9D8D8FDA-0D37-4B01-8C5C-B70012E5BCF7}"/>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2" name="テキスト ボックス 141">
          <a:extLst>
            <a:ext uri="{FF2B5EF4-FFF2-40B4-BE49-F238E27FC236}">
              <a16:creationId xmlns:a16="http://schemas.microsoft.com/office/drawing/2014/main" id="{FA8BD703-0165-4773-B169-CD173A81D680}"/>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31</xdr:row>
      <xdr:rowOff>165220</xdr:rowOff>
    </xdr:from>
    <xdr:to>
      <xdr:col>76</xdr:col>
      <xdr:colOff>73025</xdr:colOff>
      <xdr:row>32</xdr:row>
      <xdr:rowOff>95370</xdr:rowOff>
    </xdr:to>
    <xdr:sp macro="" textlink="">
      <xdr:nvSpPr>
        <xdr:cNvPr id="143" name="楕円 142">
          <a:extLst>
            <a:ext uri="{FF2B5EF4-FFF2-40B4-BE49-F238E27FC236}">
              <a16:creationId xmlns:a16="http://schemas.microsoft.com/office/drawing/2014/main" id="{4D272331-F3A7-4DF0-A2AE-6C68E93AE55B}"/>
            </a:ext>
          </a:extLst>
        </xdr:cNvPr>
        <xdr:cNvSpPr/>
      </xdr:nvSpPr>
      <xdr:spPr>
        <a:xfrm>
          <a:off x="14744700" y="6251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31</xdr:row>
      <xdr:rowOff>143647</xdr:rowOff>
    </xdr:from>
    <xdr:ext cx="469744" cy="259045"/>
    <xdr:sp macro="" textlink="">
      <xdr:nvSpPr>
        <xdr:cNvPr id="144" name="債務償還比率該当値テキスト">
          <a:extLst>
            <a:ext uri="{FF2B5EF4-FFF2-40B4-BE49-F238E27FC236}">
              <a16:creationId xmlns:a16="http://schemas.microsoft.com/office/drawing/2014/main" id="{CC4A8A59-9D54-494D-9E70-636EEF4CC9C2}"/>
            </a:ext>
          </a:extLst>
        </xdr:cNvPr>
        <xdr:cNvSpPr txBox="1"/>
      </xdr:nvSpPr>
      <xdr:spPr>
        <a:xfrm>
          <a:off x="14846300" y="62301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32</xdr:row>
      <xdr:rowOff>23876</xdr:rowOff>
    </xdr:from>
    <xdr:to>
      <xdr:col>72</xdr:col>
      <xdr:colOff>123825</xdr:colOff>
      <xdr:row>32</xdr:row>
      <xdr:rowOff>125476</xdr:rowOff>
    </xdr:to>
    <xdr:sp macro="" textlink="">
      <xdr:nvSpPr>
        <xdr:cNvPr id="145" name="楕円 144">
          <a:extLst>
            <a:ext uri="{FF2B5EF4-FFF2-40B4-BE49-F238E27FC236}">
              <a16:creationId xmlns:a16="http://schemas.microsoft.com/office/drawing/2014/main" id="{D0F95368-D6EA-4563-A7BB-CA6C3004F959}"/>
            </a:ext>
          </a:extLst>
        </xdr:cNvPr>
        <xdr:cNvSpPr/>
      </xdr:nvSpPr>
      <xdr:spPr>
        <a:xfrm>
          <a:off x="14033500" y="62818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32</xdr:row>
      <xdr:rowOff>44570</xdr:rowOff>
    </xdr:from>
    <xdr:to>
      <xdr:col>76</xdr:col>
      <xdr:colOff>22225</xdr:colOff>
      <xdr:row>32</xdr:row>
      <xdr:rowOff>74676</xdr:rowOff>
    </xdr:to>
    <xdr:cxnSp macro="">
      <xdr:nvCxnSpPr>
        <xdr:cNvPr id="146" name="直線コネクタ 145">
          <a:extLst>
            <a:ext uri="{FF2B5EF4-FFF2-40B4-BE49-F238E27FC236}">
              <a16:creationId xmlns:a16="http://schemas.microsoft.com/office/drawing/2014/main" id="{485E0CBF-0A41-44D4-8BF7-2E061ED6C53E}"/>
            </a:ext>
          </a:extLst>
        </xdr:cNvPr>
        <xdr:cNvCxnSpPr/>
      </xdr:nvCxnSpPr>
      <xdr:spPr>
        <a:xfrm flipV="1">
          <a:off x="14084300" y="6302495"/>
          <a:ext cx="711200" cy="301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32</xdr:row>
      <xdr:rowOff>55421</xdr:rowOff>
    </xdr:from>
    <xdr:to>
      <xdr:col>68</xdr:col>
      <xdr:colOff>123825</xdr:colOff>
      <xdr:row>32</xdr:row>
      <xdr:rowOff>157021</xdr:rowOff>
    </xdr:to>
    <xdr:sp macro="" textlink="">
      <xdr:nvSpPr>
        <xdr:cNvPr id="147" name="楕円 146">
          <a:extLst>
            <a:ext uri="{FF2B5EF4-FFF2-40B4-BE49-F238E27FC236}">
              <a16:creationId xmlns:a16="http://schemas.microsoft.com/office/drawing/2014/main" id="{F91C0BCB-2C26-446E-B172-E423A9FC9067}"/>
            </a:ext>
          </a:extLst>
        </xdr:cNvPr>
        <xdr:cNvSpPr/>
      </xdr:nvSpPr>
      <xdr:spPr>
        <a:xfrm>
          <a:off x="13271500" y="6313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32</xdr:row>
      <xdr:rowOff>74676</xdr:rowOff>
    </xdr:from>
    <xdr:to>
      <xdr:col>72</xdr:col>
      <xdr:colOff>73025</xdr:colOff>
      <xdr:row>32</xdr:row>
      <xdr:rowOff>106221</xdr:rowOff>
    </xdr:to>
    <xdr:cxnSp macro="">
      <xdr:nvCxnSpPr>
        <xdr:cNvPr id="148" name="直線コネクタ 147">
          <a:extLst>
            <a:ext uri="{FF2B5EF4-FFF2-40B4-BE49-F238E27FC236}">
              <a16:creationId xmlns:a16="http://schemas.microsoft.com/office/drawing/2014/main" id="{BD2ACEF4-8F6D-470B-B1A0-F82BB437D44B}"/>
            </a:ext>
          </a:extLst>
        </xdr:cNvPr>
        <xdr:cNvCxnSpPr/>
      </xdr:nvCxnSpPr>
      <xdr:spPr>
        <a:xfrm flipV="1">
          <a:off x="13322300" y="6332601"/>
          <a:ext cx="762000" cy="315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31</xdr:row>
      <xdr:rowOff>121800</xdr:rowOff>
    </xdr:from>
    <xdr:to>
      <xdr:col>64</xdr:col>
      <xdr:colOff>123825</xdr:colOff>
      <xdr:row>32</xdr:row>
      <xdr:rowOff>51950</xdr:rowOff>
    </xdr:to>
    <xdr:sp macro="" textlink="">
      <xdr:nvSpPr>
        <xdr:cNvPr id="149" name="楕円 148">
          <a:extLst>
            <a:ext uri="{FF2B5EF4-FFF2-40B4-BE49-F238E27FC236}">
              <a16:creationId xmlns:a16="http://schemas.microsoft.com/office/drawing/2014/main" id="{B53350DB-2BA1-4EA5-9DA9-0CDD8735B9EF}"/>
            </a:ext>
          </a:extLst>
        </xdr:cNvPr>
        <xdr:cNvSpPr/>
      </xdr:nvSpPr>
      <xdr:spPr>
        <a:xfrm>
          <a:off x="12509500" y="6208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32</xdr:row>
      <xdr:rowOff>1150</xdr:rowOff>
    </xdr:from>
    <xdr:to>
      <xdr:col>68</xdr:col>
      <xdr:colOff>73025</xdr:colOff>
      <xdr:row>32</xdr:row>
      <xdr:rowOff>106221</xdr:rowOff>
    </xdr:to>
    <xdr:cxnSp macro="">
      <xdr:nvCxnSpPr>
        <xdr:cNvPr id="150" name="直線コネクタ 149">
          <a:extLst>
            <a:ext uri="{FF2B5EF4-FFF2-40B4-BE49-F238E27FC236}">
              <a16:creationId xmlns:a16="http://schemas.microsoft.com/office/drawing/2014/main" id="{F83BE015-CA0F-4718-A91B-FC1139AC9EAF}"/>
            </a:ext>
          </a:extLst>
        </xdr:cNvPr>
        <xdr:cNvCxnSpPr/>
      </xdr:nvCxnSpPr>
      <xdr:spPr>
        <a:xfrm>
          <a:off x="12560300" y="6259075"/>
          <a:ext cx="762000" cy="1050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31</xdr:row>
      <xdr:rowOff>21646</xdr:rowOff>
    </xdr:from>
    <xdr:to>
      <xdr:col>60</xdr:col>
      <xdr:colOff>123825</xdr:colOff>
      <xdr:row>31</xdr:row>
      <xdr:rowOff>123246</xdr:rowOff>
    </xdr:to>
    <xdr:sp macro="" textlink="">
      <xdr:nvSpPr>
        <xdr:cNvPr id="151" name="楕円 150">
          <a:extLst>
            <a:ext uri="{FF2B5EF4-FFF2-40B4-BE49-F238E27FC236}">
              <a16:creationId xmlns:a16="http://schemas.microsoft.com/office/drawing/2014/main" id="{108E4DA9-B742-40B4-88DC-AD91AF0F02BD}"/>
            </a:ext>
          </a:extLst>
        </xdr:cNvPr>
        <xdr:cNvSpPr/>
      </xdr:nvSpPr>
      <xdr:spPr>
        <a:xfrm>
          <a:off x="11747500" y="61081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31</xdr:row>
      <xdr:rowOff>72446</xdr:rowOff>
    </xdr:from>
    <xdr:to>
      <xdr:col>64</xdr:col>
      <xdr:colOff>73025</xdr:colOff>
      <xdr:row>32</xdr:row>
      <xdr:rowOff>1150</xdr:rowOff>
    </xdr:to>
    <xdr:cxnSp macro="">
      <xdr:nvCxnSpPr>
        <xdr:cNvPr id="152" name="直線コネクタ 151">
          <a:extLst>
            <a:ext uri="{FF2B5EF4-FFF2-40B4-BE49-F238E27FC236}">
              <a16:creationId xmlns:a16="http://schemas.microsoft.com/office/drawing/2014/main" id="{30B91FDD-0177-4DF7-88C1-7F8BFEA8AF52}"/>
            </a:ext>
          </a:extLst>
        </xdr:cNvPr>
        <xdr:cNvCxnSpPr/>
      </xdr:nvCxnSpPr>
      <xdr:spPr>
        <a:xfrm>
          <a:off x="11798300" y="6158921"/>
          <a:ext cx="762000" cy="1001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28</xdr:row>
      <xdr:rowOff>19998</xdr:rowOff>
    </xdr:from>
    <xdr:ext cx="469744" cy="259045"/>
    <xdr:sp macro="" textlink="">
      <xdr:nvSpPr>
        <xdr:cNvPr id="153" name="n_1aveValue債務償還比率">
          <a:extLst>
            <a:ext uri="{FF2B5EF4-FFF2-40B4-BE49-F238E27FC236}">
              <a16:creationId xmlns:a16="http://schemas.microsoft.com/office/drawing/2014/main" id="{CCE4263A-81BF-4299-B7B2-69C595A79AB6}"/>
            </a:ext>
          </a:extLst>
        </xdr:cNvPr>
        <xdr:cNvSpPr txBox="1"/>
      </xdr:nvSpPr>
      <xdr:spPr>
        <a:xfrm>
          <a:off x="13836727" y="55921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28</xdr:row>
      <xdr:rowOff>36911</xdr:rowOff>
    </xdr:from>
    <xdr:ext cx="469744" cy="259045"/>
    <xdr:sp macro="" textlink="">
      <xdr:nvSpPr>
        <xdr:cNvPr id="154" name="n_2aveValue債務償還比率">
          <a:extLst>
            <a:ext uri="{FF2B5EF4-FFF2-40B4-BE49-F238E27FC236}">
              <a16:creationId xmlns:a16="http://schemas.microsoft.com/office/drawing/2014/main" id="{503C5FEF-1DFD-49B2-92FB-651F7A7EECE9}"/>
            </a:ext>
          </a:extLst>
        </xdr:cNvPr>
        <xdr:cNvSpPr txBox="1"/>
      </xdr:nvSpPr>
      <xdr:spPr>
        <a:xfrm>
          <a:off x="13087427" y="56090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28</xdr:row>
      <xdr:rowOff>16640</xdr:rowOff>
    </xdr:from>
    <xdr:ext cx="469744" cy="259045"/>
    <xdr:sp macro="" textlink="">
      <xdr:nvSpPr>
        <xdr:cNvPr id="155" name="n_3aveValue債務償還比率">
          <a:extLst>
            <a:ext uri="{FF2B5EF4-FFF2-40B4-BE49-F238E27FC236}">
              <a16:creationId xmlns:a16="http://schemas.microsoft.com/office/drawing/2014/main" id="{75F0D4E0-9188-403A-AAF8-7B83E8CEBF0A}"/>
            </a:ext>
          </a:extLst>
        </xdr:cNvPr>
        <xdr:cNvSpPr txBox="1"/>
      </xdr:nvSpPr>
      <xdr:spPr>
        <a:xfrm>
          <a:off x="12325427" y="55887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27</xdr:row>
      <xdr:rowOff>79420</xdr:rowOff>
    </xdr:from>
    <xdr:ext cx="469744" cy="259045"/>
    <xdr:sp macro="" textlink="">
      <xdr:nvSpPr>
        <xdr:cNvPr id="156" name="n_4aveValue債務償還比率">
          <a:extLst>
            <a:ext uri="{FF2B5EF4-FFF2-40B4-BE49-F238E27FC236}">
              <a16:creationId xmlns:a16="http://schemas.microsoft.com/office/drawing/2014/main" id="{474AD739-6AE4-46B7-AD19-BD3AD6BB9FCF}"/>
            </a:ext>
          </a:extLst>
        </xdr:cNvPr>
        <xdr:cNvSpPr txBox="1"/>
      </xdr:nvSpPr>
      <xdr:spPr>
        <a:xfrm>
          <a:off x="11563427" y="54800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32</xdr:row>
      <xdr:rowOff>116603</xdr:rowOff>
    </xdr:from>
    <xdr:ext cx="469744" cy="259045"/>
    <xdr:sp macro="" textlink="">
      <xdr:nvSpPr>
        <xdr:cNvPr id="157" name="n_1mainValue債務償還比率">
          <a:extLst>
            <a:ext uri="{FF2B5EF4-FFF2-40B4-BE49-F238E27FC236}">
              <a16:creationId xmlns:a16="http://schemas.microsoft.com/office/drawing/2014/main" id="{7CE07363-190A-4AF0-995D-9B2B15DB9F29}"/>
            </a:ext>
          </a:extLst>
        </xdr:cNvPr>
        <xdr:cNvSpPr txBox="1"/>
      </xdr:nvSpPr>
      <xdr:spPr>
        <a:xfrm>
          <a:off x="13836727" y="63745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32</xdr:row>
      <xdr:rowOff>148148</xdr:rowOff>
    </xdr:from>
    <xdr:ext cx="469744" cy="259045"/>
    <xdr:sp macro="" textlink="">
      <xdr:nvSpPr>
        <xdr:cNvPr id="158" name="n_2mainValue債務償還比率">
          <a:extLst>
            <a:ext uri="{FF2B5EF4-FFF2-40B4-BE49-F238E27FC236}">
              <a16:creationId xmlns:a16="http://schemas.microsoft.com/office/drawing/2014/main" id="{61E95432-7A08-413A-8BDE-314D78E3C33A}"/>
            </a:ext>
          </a:extLst>
        </xdr:cNvPr>
        <xdr:cNvSpPr txBox="1"/>
      </xdr:nvSpPr>
      <xdr:spPr>
        <a:xfrm>
          <a:off x="13087427" y="64060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32</xdr:row>
      <xdr:rowOff>43077</xdr:rowOff>
    </xdr:from>
    <xdr:ext cx="469744" cy="259045"/>
    <xdr:sp macro="" textlink="">
      <xdr:nvSpPr>
        <xdr:cNvPr id="159" name="n_3mainValue債務償還比率">
          <a:extLst>
            <a:ext uri="{FF2B5EF4-FFF2-40B4-BE49-F238E27FC236}">
              <a16:creationId xmlns:a16="http://schemas.microsoft.com/office/drawing/2014/main" id="{FE00A525-3A65-475B-8BC9-71A663E09BBF}"/>
            </a:ext>
          </a:extLst>
        </xdr:cNvPr>
        <xdr:cNvSpPr txBox="1"/>
      </xdr:nvSpPr>
      <xdr:spPr>
        <a:xfrm>
          <a:off x="12325427" y="63010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31</xdr:row>
      <xdr:rowOff>114373</xdr:rowOff>
    </xdr:from>
    <xdr:ext cx="469744" cy="259045"/>
    <xdr:sp macro="" textlink="">
      <xdr:nvSpPr>
        <xdr:cNvPr id="160" name="n_4mainValue債務償還比率">
          <a:extLst>
            <a:ext uri="{FF2B5EF4-FFF2-40B4-BE49-F238E27FC236}">
              <a16:creationId xmlns:a16="http://schemas.microsoft.com/office/drawing/2014/main" id="{7AEA0E2C-5ECE-4BA3-BF57-F3F5A3E5F58C}"/>
            </a:ext>
          </a:extLst>
        </xdr:cNvPr>
        <xdr:cNvSpPr txBox="1"/>
      </xdr:nvSpPr>
      <xdr:spPr>
        <a:xfrm>
          <a:off x="11563427" y="62008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1" name="正方形/長方形 160">
          <a:extLst>
            <a:ext uri="{FF2B5EF4-FFF2-40B4-BE49-F238E27FC236}">
              <a16:creationId xmlns:a16="http://schemas.microsoft.com/office/drawing/2014/main" id="{527F3720-FB15-4D46-B60F-A6DA55605F3F}"/>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2" name="正方形/長方形 161">
          <a:extLst>
            <a:ext uri="{FF2B5EF4-FFF2-40B4-BE49-F238E27FC236}">
              <a16:creationId xmlns:a16="http://schemas.microsoft.com/office/drawing/2014/main" id="{E6FB74C0-93A6-4D6A-846C-8F09781EF2AC}"/>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3" name="テキスト ボックス 162">
          <a:extLst>
            <a:ext uri="{FF2B5EF4-FFF2-40B4-BE49-F238E27FC236}">
              <a16:creationId xmlns:a16="http://schemas.microsoft.com/office/drawing/2014/main" id="{E42D93F9-D931-452D-BDDD-9A541904F40C}"/>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4" name="テキスト ボックス 163">
          <a:extLst>
            <a:ext uri="{FF2B5EF4-FFF2-40B4-BE49-F238E27FC236}">
              <a16:creationId xmlns:a16="http://schemas.microsoft.com/office/drawing/2014/main" id="{07CD7EDB-7814-47C0-9647-16B8A0E76E64}"/>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5" name="テキスト ボックス 164">
          <a:extLst>
            <a:ext uri="{FF2B5EF4-FFF2-40B4-BE49-F238E27FC236}">
              <a16:creationId xmlns:a16="http://schemas.microsoft.com/office/drawing/2014/main" id="{D1B10AF1-9848-490F-AF32-3F60F72D6362}"/>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6" name="テキスト ボックス 165">
          <a:extLst>
            <a:ext uri="{FF2B5EF4-FFF2-40B4-BE49-F238E27FC236}">
              <a16:creationId xmlns:a16="http://schemas.microsoft.com/office/drawing/2014/main" id="{DA945A87-6754-41F5-B470-850027125CF8}"/>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D4A34998-9BDA-444F-8279-66D150596192}"/>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729E0692-A5D5-4686-8895-93F6F4921168}"/>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227BC7BC-BC42-48EA-8D51-470325A9819A}"/>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6576326F-BD22-4415-875D-D1306A917D38}"/>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福島県平田村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45DD6B24-3E29-4EC2-AD56-C03BFB53A97C}"/>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92506E50-F3D9-4255-AE49-47FD4BB77E2B}"/>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5C5B3497-EB8F-4424-8B7F-F833C3198A1C}"/>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81DB72CC-615D-4B84-8990-016210BC19C2}"/>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C89025D8-3F75-4B9B-98C4-9B7B9DAF2E35}"/>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5F86EEA7-C17C-42E7-A248-AE74D790A45C}"/>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6,036
5,891
93.42
4,684,044
4,370,789
220,756
2,675,010
7,588,985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F4BD9A8D-7959-41CD-9971-7F8BBA8324EC}"/>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1EB67945-788F-42BD-96C1-CF0CBC79E10A}"/>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605951EE-1E2D-4C6C-BF5A-9720A0B2E8F8}"/>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10.0
99.3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1CF17C1C-C9B2-4B9C-B380-5C576D4D1084}"/>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CE2763A9-BFAF-41E6-A388-817EF1817D91}"/>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06E62338-E130-4F1E-8FE3-B633D0E84047}"/>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4B6AF877-C417-4B85-84CE-C83E220DDF39}"/>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CD53065E-7905-43BA-839C-B68048D58F4D}"/>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2D3EB92F-5469-407F-999E-21920493A41C}"/>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10E55980-AD80-47F1-993F-47827FD5EB37}"/>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F671FFB2-1980-475F-8802-E8ABDB09EBF7}"/>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FCC35DE4-2967-4247-9B7D-929659FE8413}"/>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A8007DA8-A45D-46C0-B887-9CA3852FABD6}"/>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1C643291-274C-4F78-86EB-1761D7D4327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42D81614-E7AD-40D4-9232-2889D8AC73FA}"/>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4BABF135-7C24-40BD-B54C-E42874B71692}"/>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562E5826-CCCE-469A-9E52-B016F3246329}"/>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3F8F6CC0-CA9E-4887-8D54-E24AB700DBE3}"/>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6B8F1B0B-469E-4C45-9EFB-3397034C0A87}"/>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id="{DB346001-D75E-410C-99B5-BD8E5032EF3C}"/>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4A70F723-99AD-4C6B-B46B-D874584558B4}"/>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B32DAACB-98FB-43F0-8D31-35A90F8252A4}"/>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53C8BC20-BC2A-4966-9DDF-1C199BD2369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AB402516-EDD7-4D9B-A974-EDAB2D8D057A}"/>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8502394E-FA81-48AC-9D07-D1FB095A874F}"/>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4CF101F0-0477-4FFD-80BC-E69992B25033}"/>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272B7D75-B5B5-407C-BA6B-AAF832547132}"/>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5E6FF7E3-2D37-49A8-9902-475EE5DBC42D}"/>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FA8E1FE5-E35E-4542-AE97-BB079DA3DB17}"/>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0B523CC9-36BB-4DEE-9111-7AF3C189B17F}"/>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D8B5DFAF-7B57-41B8-BC1E-9045800C0BF8}"/>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F0537846-DF69-44D9-AC6E-FB984AF58A47}"/>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a:extLst>
            <a:ext uri="{FF2B5EF4-FFF2-40B4-BE49-F238E27FC236}">
              <a16:creationId xmlns:a16="http://schemas.microsoft.com/office/drawing/2014/main" id="{F31BFE91-24DE-46F0-A58F-69292F147C6B}"/>
            </a:ext>
          </a:extLst>
        </xdr:cNvPr>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a:extLst>
            <a:ext uri="{FF2B5EF4-FFF2-40B4-BE49-F238E27FC236}">
              <a16:creationId xmlns:a16="http://schemas.microsoft.com/office/drawing/2014/main" id="{7552857F-FF73-46CA-B71D-4808B6F060E6}"/>
            </a:ext>
          </a:extLst>
        </xdr:cNvPr>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a:extLst>
            <a:ext uri="{FF2B5EF4-FFF2-40B4-BE49-F238E27FC236}">
              <a16:creationId xmlns:a16="http://schemas.microsoft.com/office/drawing/2014/main" id="{18CA14E7-C1CC-470A-B097-5DA2D16CCCC3}"/>
            </a:ext>
          </a:extLst>
        </xdr:cNvPr>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a:extLst>
            <a:ext uri="{FF2B5EF4-FFF2-40B4-BE49-F238E27FC236}">
              <a16:creationId xmlns:a16="http://schemas.microsoft.com/office/drawing/2014/main" id="{8A0C8E80-D239-46AF-A837-114A739DB5BD}"/>
            </a:ext>
          </a:extLst>
        </xdr:cNvPr>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a:extLst>
            <a:ext uri="{FF2B5EF4-FFF2-40B4-BE49-F238E27FC236}">
              <a16:creationId xmlns:a16="http://schemas.microsoft.com/office/drawing/2014/main" id="{5B82A1B3-2F9C-4C36-A06B-20D18C808252}"/>
            </a:ext>
          </a:extLst>
        </xdr:cNvPr>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a:extLst>
            <a:ext uri="{FF2B5EF4-FFF2-40B4-BE49-F238E27FC236}">
              <a16:creationId xmlns:a16="http://schemas.microsoft.com/office/drawing/2014/main" id="{3E7FBD0B-7F97-4ECB-9540-1CCC7BA0FD47}"/>
            </a:ext>
          </a:extLst>
        </xdr:cNvPr>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a:extLst>
            <a:ext uri="{FF2B5EF4-FFF2-40B4-BE49-F238E27FC236}">
              <a16:creationId xmlns:a16="http://schemas.microsoft.com/office/drawing/2014/main" id="{6D0F721E-7B3A-4F66-B9A0-32EEF5538CE4}"/>
            </a:ext>
          </a:extLst>
        </xdr:cNvPr>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a:extLst>
            <a:ext uri="{FF2B5EF4-FFF2-40B4-BE49-F238E27FC236}">
              <a16:creationId xmlns:a16="http://schemas.microsoft.com/office/drawing/2014/main" id="{18F4AD97-89EE-433C-9D48-FD203215DC75}"/>
            </a:ext>
          </a:extLst>
        </xdr:cNvPr>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a:extLst>
            <a:ext uri="{FF2B5EF4-FFF2-40B4-BE49-F238E27FC236}">
              <a16:creationId xmlns:a16="http://schemas.microsoft.com/office/drawing/2014/main" id="{D568168E-2BE8-4122-938F-B8071D9541D5}"/>
            </a:ext>
          </a:extLst>
        </xdr:cNvPr>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a:extLst>
            <a:ext uri="{FF2B5EF4-FFF2-40B4-BE49-F238E27FC236}">
              <a16:creationId xmlns:a16="http://schemas.microsoft.com/office/drawing/2014/main" id="{E4D11CE6-7623-4F7D-87FA-9924185607A7}"/>
            </a:ext>
          </a:extLst>
        </xdr:cNvPr>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17DF4A87-0967-41CE-9FAC-F7D1131ADC35}"/>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a:extLst>
            <a:ext uri="{FF2B5EF4-FFF2-40B4-BE49-F238E27FC236}">
              <a16:creationId xmlns:a16="http://schemas.microsoft.com/office/drawing/2014/main" id="{FFE4388D-DE22-42EE-8DC0-466290E5EFE8}"/>
            </a:ext>
          </a:extLst>
        </xdr:cNvPr>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a:extLst>
            <a:ext uri="{FF2B5EF4-FFF2-40B4-BE49-F238E27FC236}">
              <a16:creationId xmlns:a16="http://schemas.microsoft.com/office/drawing/2014/main" id="{E35E8A92-1DD0-46BB-8DE6-8BFB7739F1CE}"/>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81915</xdr:rowOff>
    </xdr:from>
    <xdr:to>
      <xdr:col>24</xdr:col>
      <xdr:colOff>62865</xdr:colOff>
      <xdr:row>42</xdr:row>
      <xdr:rowOff>30480</xdr:rowOff>
    </xdr:to>
    <xdr:cxnSp macro="">
      <xdr:nvCxnSpPr>
        <xdr:cNvPr id="57" name="直線コネクタ 56">
          <a:extLst>
            <a:ext uri="{FF2B5EF4-FFF2-40B4-BE49-F238E27FC236}">
              <a16:creationId xmlns:a16="http://schemas.microsoft.com/office/drawing/2014/main" id="{B9CE07CB-4B60-4EC2-A242-E07F9D7C84EC}"/>
            </a:ext>
          </a:extLst>
        </xdr:cNvPr>
        <xdr:cNvCxnSpPr/>
      </xdr:nvCxnSpPr>
      <xdr:spPr>
        <a:xfrm flipV="1">
          <a:off x="4634865" y="5911215"/>
          <a:ext cx="0" cy="13201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34307</xdr:rowOff>
    </xdr:from>
    <xdr:ext cx="405111" cy="259045"/>
    <xdr:sp macro="" textlink="">
      <xdr:nvSpPr>
        <xdr:cNvPr id="58" name="【道路】&#10;有形固定資産減価償却率最小値テキスト">
          <a:extLst>
            <a:ext uri="{FF2B5EF4-FFF2-40B4-BE49-F238E27FC236}">
              <a16:creationId xmlns:a16="http://schemas.microsoft.com/office/drawing/2014/main" id="{558A7DCC-099B-47B6-99B6-F637D9FA8D36}"/>
            </a:ext>
          </a:extLst>
        </xdr:cNvPr>
        <xdr:cNvSpPr txBox="1"/>
      </xdr:nvSpPr>
      <xdr:spPr>
        <a:xfrm>
          <a:off x="4673600" y="7235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30480</xdr:rowOff>
    </xdr:from>
    <xdr:to>
      <xdr:col>24</xdr:col>
      <xdr:colOff>152400</xdr:colOff>
      <xdr:row>42</xdr:row>
      <xdr:rowOff>30480</xdr:rowOff>
    </xdr:to>
    <xdr:cxnSp macro="">
      <xdr:nvCxnSpPr>
        <xdr:cNvPr id="59" name="直線コネクタ 58">
          <a:extLst>
            <a:ext uri="{FF2B5EF4-FFF2-40B4-BE49-F238E27FC236}">
              <a16:creationId xmlns:a16="http://schemas.microsoft.com/office/drawing/2014/main" id="{D926D37C-F31A-4BFA-89E0-FF59E1E6B7C0}"/>
            </a:ext>
          </a:extLst>
        </xdr:cNvPr>
        <xdr:cNvCxnSpPr/>
      </xdr:nvCxnSpPr>
      <xdr:spPr>
        <a:xfrm>
          <a:off x="4546600" y="7231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33</xdr:row>
      <xdr:rowOff>28592</xdr:rowOff>
    </xdr:from>
    <xdr:ext cx="405111" cy="259045"/>
    <xdr:sp macro="" textlink="">
      <xdr:nvSpPr>
        <xdr:cNvPr id="60" name="【道路】&#10;有形固定資産減価償却率最大値テキスト">
          <a:extLst>
            <a:ext uri="{FF2B5EF4-FFF2-40B4-BE49-F238E27FC236}">
              <a16:creationId xmlns:a16="http://schemas.microsoft.com/office/drawing/2014/main" id="{9118014A-B376-4735-ACCC-14D35572D371}"/>
            </a:ext>
          </a:extLst>
        </xdr:cNvPr>
        <xdr:cNvSpPr txBox="1"/>
      </xdr:nvSpPr>
      <xdr:spPr>
        <a:xfrm>
          <a:off x="4673600" y="56864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81915</xdr:rowOff>
    </xdr:from>
    <xdr:to>
      <xdr:col>24</xdr:col>
      <xdr:colOff>152400</xdr:colOff>
      <xdr:row>34</xdr:row>
      <xdr:rowOff>81915</xdr:rowOff>
    </xdr:to>
    <xdr:cxnSp macro="">
      <xdr:nvCxnSpPr>
        <xdr:cNvPr id="61" name="直線コネクタ 60">
          <a:extLst>
            <a:ext uri="{FF2B5EF4-FFF2-40B4-BE49-F238E27FC236}">
              <a16:creationId xmlns:a16="http://schemas.microsoft.com/office/drawing/2014/main" id="{6C545145-AD46-4FF9-8D29-F21B2E0D5380}"/>
            </a:ext>
          </a:extLst>
        </xdr:cNvPr>
        <xdr:cNvCxnSpPr/>
      </xdr:nvCxnSpPr>
      <xdr:spPr>
        <a:xfrm>
          <a:off x="4546600" y="59112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17</xdr:rowOff>
    </xdr:from>
    <xdr:ext cx="405111" cy="259045"/>
    <xdr:sp macro="" textlink="">
      <xdr:nvSpPr>
        <xdr:cNvPr id="62" name="【道路】&#10;有形固定資産減価償却率平均値テキスト">
          <a:extLst>
            <a:ext uri="{FF2B5EF4-FFF2-40B4-BE49-F238E27FC236}">
              <a16:creationId xmlns:a16="http://schemas.microsoft.com/office/drawing/2014/main" id="{7406D1A9-AD59-4001-983B-403A9EAE6E98}"/>
            </a:ext>
          </a:extLst>
        </xdr:cNvPr>
        <xdr:cNvSpPr txBox="1"/>
      </xdr:nvSpPr>
      <xdr:spPr>
        <a:xfrm>
          <a:off x="4673600" y="65151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21590</xdr:rowOff>
    </xdr:from>
    <xdr:to>
      <xdr:col>24</xdr:col>
      <xdr:colOff>114300</xdr:colOff>
      <xdr:row>38</xdr:row>
      <xdr:rowOff>123190</xdr:rowOff>
    </xdr:to>
    <xdr:sp macro="" textlink="">
      <xdr:nvSpPr>
        <xdr:cNvPr id="63" name="フローチャート: 判断 62">
          <a:extLst>
            <a:ext uri="{FF2B5EF4-FFF2-40B4-BE49-F238E27FC236}">
              <a16:creationId xmlns:a16="http://schemas.microsoft.com/office/drawing/2014/main" id="{A359BF24-E6DD-4C5E-A161-B7E19EF4D734}"/>
            </a:ext>
          </a:extLst>
        </xdr:cNvPr>
        <xdr:cNvSpPr/>
      </xdr:nvSpPr>
      <xdr:spPr>
        <a:xfrm>
          <a:off x="4584700" y="6536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166370</xdr:rowOff>
    </xdr:from>
    <xdr:to>
      <xdr:col>20</xdr:col>
      <xdr:colOff>38100</xdr:colOff>
      <xdr:row>38</xdr:row>
      <xdr:rowOff>96520</xdr:rowOff>
    </xdr:to>
    <xdr:sp macro="" textlink="">
      <xdr:nvSpPr>
        <xdr:cNvPr id="64" name="フローチャート: 判断 63">
          <a:extLst>
            <a:ext uri="{FF2B5EF4-FFF2-40B4-BE49-F238E27FC236}">
              <a16:creationId xmlns:a16="http://schemas.microsoft.com/office/drawing/2014/main" id="{385D0D28-D0CB-4C2F-BCA5-1906B30A93CA}"/>
            </a:ext>
          </a:extLst>
        </xdr:cNvPr>
        <xdr:cNvSpPr/>
      </xdr:nvSpPr>
      <xdr:spPr>
        <a:xfrm>
          <a:off x="3746500" y="6510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124460</xdr:rowOff>
    </xdr:from>
    <xdr:to>
      <xdr:col>15</xdr:col>
      <xdr:colOff>101600</xdr:colOff>
      <xdr:row>38</xdr:row>
      <xdr:rowOff>54610</xdr:rowOff>
    </xdr:to>
    <xdr:sp macro="" textlink="">
      <xdr:nvSpPr>
        <xdr:cNvPr id="65" name="フローチャート: 判断 64">
          <a:extLst>
            <a:ext uri="{FF2B5EF4-FFF2-40B4-BE49-F238E27FC236}">
              <a16:creationId xmlns:a16="http://schemas.microsoft.com/office/drawing/2014/main" id="{AE611673-2811-4DF3-B5CD-E7F2E4E28B89}"/>
            </a:ext>
          </a:extLst>
        </xdr:cNvPr>
        <xdr:cNvSpPr/>
      </xdr:nvSpPr>
      <xdr:spPr>
        <a:xfrm>
          <a:off x="2857500" y="6468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111125</xdr:rowOff>
    </xdr:from>
    <xdr:to>
      <xdr:col>10</xdr:col>
      <xdr:colOff>165100</xdr:colOff>
      <xdr:row>38</xdr:row>
      <xdr:rowOff>41275</xdr:rowOff>
    </xdr:to>
    <xdr:sp macro="" textlink="">
      <xdr:nvSpPr>
        <xdr:cNvPr id="66" name="フローチャート: 判断 65">
          <a:extLst>
            <a:ext uri="{FF2B5EF4-FFF2-40B4-BE49-F238E27FC236}">
              <a16:creationId xmlns:a16="http://schemas.microsoft.com/office/drawing/2014/main" id="{AA7A3AF0-92FB-446D-84B0-CF199B52D104}"/>
            </a:ext>
          </a:extLst>
        </xdr:cNvPr>
        <xdr:cNvSpPr/>
      </xdr:nvSpPr>
      <xdr:spPr>
        <a:xfrm>
          <a:off x="1968500" y="6454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6350</xdr:rowOff>
    </xdr:from>
    <xdr:to>
      <xdr:col>6</xdr:col>
      <xdr:colOff>38100</xdr:colOff>
      <xdr:row>37</xdr:row>
      <xdr:rowOff>107950</xdr:rowOff>
    </xdr:to>
    <xdr:sp macro="" textlink="">
      <xdr:nvSpPr>
        <xdr:cNvPr id="67" name="フローチャート: 判断 66">
          <a:extLst>
            <a:ext uri="{FF2B5EF4-FFF2-40B4-BE49-F238E27FC236}">
              <a16:creationId xmlns:a16="http://schemas.microsoft.com/office/drawing/2014/main" id="{78470AD0-94B5-4329-BFB4-E26DDDCC466D}"/>
            </a:ext>
          </a:extLst>
        </xdr:cNvPr>
        <xdr:cNvSpPr/>
      </xdr:nvSpPr>
      <xdr:spPr>
        <a:xfrm>
          <a:off x="1079500" y="6350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11D75324-27D5-45A9-83F9-8778203FFDA4}"/>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E5F401B3-ED56-4178-AD92-9AA11E6960AA}"/>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5985F693-90FA-487F-88A6-307F6ACAF20D}"/>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DFCBB4C3-285C-4EEC-9375-B3EDFC3C8732}"/>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F0C13DD5-88B5-4601-B9E6-3609BE2BB071}"/>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95885</xdr:rowOff>
    </xdr:from>
    <xdr:to>
      <xdr:col>24</xdr:col>
      <xdr:colOff>114300</xdr:colOff>
      <xdr:row>38</xdr:row>
      <xdr:rowOff>26035</xdr:rowOff>
    </xdr:to>
    <xdr:sp macro="" textlink="">
      <xdr:nvSpPr>
        <xdr:cNvPr id="73" name="楕円 72">
          <a:extLst>
            <a:ext uri="{FF2B5EF4-FFF2-40B4-BE49-F238E27FC236}">
              <a16:creationId xmlns:a16="http://schemas.microsoft.com/office/drawing/2014/main" id="{0CF3EBBC-37EE-4F0B-AD9E-CBF0626C7A5F}"/>
            </a:ext>
          </a:extLst>
        </xdr:cNvPr>
        <xdr:cNvSpPr/>
      </xdr:nvSpPr>
      <xdr:spPr>
        <a:xfrm>
          <a:off x="4584700" y="6439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36</xdr:row>
      <xdr:rowOff>118762</xdr:rowOff>
    </xdr:from>
    <xdr:ext cx="405111" cy="259045"/>
    <xdr:sp macro="" textlink="">
      <xdr:nvSpPr>
        <xdr:cNvPr id="74" name="【道路】&#10;有形固定資産減価償却率該当値テキスト">
          <a:extLst>
            <a:ext uri="{FF2B5EF4-FFF2-40B4-BE49-F238E27FC236}">
              <a16:creationId xmlns:a16="http://schemas.microsoft.com/office/drawing/2014/main" id="{DD62BD20-0DDA-4B52-A483-DF6F1D41CBDD}"/>
            </a:ext>
          </a:extLst>
        </xdr:cNvPr>
        <xdr:cNvSpPr txBox="1"/>
      </xdr:nvSpPr>
      <xdr:spPr>
        <a:xfrm>
          <a:off x="4673600" y="62909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65405</xdr:rowOff>
    </xdr:from>
    <xdr:to>
      <xdr:col>20</xdr:col>
      <xdr:colOff>38100</xdr:colOff>
      <xdr:row>37</xdr:row>
      <xdr:rowOff>167005</xdr:rowOff>
    </xdr:to>
    <xdr:sp macro="" textlink="">
      <xdr:nvSpPr>
        <xdr:cNvPr id="75" name="楕円 74">
          <a:extLst>
            <a:ext uri="{FF2B5EF4-FFF2-40B4-BE49-F238E27FC236}">
              <a16:creationId xmlns:a16="http://schemas.microsoft.com/office/drawing/2014/main" id="{3B7CF164-EC0C-46A1-B309-01413D26D350}"/>
            </a:ext>
          </a:extLst>
        </xdr:cNvPr>
        <xdr:cNvSpPr/>
      </xdr:nvSpPr>
      <xdr:spPr>
        <a:xfrm>
          <a:off x="3746500" y="6409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116205</xdr:rowOff>
    </xdr:from>
    <xdr:to>
      <xdr:col>24</xdr:col>
      <xdr:colOff>63500</xdr:colOff>
      <xdr:row>37</xdr:row>
      <xdr:rowOff>146685</xdr:rowOff>
    </xdr:to>
    <xdr:cxnSp macro="">
      <xdr:nvCxnSpPr>
        <xdr:cNvPr id="76" name="直線コネクタ 75">
          <a:extLst>
            <a:ext uri="{FF2B5EF4-FFF2-40B4-BE49-F238E27FC236}">
              <a16:creationId xmlns:a16="http://schemas.microsoft.com/office/drawing/2014/main" id="{7CACEF5B-E1E6-49E2-AF3C-E9175C9FC93B}"/>
            </a:ext>
          </a:extLst>
        </xdr:cNvPr>
        <xdr:cNvCxnSpPr/>
      </xdr:nvCxnSpPr>
      <xdr:spPr>
        <a:xfrm>
          <a:off x="3797300" y="6459855"/>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111125</xdr:rowOff>
    </xdr:from>
    <xdr:to>
      <xdr:col>15</xdr:col>
      <xdr:colOff>101600</xdr:colOff>
      <xdr:row>38</xdr:row>
      <xdr:rowOff>41275</xdr:rowOff>
    </xdr:to>
    <xdr:sp macro="" textlink="">
      <xdr:nvSpPr>
        <xdr:cNvPr id="77" name="楕円 76">
          <a:extLst>
            <a:ext uri="{FF2B5EF4-FFF2-40B4-BE49-F238E27FC236}">
              <a16:creationId xmlns:a16="http://schemas.microsoft.com/office/drawing/2014/main" id="{E36555A6-274C-4381-8F3F-35A5C8EEC541}"/>
            </a:ext>
          </a:extLst>
        </xdr:cNvPr>
        <xdr:cNvSpPr/>
      </xdr:nvSpPr>
      <xdr:spPr>
        <a:xfrm>
          <a:off x="2857500" y="6454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116205</xdr:rowOff>
    </xdr:from>
    <xdr:to>
      <xdr:col>19</xdr:col>
      <xdr:colOff>177800</xdr:colOff>
      <xdr:row>37</xdr:row>
      <xdr:rowOff>161925</xdr:rowOff>
    </xdr:to>
    <xdr:cxnSp macro="">
      <xdr:nvCxnSpPr>
        <xdr:cNvPr id="78" name="直線コネクタ 77">
          <a:extLst>
            <a:ext uri="{FF2B5EF4-FFF2-40B4-BE49-F238E27FC236}">
              <a16:creationId xmlns:a16="http://schemas.microsoft.com/office/drawing/2014/main" id="{1821CB69-541C-4832-9C6E-CA3D47BD7ADF}"/>
            </a:ext>
          </a:extLst>
        </xdr:cNvPr>
        <xdr:cNvCxnSpPr/>
      </xdr:nvCxnSpPr>
      <xdr:spPr>
        <a:xfrm flipV="1">
          <a:off x="2908300" y="6459855"/>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74930</xdr:rowOff>
    </xdr:from>
    <xdr:to>
      <xdr:col>10</xdr:col>
      <xdr:colOff>165100</xdr:colOff>
      <xdr:row>38</xdr:row>
      <xdr:rowOff>5080</xdr:rowOff>
    </xdr:to>
    <xdr:sp macro="" textlink="">
      <xdr:nvSpPr>
        <xdr:cNvPr id="79" name="楕円 78">
          <a:extLst>
            <a:ext uri="{FF2B5EF4-FFF2-40B4-BE49-F238E27FC236}">
              <a16:creationId xmlns:a16="http://schemas.microsoft.com/office/drawing/2014/main" id="{F7EDCE86-31B7-4EA6-8DB8-1536E047F091}"/>
            </a:ext>
          </a:extLst>
        </xdr:cNvPr>
        <xdr:cNvSpPr/>
      </xdr:nvSpPr>
      <xdr:spPr>
        <a:xfrm>
          <a:off x="1968500" y="6418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125730</xdr:rowOff>
    </xdr:from>
    <xdr:to>
      <xdr:col>15</xdr:col>
      <xdr:colOff>50800</xdr:colOff>
      <xdr:row>37</xdr:row>
      <xdr:rowOff>161925</xdr:rowOff>
    </xdr:to>
    <xdr:cxnSp macro="">
      <xdr:nvCxnSpPr>
        <xdr:cNvPr id="80" name="直線コネクタ 79">
          <a:extLst>
            <a:ext uri="{FF2B5EF4-FFF2-40B4-BE49-F238E27FC236}">
              <a16:creationId xmlns:a16="http://schemas.microsoft.com/office/drawing/2014/main" id="{15CD1A5B-AF3E-4224-9D6D-70C93FD783FD}"/>
            </a:ext>
          </a:extLst>
        </xdr:cNvPr>
        <xdr:cNvCxnSpPr/>
      </xdr:nvCxnSpPr>
      <xdr:spPr>
        <a:xfrm>
          <a:off x="2019300" y="6469380"/>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37</xdr:row>
      <xdr:rowOff>69215</xdr:rowOff>
    </xdr:from>
    <xdr:to>
      <xdr:col>6</xdr:col>
      <xdr:colOff>38100</xdr:colOff>
      <xdr:row>37</xdr:row>
      <xdr:rowOff>170815</xdr:rowOff>
    </xdr:to>
    <xdr:sp macro="" textlink="">
      <xdr:nvSpPr>
        <xdr:cNvPr id="81" name="楕円 80">
          <a:extLst>
            <a:ext uri="{FF2B5EF4-FFF2-40B4-BE49-F238E27FC236}">
              <a16:creationId xmlns:a16="http://schemas.microsoft.com/office/drawing/2014/main" id="{51884295-5331-4918-A608-042F0C56ED12}"/>
            </a:ext>
          </a:extLst>
        </xdr:cNvPr>
        <xdr:cNvSpPr/>
      </xdr:nvSpPr>
      <xdr:spPr>
        <a:xfrm>
          <a:off x="1079500" y="6412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37</xdr:row>
      <xdr:rowOff>120015</xdr:rowOff>
    </xdr:from>
    <xdr:to>
      <xdr:col>10</xdr:col>
      <xdr:colOff>114300</xdr:colOff>
      <xdr:row>37</xdr:row>
      <xdr:rowOff>125730</xdr:rowOff>
    </xdr:to>
    <xdr:cxnSp macro="">
      <xdr:nvCxnSpPr>
        <xdr:cNvPr id="82" name="直線コネクタ 81">
          <a:extLst>
            <a:ext uri="{FF2B5EF4-FFF2-40B4-BE49-F238E27FC236}">
              <a16:creationId xmlns:a16="http://schemas.microsoft.com/office/drawing/2014/main" id="{D8643191-1C1E-43BC-98CF-9714FCC7084A}"/>
            </a:ext>
          </a:extLst>
        </xdr:cNvPr>
        <xdr:cNvCxnSpPr/>
      </xdr:nvCxnSpPr>
      <xdr:spPr>
        <a:xfrm>
          <a:off x="1130300" y="6463665"/>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87647</xdr:rowOff>
    </xdr:from>
    <xdr:ext cx="405111" cy="259045"/>
    <xdr:sp macro="" textlink="">
      <xdr:nvSpPr>
        <xdr:cNvPr id="83" name="n_1aveValue【道路】&#10;有形固定資産減価償却率">
          <a:extLst>
            <a:ext uri="{FF2B5EF4-FFF2-40B4-BE49-F238E27FC236}">
              <a16:creationId xmlns:a16="http://schemas.microsoft.com/office/drawing/2014/main" id="{F5B38F49-49D5-47BE-BEE6-069C3BE1A959}"/>
            </a:ext>
          </a:extLst>
        </xdr:cNvPr>
        <xdr:cNvSpPr txBox="1"/>
      </xdr:nvSpPr>
      <xdr:spPr>
        <a:xfrm>
          <a:off x="3582044" y="6602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45737</xdr:rowOff>
    </xdr:from>
    <xdr:ext cx="405111" cy="259045"/>
    <xdr:sp macro="" textlink="">
      <xdr:nvSpPr>
        <xdr:cNvPr id="84" name="n_2aveValue【道路】&#10;有形固定資産減価償却率">
          <a:extLst>
            <a:ext uri="{FF2B5EF4-FFF2-40B4-BE49-F238E27FC236}">
              <a16:creationId xmlns:a16="http://schemas.microsoft.com/office/drawing/2014/main" id="{8C0471FB-4DF4-4BFA-9FC3-A437A5EB77DC}"/>
            </a:ext>
          </a:extLst>
        </xdr:cNvPr>
        <xdr:cNvSpPr txBox="1"/>
      </xdr:nvSpPr>
      <xdr:spPr>
        <a:xfrm>
          <a:off x="2705744" y="65608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32402</xdr:rowOff>
    </xdr:from>
    <xdr:ext cx="405111" cy="259045"/>
    <xdr:sp macro="" textlink="">
      <xdr:nvSpPr>
        <xdr:cNvPr id="85" name="n_3aveValue【道路】&#10;有形固定資産減価償却率">
          <a:extLst>
            <a:ext uri="{FF2B5EF4-FFF2-40B4-BE49-F238E27FC236}">
              <a16:creationId xmlns:a16="http://schemas.microsoft.com/office/drawing/2014/main" id="{E7A550D9-6B74-4C2E-BAD3-5D11700A0DA4}"/>
            </a:ext>
          </a:extLst>
        </xdr:cNvPr>
        <xdr:cNvSpPr txBox="1"/>
      </xdr:nvSpPr>
      <xdr:spPr>
        <a:xfrm>
          <a:off x="1816744" y="65475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124477</xdr:rowOff>
    </xdr:from>
    <xdr:ext cx="405111" cy="259045"/>
    <xdr:sp macro="" textlink="">
      <xdr:nvSpPr>
        <xdr:cNvPr id="86" name="n_4aveValue【道路】&#10;有形固定資産減価償却率">
          <a:extLst>
            <a:ext uri="{FF2B5EF4-FFF2-40B4-BE49-F238E27FC236}">
              <a16:creationId xmlns:a16="http://schemas.microsoft.com/office/drawing/2014/main" id="{C13797D9-A544-4CD4-A7D7-E4202D685E78}"/>
            </a:ext>
          </a:extLst>
        </xdr:cNvPr>
        <xdr:cNvSpPr txBox="1"/>
      </xdr:nvSpPr>
      <xdr:spPr>
        <a:xfrm>
          <a:off x="927744" y="6125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36</xdr:row>
      <xdr:rowOff>12082</xdr:rowOff>
    </xdr:from>
    <xdr:ext cx="405111" cy="259045"/>
    <xdr:sp macro="" textlink="">
      <xdr:nvSpPr>
        <xdr:cNvPr id="87" name="n_1mainValue【道路】&#10;有形固定資産減価償却率">
          <a:extLst>
            <a:ext uri="{FF2B5EF4-FFF2-40B4-BE49-F238E27FC236}">
              <a16:creationId xmlns:a16="http://schemas.microsoft.com/office/drawing/2014/main" id="{A16CACCD-514C-4660-BA1B-6871A70CFEFE}"/>
            </a:ext>
          </a:extLst>
        </xdr:cNvPr>
        <xdr:cNvSpPr txBox="1"/>
      </xdr:nvSpPr>
      <xdr:spPr>
        <a:xfrm>
          <a:off x="3582044" y="6184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57802</xdr:rowOff>
    </xdr:from>
    <xdr:ext cx="405111" cy="259045"/>
    <xdr:sp macro="" textlink="">
      <xdr:nvSpPr>
        <xdr:cNvPr id="88" name="n_2mainValue【道路】&#10;有形固定資産減価償却率">
          <a:extLst>
            <a:ext uri="{FF2B5EF4-FFF2-40B4-BE49-F238E27FC236}">
              <a16:creationId xmlns:a16="http://schemas.microsoft.com/office/drawing/2014/main" id="{2AE4D3ED-C0F1-4FDA-B1D9-12EDD687B96C}"/>
            </a:ext>
          </a:extLst>
        </xdr:cNvPr>
        <xdr:cNvSpPr txBox="1"/>
      </xdr:nvSpPr>
      <xdr:spPr>
        <a:xfrm>
          <a:off x="2705744" y="62300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21607</xdr:rowOff>
    </xdr:from>
    <xdr:ext cx="405111" cy="259045"/>
    <xdr:sp macro="" textlink="">
      <xdr:nvSpPr>
        <xdr:cNvPr id="89" name="n_3mainValue【道路】&#10;有形固定資産減価償却率">
          <a:extLst>
            <a:ext uri="{FF2B5EF4-FFF2-40B4-BE49-F238E27FC236}">
              <a16:creationId xmlns:a16="http://schemas.microsoft.com/office/drawing/2014/main" id="{EEFBB8D7-9C62-4A10-B2CC-5A225037867A}"/>
            </a:ext>
          </a:extLst>
        </xdr:cNvPr>
        <xdr:cNvSpPr txBox="1"/>
      </xdr:nvSpPr>
      <xdr:spPr>
        <a:xfrm>
          <a:off x="1816744" y="6193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161942</xdr:rowOff>
    </xdr:from>
    <xdr:ext cx="405111" cy="259045"/>
    <xdr:sp macro="" textlink="">
      <xdr:nvSpPr>
        <xdr:cNvPr id="90" name="n_4mainValue【道路】&#10;有形固定資産減価償却率">
          <a:extLst>
            <a:ext uri="{FF2B5EF4-FFF2-40B4-BE49-F238E27FC236}">
              <a16:creationId xmlns:a16="http://schemas.microsoft.com/office/drawing/2014/main" id="{5A6C7ACC-427F-4E51-810A-1F357ABCD970}"/>
            </a:ext>
          </a:extLst>
        </xdr:cNvPr>
        <xdr:cNvSpPr txBox="1"/>
      </xdr:nvSpPr>
      <xdr:spPr>
        <a:xfrm>
          <a:off x="927744" y="65055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a:extLst>
            <a:ext uri="{FF2B5EF4-FFF2-40B4-BE49-F238E27FC236}">
              <a16:creationId xmlns:a16="http://schemas.microsoft.com/office/drawing/2014/main" id="{C7547226-44C0-4E87-BE46-31DBD6D47499}"/>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a:extLst>
            <a:ext uri="{FF2B5EF4-FFF2-40B4-BE49-F238E27FC236}">
              <a16:creationId xmlns:a16="http://schemas.microsoft.com/office/drawing/2014/main" id="{1CF23D7C-A0F1-4F3E-8962-5E3C1EAD5B6B}"/>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a:extLst>
            <a:ext uri="{FF2B5EF4-FFF2-40B4-BE49-F238E27FC236}">
              <a16:creationId xmlns:a16="http://schemas.microsoft.com/office/drawing/2014/main" id="{91B28360-F0E7-4050-95FE-225025372EC9}"/>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a:extLst>
            <a:ext uri="{FF2B5EF4-FFF2-40B4-BE49-F238E27FC236}">
              <a16:creationId xmlns:a16="http://schemas.microsoft.com/office/drawing/2014/main" id="{60EA411A-9FF3-403A-9B37-5BDC33DEB219}"/>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a:extLst>
            <a:ext uri="{FF2B5EF4-FFF2-40B4-BE49-F238E27FC236}">
              <a16:creationId xmlns:a16="http://schemas.microsoft.com/office/drawing/2014/main" id="{159F730C-9204-4E1D-B214-5784D852C04F}"/>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a:extLst>
            <a:ext uri="{FF2B5EF4-FFF2-40B4-BE49-F238E27FC236}">
              <a16:creationId xmlns:a16="http://schemas.microsoft.com/office/drawing/2014/main" id="{E00E74C6-C5FA-4C0C-86D1-C47C41853F42}"/>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a:extLst>
            <a:ext uri="{FF2B5EF4-FFF2-40B4-BE49-F238E27FC236}">
              <a16:creationId xmlns:a16="http://schemas.microsoft.com/office/drawing/2014/main" id="{BD46B273-6DE0-4C08-8ADE-037C61491EAE}"/>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25.791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a:extLst>
            <a:ext uri="{FF2B5EF4-FFF2-40B4-BE49-F238E27FC236}">
              <a16:creationId xmlns:a16="http://schemas.microsoft.com/office/drawing/2014/main" id="{A4D2718F-9340-45FC-BD79-A841FCCF13D9}"/>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9" name="テキスト ボックス 98">
          <a:extLst>
            <a:ext uri="{FF2B5EF4-FFF2-40B4-BE49-F238E27FC236}">
              <a16:creationId xmlns:a16="http://schemas.microsoft.com/office/drawing/2014/main" id="{AE71F856-045A-4E60-A1CE-6063A8C08279}"/>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a:extLst>
            <a:ext uri="{FF2B5EF4-FFF2-40B4-BE49-F238E27FC236}">
              <a16:creationId xmlns:a16="http://schemas.microsoft.com/office/drawing/2014/main" id="{1D13FF7C-3124-45E7-82E6-CE3968FAB130}"/>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1" name="直線コネクタ 100">
          <a:extLst>
            <a:ext uri="{FF2B5EF4-FFF2-40B4-BE49-F238E27FC236}">
              <a16:creationId xmlns:a16="http://schemas.microsoft.com/office/drawing/2014/main" id="{B483504E-3A79-4753-81F1-654845D44A21}"/>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2" name="テキスト ボックス 101">
          <a:extLst>
            <a:ext uri="{FF2B5EF4-FFF2-40B4-BE49-F238E27FC236}">
              <a16:creationId xmlns:a16="http://schemas.microsoft.com/office/drawing/2014/main" id="{D7139965-A5B6-43E7-9E08-70F0A74BCCCB}"/>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3" name="直線コネクタ 102">
          <a:extLst>
            <a:ext uri="{FF2B5EF4-FFF2-40B4-BE49-F238E27FC236}">
              <a16:creationId xmlns:a16="http://schemas.microsoft.com/office/drawing/2014/main" id="{EB5060EC-1CA6-4B13-AE37-B7915C146652}"/>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39</xdr:row>
      <xdr:rowOff>29227</xdr:rowOff>
    </xdr:from>
    <xdr:ext cx="685572" cy="259045"/>
    <xdr:sp macro="" textlink="">
      <xdr:nvSpPr>
        <xdr:cNvPr id="104" name="テキスト ボックス 103">
          <a:extLst>
            <a:ext uri="{FF2B5EF4-FFF2-40B4-BE49-F238E27FC236}">
              <a16:creationId xmlns:a16="http://schemas.microsoft.com/office/drawing/2014/main" id="{D1D64194-AB1B-4926-92AD-EDB6D72A6FD2}"/>
            </a:ext>
          </a:extLst>
        </xdr:cNvPr>
        <xdr:cNvSpPr txBox="1"/>
      </xdr:nvSpPr>
      <xdr:spPr>
        <a:xfrm>
          <a:off x="5918428" y="671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5" name="直線コネクタ 104">
          <a:extLst>
            <a:ext uri="{FF2B5EF4-FFF2-40B4-BE49-F238E27FC236}">
              <a16:creationId xmlns:a16="http://schemas.microsoft.com/office/drawing/2014/main" id="{4129EA02-C43B-403E-8EF4-20140371A488}"/>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36</xdr:row>
      <xdr:rowOff>162577</xdr:rowOff>
    </xdr:from>
    <xdr:ext cx="685572" cy="259045"/>
    <xdr:sp macro="" textlink="">
      <xdr:nvSpPr>
        <xdr:cNvPr id="106" name="テキスト ボックス 105">
          <a:extLst>
            <a:ext uri="{FF2B5EF4-FFF2-40B4-BE49-F238E27FC236}">
              <a16:creationId xmlns:a16="http://schemas.microsoft.com/office/drawing/2014/main" id="{D84A2803-D9E5-4A8A-9D3D-28C0DD67EFC7}"/>
            </a:ext>
          </a:extLst>
        </xdr:cNvPr>
        <xdr:cNvSpPr txBox="1"/>
      </xdr:nvSpPr>
      <xdr:spPr>
        <a:xfrm>
          <a:off x="5918428" y="633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7" name="直線コネクタ 106">
          <a:extLst>
            <a:ext uri="{FF2B5EF4-FFF2-40B4-BE49-F238E27FC236}">
              <a16:creationId xmlns:a16="http://schemas.microsoft.com/office/drawing/2014/main" id="{2279272A-5AB7-4A21-B461-7A21C5EABC90}"/>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34</xdr:row>
      <xdr:rowOff>124477</xdr:rowOff>
    </xdr:from>
    <xdr:ext cx="685572" cy="259045"/>
    <xdr:sp macro="" textlink="">
      <xdr:nvSpPr>
        <xdr:cNvPr id="108" name="テキスト ボックス 107">
          <a:extLst>
            <a:ext uri="{FF2B5EF4-FFF2-40B4-BE49-F238E27FC236}">
              <a16:creationId xmlns:a16="http://schemas.microsoft.com/office/drawing/2014/main" id="{150C2C2D-3F1E-4256-BA42-43F7D6AD8809}"/>
            </a:ext>
          </a:extLst>
        </xdr:cNvPr>
        <xdr:cNvSpPr txBox="1"/>
      </xdr:nvSpPr>
      <xdr:spPr>
        <a:xfrm>
          <a:off x="5918428" y="595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9" name="直線コネクタ 108">
          <a:extLst>
            <a:ext uri="{FF2B5EF4-FFF2-40B4-BE49-F238E27FC236}">
              <a16:creationId xmlns:a16="http://schemas.microsoft.com/office/drawing/2014/main" id="{E6D887EC-295A-458B-8D44-7BC5B05974D8}"/>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32</xdr:row>
      <xdr:rowOff>86377</xdr:rowOff>
    </xdr:from>
    <xdr:ext cx="685572" cy="259045"/>
    <xdr:sp macro="" textlink="">
      <xdr:nvSpPr>
        <xdr:cNvPr id="110" name="テキスト ボックス 109">
          <a:extLst>
            <a:ext uri="{FF2B5EF4-FFF2-40B4-BE49-F238E27FC236}">
              <a16:creationId xmlns:a16="http://schemas.microsoft.com/office/drawing/2014/main" id="{7408F7C7-44AA-41CB-A5A2-B78BFEC081AB}"/>
            </a:ext>
          </a:extLst>
        </xdr:cNvPr>
        <xdr:cNvSpPr txBox="1"/>
      </xdr:nvSpPr>
      <xdr:spPr>
        <a:xfrm>
          <a:off x="5918428" y="557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1" name="直線コネクタ 110">
          <a:extLst>
            <a:ext uri="{FF2B5EF4-FFF2-40B4-BE49-F238E27FC236}">
              <a16:creationId xmlns:a16="http://schemas.microsoft.com/office/drawing/2014/main" id="{A1DEBE22-16E8-4F7E-BD64-24937918DEE8}"/>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139308</xdr:colOff>
      <xdr:row>30</xdr:row>
      <xdr:rowOff>48277</xdr:rowOff>
    </xdr:from>
    <xdr:ext cx="749692" cy="259045"/>
    <xdr:sp macro="" textlink="">
      <xdr:nvSpPr>
        <xdr:cNvPr id="112" name="テキスト ボックス 111">
          <a:extLst>
            <a:ext uri="{FF2B5EF4-FFF2-40B4-BE49-F238E27FC236}">
              <a16:creationId xmlns:a16="http://schemas.microsoft.com/office/drawing/2014/main" id="{1A286534-3465-4630-A79C-A34025C22A9C}"/>
            </a:ext>
          </a:extLst>
        </xdr:cNvPr>
        <xdr:cNvSpPr txBox="1"/>
      </xdr:nvSpPr>
      <xdr:spPr>
        <a:xfrm>
          <a:off x="5854308" y="5191777"/>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3" name="【道路】&#10;一人当たり延長グラフ枠">
          <a:extLst>
            <a:ext uri="{FF2B5EF4-FFF2-40B4-BE49-F238E27FC236}">
              <a16:creationId xmlns:a16="http://schemas.microsoft.com/office/drawing/2014/main" id="{4C2C7117-0F83-4EA8-95C6-E9A6A25818C8}"/>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78136</xdr:rowOff>
    </xdr:from>
    <xdr:to>
      <xdr:col>54</xdr:col>
      <xdr:colOff>189865</xdr:colOff>
      <xdr:row>42</xdr:row>
      <xdr:rowOff>36807</xdr:rowOff>
    </xdr:to>
    <xdr:cxnSp macro="">
      <xdr:nvCxnSpPr>
        <xdr:cNvPr id="114" name="直線コネクタ 113">
          <a:extLst>
            <a:ext uri="{FF2B5EF4-FFF2-40B4-BE49-F238E27FC236}">
              <a16:creationId xmlns:a16="http://schemas.microsoft.com/office/drawing/2014/main" id="{0B2C19E2-98CA-4938-A95C-C42FF0BF8F9C}"/>
            </a:ext>
          </a:extLst>
        </xdr:cNvPr>
        <xdr:cNvCxnSpPr/>
      </xdr:nvCxnSpPr>
      <xdr:spPr>
        <a:xfrm flipV="1">
          <a:off x="10476865" y="5735986"/>
          <a:ext cx="0" cy="15017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60846</xdr:rowOff>
    </xdr:from>
    <xdr:ext cx="469744" cy="259045"/>
    <xdr:sp macro="" textlink="">
      <xdr:nvSpPr>
        <xdr:cNvPr id="115" name="【道路】&#10;一人当たり延長最小値テキスト">
          <a:extLst>
            <a:ext uri="{FF2B5EF4-FFF2-40B4-BE49-F238E27FC236}">
              <a16:creationId xmlns:a16="http://schemas.microsoft.com/office/drawing/2014/main" id="{48907096-6EBD-4F64-8B06-681616234B48}"/>
            </a:ext>
          </a:extLst>
        </xdr:cNvPr>
        <xdr:cNvSpPr txBox="1"/>
      </xdr:nvSpPr>
      <xdr:spPr>
        <a:xfrm>
          <a:off x="10515600" y="72617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36807</xdr:rowOff>
    </xdr:from>
    <xdr:to>
      <xdr:col>55</xdr:col>
      <xdr:colOff>88900</xdr:colOff>
      <xdr:row>42</xdr:row>
      <xdr:rowOff>36807</xdr:rowOff>
    </xdr:to>
    <xdr:cxnSp macro="">
      <xdr:nvCxnSpPr>
        <xdr:cNvPr id="116" name="直線コネクタ 115">
          <a:extLst>
            <a:ext uri="{FF2B5EF4-FFF2-40B4-BE49-F238E27FC236}">
              <a16:creationId xmlns:a16="http://schemas.microsoft.com/office/drawing/2014/main" id="{D3D67413-9F5D-4DCC-9101-D3F10EA89904}"/>
            </a:ext>
          </a:extLst>
        </xdr:cNvPr>
        <xdr:cNvCxnSpPr/>
      </xdr:nvCxnSpPr>
      <xdr:spPr>
        <a:xfrm>
          <a:off x="10388600" y="72377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24813</xdr:rowOff>
    </xdr:from>
    <xdr:ext cx="690189" cy="259045"/>
    <xdr:sp macro="" textlink="">
      <xdr:nvSpPr>
        <xdr:cNvPr id="117" name="【道路】&#10;一人当たり延長最大値テキスト">
          <a:extLst>
            <a:ext uri="{FF2B5EF4-FFF2-40B4-BE49-F238E27FC236}">
              <a16:creationId xmlns:a16="http://schemas.microsoft.com/office/drawing/2014/main" id="{39EA00F8-2850-4D76-89B0-EFE5F5FCDD6D}"/>
            </a:ext>
          </a:extLst>
        </xdr:cNvPr>
        <xdr:cNvSpPr txBox="1"/>
      </xdr:nvSpPr>
      <xdr:spPr>
        <a:xfrm>
          <a:off x="10515600" y="551121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7,889.838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78136</xdr:rowOff>
    </xdr:from>
    <xdr:to>
      <xdr:col>55</xdr:col>
      <xdr:colOff>88900</xdr:colOff>
      <xdr:row>33</xdr:row>
      <xdr:rowOff>78136</xdr:rowOff>
    </xdr:to>
    <xdr:cxnSp macro="">
      <xdr:nvCxnSpPr>
        <xdr:cNvPr id="118" name="直線コネクタ 117">
          <a:extLst>
            <a:ext uri="{FF2B5EF4-FFF2-40B4-BE49-F238E27FC236}">
              <a16:creationId xmlns:a16="http://schemas.microsoft.com/office/drawing/2014/main" id="{890121D6-FF5D-42E9-8359-ECFCFCCE8533}"/>
            </a:ext>
          </a:extLst>
        </xdr:cNvPr>
        <xdr:cNvCxnSpPr/>
      </xdr:nvCxnSpPr>
      <xdr:spPr>
        <a:xfrm>
          <a:off x="10388600" y="57359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149746</xdr:rowOff>
    </xdr:from>
    <xdr:ext cx="599010" cy="259045"/>
    <xdr:sp macro="" textlink="">
      <xdr:nvSpPr>
        <xdr:cNvPr id="119" name="【道路】&#10;一人当たり延長平均値テキスト">
          <a:extLst>
            <a:ext uri="{FF2B5EF4-FFF2-40B4-BE49-F238E27FC236}">
              <a16:creationId xmlns:a16="http://schemas.microsoft.com/office/drawing/2014/main" id="{99042051-4BBD-4B98-B308-1A8C393A6951}"/>
            </a:ext>
          </a:extLst>
        </xdr:cNvPr>
        <xdr:cNvSpPr txBox="1"/>
      </xdr:nvSpPr>
      <xdr:spPr>
        <a:xfrm>
          <a:off x="10515600" y="700774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167.355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126869</xdr:rowOff>
    </xdr:from>
    <xdr:to>
      <xdr:col>55</xdr:col>
      <xdr:colOff>50800</xdr:colOff>
      <xdr:row>42</xdr:row>
      <xdr:rowOff>57019</xdr:rowOff>
    </xdr:to>
    <xdr:sp macro="" textlink="">
      <xdr:nvSpPr>
        <xdr:cNvPr id="120" name="フローチャート: 判断 119">
          <a:extLst>
            <a:ext uri="{FF2B5EF4-FFF2-40B4-BE49-F238E27FC236}">
              <a16:creationId xmlns:a16="http://schemas.microsoft.com/office/drawing/2014/main" id="{63F664B8-C892-43B5-AAA7-05DBBE24704A}"/>
            </a:ext>
          </a:extLst>
        </xdr:cNvPr>
        <xdr:cNvSpPr/>
      </xdr:nvSpPr>
      <xdr:spPr>
        <a:xfrm>
          <a:off x="10426700" y="71563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41</xdr:row>
      <xdr:rowOff>128546</xdr:rowOff>
    </xdr:from>
    <xdr:to>
      <xdr:col>50</xdr:col>
      <xdr:colOff>165100</xdr:colOff>
      <xdr:row>42</xdr:row>
      <xdr:rowOff>58696</xdr:rowOff>
    </xdr:to>
    <xdr:sp macro="" textlink="">
      <xdr:nvSpPr>
        <xdr:cNvPr id="121" name="フローチャート: 判断 120">
          <a:extLst>
            <a:ext uri="{FF2B5EF4-FFF2-40B4-BE49-F238E27FC236}">
              <a16:creationId xmlns:a16="http://schemas.microsoft.com/office/drawing/2014/main" id="{8570080F-D057-48E2-A2E4-25A35A5B7D54}"/>
            </a:ext>
          </a:extLst>
        </xdr:cNvPr>
        <xdr:cNvSpPr/>
      </xdr:nvSpPr>
      <xdr:spPr>
        <a:xfrm>
          <a:off x="9588500" y="7157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41</xdr:row>
      <xdr:rowOff>129003</xdr:rowOff>
    </xdr:from>
    <xdr:to>
      <xdr:col>46</xdr:col>
      <xdr:colOff>38100</xdr:colOff>
      <xdr:row>42</xdr:row>
      <xdr:rowOff>59153</xdr:rowOff>
    </xdr:to>
    <xdr:sp macro="" textlink="">
      <xdr:nvSpPr>
        <xdr:cNvPr id="122" name="フローチャート: 判断 121">
          <a:extLst>
            <a:ext uri="{FF2B5EF4-FFF2-40B4-BE49-F238E27FC236}">
              <a16:creationId xmlns:a16="http://schemas.microsoft.com/office/drawing/2014/main" id="{5923977C-8226-40C7-8C1C-7E47B68DADD2}"/>
            </a:ext>
          </a:extLst>
        </xdr:cNvPr>
        <xdr:cNvSpPr/>
      </xdr:nvSpPr>
      <xdr:spPr>
        <a:xfrm>
          <a:off x="8699500" y="7158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41</xdr:row>
      <xdr:rowOff>152705</xdr:rowOff>
    </xdr:from>
    <xdr:to>
      <xdr:col>41</xdr:col>
      <xdr:colOff>101600</xdr:colOff>
      <xdr:row>42</xdr:row>
      <xdr:rowOff>82855</xdr:rowOff>
    </xdr:to>
    <xdr:sp macro="" textlink="">
      <xdr:nvSpPr>
        <xdr:cNvPr id="123" name="フローチャート: 判断 122">
          <a:extLst>
            <a:ext uri="{FF2B5EF4-FFF2-40B4-BE49-F238E27FC236}">
              <a16:creationId xmlns:a16="http://schemas.microsoft.com/office/drawing/2014/main" id="{5A7ADDD6-1A6E-4B80-946C-923FEC6FFBBE}"/>
            </a:ext>
          </a:extLst>
        </xdr:cNvPr>
        <xdr:cNvSpPr/>
      </xdr:nvSpPr>
      <xdr:spPr>
        <a:xfrm>
          <a:off x="7810500" y="7182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41</xdr:row>
      <xdr:rowOff>148291</xdr:rowOff>
    </xdr:from>
    <xdr:to>
      <xdr:col>36</xdr:col>
      <xdr:colOff>165100</xdr:colOff>
      <xdr:row>42</xdr:row>
      <xdr:rowOff>78441</xdr:rowOff>
    </xdr:to>
    <xdr:sp macro="" textlink="">
      <xdr:nvSpPr>
        <xdr:cNvPr id="124" name="フローチャート: 判断 123">
          <a:extLst>
            <a:ext uri="{FF2B5EF4-FFF2-40B4-BE49-F238E27FC236}">
              <a16:creationId xmlns:a16="http://schemas.microsoft.com/office/drawing/2014/main" id="{63D2BDEB-797B-42E3-A50E-2FB86E5C9FAB}"/>
            </a:ext>
          </a:extLst>
        </xdr:cNvPr>
        <xdr:cNvSpPr/>
      </xdr:nvSpPr>
      <xdr:spPr>
        <a:xfrm>
          <a:off x="6921500" y="7177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905D5745-07F4-4169-B429-A984E6277A64}"/>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94526F27-7D70-4D21-84B8-53B9CC0ACADF}"/>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7712B558-76B9-431E-A301-97302F4E6595}"/>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554E8E4B-D5F6-4CF5-8EB5-F960947BCDBD}"/>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ECFCBE1C-12BD-44AB-896B-325D474200C4}"/>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149945</xdr:rowOff>
    </xdr:from>
    <xdr:to>
      <xdr:col>55</xdr:col>
      <xdr:colOff>50800</xdr:colOff>
      <xdr:row>42</xdr:row>
      <xdr:rowOff>80095</xdr:rowOff>
    </xdr:to>
    <xdr:sp macro="" textlink="">
      <xdr:nvSpPr>
        <xdr:cNvPr id="130" name="楕円 129">
          <a:extLst>
            <a:ext uri="{FF2B5EF4-FFF2-40B4-BE49-F238E27FC236}">
              <a16:creationId xmlns:a16="http://schemas.microsoft.com/office/drawing/2014/main" id="{342EFF55-27D9-40F5-A7BB-2C228EB5B899}"/>
            </a:ext>
          </a:extLst>
        </xdr:cNvPr>
        <xdr:cNvSpPr/>
      </xdr:nvSpPr>
      <xdr:spPr>
        <a:xfrm>
          <a:off x="10426700" y="7179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41</xdr:row>
      <xdr:rowOff>105296</xdr:rowOff>
    </xdr:from>
    <xdr:ext cx="534377" cy="259045"/>
    <xdr:sp macro="" textlink="">
      <xdr:nvSpPr>
        <xdr:cNvPr id="131" name="【道路】&#10;一人当たり延長該当値テキスト">
          <a:extLst>
            <a:ext uri="{FF2B5EF4-FFF2-40B4-BE49-F238E27FC236}">
              <a16:creationId xmlns:a16="http://schemas.microsoft.com/office/drawing/2014/main" id="{7461BA1E-03AA-4368-A32C-402AEB795B59}"/>
            </a:ext>
          </a:extLst>
        </xdr:cNvPr>
        <xdr:cNvSpPr txBox="1"/>
      </xdr:nvSpPr>
      <xdr:spPr>
        <a:xfrm>
          <a:off x="10515600" y="7134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150113</xdr:rowOff>
    </xdr:from>
    <xdr:to>
      <xdr:col>50</xdr:col>
      <xdr:colOff>165100</xdr:colOff>
      <xdr:row>42</xdr:row>
      <xdr:rowOff>80263</xdr:rowOff>
    </xdr:to>
    <xdr:sp macro="" textlink="">
      <xdr:nvSpPr>
        <xdr:cNvPr id="132" name="楕円 131">
          <a:extLst>
            <a:ext uri="{FF2B5EF4-FFF2-40B4-BE49-F238E27FC236}">
              <a16:creationId xmlns:a16="http://schemas.microsoft.com/office/drawing/2014/main" id="{A00BE143-3E0A-429C-BE1C-4A95464D145F}"/>
            </a:ext>
          </a:extLst>
        </xdr:cNvPr>
        <xdr:cNvSpPr/>
      </xdr:nvSpPr>
      <xdr:spPr>
        <a:xfrm>
          <a:off x="9588500" y="7179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42</xdr:row>
      <xdr:rowOff>29295</xdr:rowOff>
    </xdr:from>
    <xdr:to>
      <xdr:col>55</xdr:col>
      <xdr:colOff>0</xdr:colOff>
      <xdr:row>42</xdr:row>
      <xdr:rowOff>29463</xdr:rowOff>
    </xdr:to>
    <xdr:cxnSp macro="">
      <xdr:nvCxnSpPr>
        <xdr:cNvPr id="133" name="直線コネクタ 132">
          <a:extLst>
            <a:ext uri="{FF2B5EF4-FFF2-40B4-BE49-F238E27FC236}">
              <a16:creationId xmlns:a16="http://schemas.microsoft.com/office/drawing/2014/main" id="{C6931E00-32CD-4675-94C7-8713DB0E0426}"/>
            </a:ext>
          </a:extLst>
        </xdr:cNvPr>
        <xdr:cNvCxnSpPr/>
      </xdr:nvCxnSpPr>
      <xdr:spPr>
        <a:xfrm flipV="1">
          <a:off x="9639300" y="7230195"/>
          <a:ext cx="838200" cy="1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153227</xdr:rowOff>
    </xdr:from>
    <xdr:to>
      <xdr:col>46</xdr:col>
      <xdr:colOff>38100</xdr:colOff>
      <xdr:row>42</xdr:row>
      <xdr:rowOff>83377</xdr:rowOff>
    </xdr:to>
    <xdr:sp macro="" textlink="">
      <xdr:nvSpPr>
        <xdr:cNvPr id="134" name="楕円 133">
          <a:extLst>
            <a:ext uri="{FF2B5EF4-FFF2-40B4-BE49-F238E27FC236}">
              <a16:creationId xmlns:a16="http://schemas.microsoft.com/office/drawing/2014/main" id="{A6AAE268-16BB-4443-B9C1-92AA68AE2C9E}"/>
            </a:ext>
          </a:extLst>
        </xdr:cNvPr>
        <xdr:cNvSpPr/>
      </xdr:nvSpPr>
      <xdr:spPr>
        <a:xfrm>
          <a:off x="8699500" y="7182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42</xdr:row>
      <xdr:rowOff>29463</xdr:rowOff>
    </xdr:from>
    <xdr:to>
      <xdr:col>50</xdr:col>
      <xdr:colOff>114300</xdr:colOff>
      <xdr:row>42</xdr:row>
      <xdr:rowOff>32577</xdr:rowOff>
    </xdr:to>
    <xdr:cxnSp macro="">
      <xdr:nvCxnSpPr>
        <xdr:cNvPr id="135" name="直線コネクタ 134">
          <a:extLst>
            <a:ext uri="{FF2B5EF4-FFF2-40B4-BE49-F238E27FC236}">
              <a16:creationId xmlns:a16="http://schemas.microsoft.com/office/drawing/2014/main" id="{9D64EDD8-6CF0-45C9-96FE-FAA8CDE370AA}"/>
            </a:ext>
          </a:extLst>
        </xdr:cNvPr>
        <xdr:cNvCxnSpPr/>
      </xdr:nvCxnSpPr>
      <xdr:spPr>
        <a:xfrm flipV="1">
          <a:off x="8750300" y="7230363"/>
          <a:ext cx="889000" cy="3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41</xdr:row>
      <xdr:rowOff>153346</xdr:rowOff>
    </xdr:from>
    <xdr:to>
      <xdr:col>41</xdr:col>
      <xdr:colOff>101600</xdr:colOff>
      <xdr:row>42</xdr:row>
      <xdr:rowOff>83496</xdr:rowOff>
    </xdr:to>
    <xdr:sp macro="" textlink="">
      <xdr:nvSpPr>
        <xdr:cNvPr id="136" name="楕円 135">
          <a:extLst>
            <a:ext uri="{FF2B5EF4-FFF2-40B4-BE49-F238E27FC236}">
              <a16:creationId xmlns:a16="http://schemas.microsoft.com/office/drawing/2014/main" id="{D28DAD64-18A1-4A3E-A46C-CF86B78DDF9E}"/>
            </a:ext>
          </a:extLst>
        </xdr:cNvPr>
        <xdr:cNvSpPr/>
      </xdr:nvSpPr>
      <xdr:spPr>
        <a:xfrm>
          <a:off x="7810500" y="7182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42</xdr:row>
      <xdr:rowOff>32577</xdr:rowOff>
    </xdr:from>
    <xdr:to>
      <xdr:col>45</xdr:col>
      <xdr:colOff>177800</xdr:colOff>
      <xdr:row>42</xdr:row>
      <xdr:rowOff>32696</xdr:rowOff>
    </xdr:to>
    <xdr:cxnSp macro="">
      <xdr:nvCxnSpPr>
        <xdr:cNvPr id="137" name="直線コネクタ 136">
          <a:extLst>
            <a:ext uri="{FF2B5EF4-FFF2-40B4-BE49-F238E27FC236}">
              <a16:creationId xmlns:a16="http://schemas.microsoft.com/office/drawing/2014/main" id="{46F59C54-8B9D-4F20-A784-4C4CA14CE50C}"/>
            </a:ext>
          </a:extLst>
        </xdr:cNvPr>
        <xdr:cNvCxnSpPr/>
      </xdr:nvCxnSpPr>
      <xdr:spPr>
        <a:xfrm flipV="1">
          <a:off x="7861300" y="7233477"/>
          <a:ext cx="889000" cy="1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41</xdr:row>
      <xdr:rowOff>150713</xdr:rowOff>
    </xdr:from>
    <xdr:to>
      <xdr:col>36</xdr:col>
      <xdr:colOff>165100</xdr:colOff>
      <xdr:row>42</xdr:row>
      <xdr:rowOff>80863</xdr:rowOff>
    </xdr:to>
    <xdr:sp macro="" textlink="">
      <xdr:nvSpPr>
        <xdr:cNvPr id="138" name="楕円 137">
          <a:extLst>
            <a:ext uri="{FF2B5EF4-FFF2-40B4-BE49-F238E27FC236}">
              <a16:creationId xmlns:a16="http://schemas.microsoft.com/office/drawing/2014/main" id="{A00E3784-5E13-46B3-84B0-4C32BD0B731C}"/>
            </a:ext>
          </a:extLst>
        </xdr:cNvPr>
        <xdr:cNvSpPr/>
      </xdr:nvSpPr>
      <xdr:spPr>
        <a:xfrm>
          <a:off x="6921500" y="7180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42</xdr:row>
      <xdr:rowOff>30063</xdr:rowOff>
    </xdr:from>
    <xdr:to>
      <xdr:col>41</xdr:col>
      <xdr:colOff>50800</xdr:colOff>
      <xdr:row>42</xdr:row>
      <xdr:rowOff>32696</xdr:rowOff>
    </xdr:to>
    <xdr:cxnSp macro="">
      <xdr:nvCxnSpPr>
        <xdr:cNvPr id="139" name="直線コネクタ 138">
          <a:extLst>
            <a:ext uri="{FF2B5EF4-FFF2-40B4-BE49-F238E27FC236}">
              <a16:creationId xmlns:a16="http://schemas.microsoft.com/office/drawing/2014/main" id="{27EEBBD6-31E5-4A17-B269-EAA4A581B5AE}"/>
            </a:ext>
          </a:extLst>
        </xdr:cNvPr>
        <xdr:cNvCxnSpPr/>
      </xdr:nvCxnSpPr>
      <xdr:spPr>
        <a:xfrm>
          <a:off x="6972300" y="7230963"/>
          <a:ext cx="889000" cy="2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183094</xdr:colOff>
      <xdr:row>40</xdr:row>
      <xdr:rowOff>75223</xdr:rowOff>
    </xdr:from>
    <xdr:ext cx="599010" cy="259045"/>
    <xdr:sp macro="" textlink="">
      <xdr:nvSpPr>
        <xdr:cNvPr id="140" name="n_1aveValue【道路】&#10;一人当たり延長">
          <a:extLst>
            <a:ext uri="{FF2B5EF4-FFF2-40B4-BE49-F238E27FC236}">
              <a16:creationId xmlns:a16="http://schemas.microsoft.com/office/drawing/2014/main" id="{DDB2AD2A-915E-4AC0-8486-651F79BA5543}"/>
            </a:ext>
          </a:extLst>
        </xdr:cNvPr>
        <xdr:cNvSpPr txBox="1"/>
      </xdr:nvSpPr>
      <xdr:spPr>
        <a:xfrm>
          <a:off x="9327094" y="69332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68794</xdr:colOff>
      <xdr:row>40</xdr:row>
      <xdr:rowOff>75680</xdr:rowOff>
    </xdr:from>
    <xdr:ext cx="599010" cy="259045"/>
    <xdr:sp macro="" textlink="">
      <xdr:nvSpPr>
        <xdr:cNvPr id="141" name="n_2aveValue【道路】&#10;一人当たり延長">
          <a:extLst>
            <a:ext uri="{FF2B5EF4-FFF2-40B4-BE49-F238E27FC236}">
              <a16:creationId xmlns:a16="http://schemas.microsoft.com/office/drawing/2014/main" id="{9A076924-193B-4048-BFAF-E9248618A2D6}"/>
            </a:ext>
          </a:extLst>
        </xdr:cNvPr>
        <xdr:cNvSpPr txBox="1"/>
      </xdr:nvSpPr>
      <xdr:spPr>
        <a:xfrm>
          <a:off x="8450794" y="69336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40</xdr:row>
      <xdr:rowOff>99382</xdr:rowOff>
    </xdr:from>
    <xdr:ext cx="534377" cy="259045"/>
    <xdr:sp macro="" textlink="">
      <xdr:nvSpPr>
        <xdr:cNvPr id="142" name="n_3aveValue【道路】&#10;一人当たり延長">
          <a:extLst>
            <a:ext uri="{FF2B5EF4-FFF2-40B4-BE49-F238E27FC236}">
              <a16:creationId xmlns:a16="http://schemas.microsoft.com/office/drawing/2014/main" id="{5A744444-B199-4CC2-83E8-7C55C98A054D}"/>
            </a:ext>
          </a:extLst>
        </xdr:cNvPr>
        <xdr:cNvSpPr txBox="1"/>
      </xdr:nvSpPr>
      <xdr:spPr>
        <a:xfrm>
          <a:off x="7594111" y="69573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40</xdr:row>
      <xdr:rowOff>94968</xdr:rowOff>
    </xdr:from>
    <xdr:ext cx="534377" cy="259045"/>
    <xdr:sp macro="" textlink="">
      <xdr:nvSpPr>
        <xdr:cNvPr id="143" name="n_4aveValue【道路】&#10;一人当たり延長">
          <a:extLst>
            <a:ext uri="{FF2B5EF4-FFF2-40B4-BE49-F238E27FC236}">
              <a16:creationId xmlns:a16="http://schemas.microsoft.com/office/drawing/2014/main" id="{65D52D4D-59E5-4112-9A55-71E0F1D6A847}"/>
            </a:ext>
          </a:extLst>
        </xdr:cNvPr>
        <xdr:cNvSpPr txBox="1"/>
      </xdr:nvSpPr>
      <xdr:spPr>
        <a:xfrm>
          <a:off x="6705111" y="69529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42</xdr:row>
      <xdr:rowOff>71390</xdr:rowOff>
    </xdr:from>
    <xdr:ext cx="534377" cy="259045"/>
    <xdr:sp macro="" textlink="">
      <xdr:nvSpPr>
        <xdr:cNvPr id="144" name="n_1mainValue【道路】&#10;一人当たり延長">
          <a:extLst>
            <a:ext uri="{FF2B5EF4-FFF2-40B4-BE49-F238E27FC236}">
              <a16:creationId xmlns:a16="http://schemas.microsoft.com/office/drawing/2014/main" id="{E91F7377-34C2-4B3B-A64D-B46C5017E4DA}"/>
            </a:ext>
          </a:extLst>
        </xdr:cNvPr>
        <xdr:cNvSpPr txBox="1"/>
      </xdr:nvSpPr>
      <xdr:spPr>
        <a:xfrm>
          <a:off x="9359411" y="72722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42</xdr:row>
      <xdr:rowOff>74504</xdr:rowOff>
    </xdr:from>
    <xdr:ext cx="534377" cy="259045"/>
    <xdr:sp macro="" textlink="">
      <xdr:nvSpPr>
        <xdr:cNvPr id="145" name="n_2mainValue【道路】&#10;一人当たり延長">
          <a:extLst>
            <a:ext uri="{FF2B5EF4-FFF2-40B4-BE49-F238E27FC236}">
              <a16:creationId xmlns:a16="http://schemas.microsoft.com/office/drawing/2014/main" id="{2C147006-5D97-4DCC-B776-90E63A01FDB3}"/>
            </a:ext>
          </a:extLst>
        </xdr:cNvPr>
        <xdr:cNvSpPr txBox="1"/>
      </xdr:nvSpPr>
      <xdr:spPr>
        <a:xfrm>
          <a:off x="8483111" y="72754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42</xdr:row>
      <xdr:rowOff>74623</xdr:rowOff>
    </xdr:from>
    <xdr:ext cx="534377" cy="259045"/>
    <xdr:sp macro="" textlink="">
      <xdr:nvSpPr>
        <xdr:cNvPr id="146" name="n_3mainValue【道路】&#10;一人当たり延長">
          <a:extLst>
            <a:ext uri="{FF2B5EF4-FFF2-40B4-BE49-F238E27FC236}">
              <a16:creationId xmlns:a16="http://schemas.microsoft.com/office/drawing/2014/main" id="{59008315-2374-474E-B536-7092E4E0D3CE}"/>
            </a:ext>
          </a:extLst>
        </xdr:cNvPr>
        <xdr:cNvSpPr txBox="1"/>
      </xdr:nvSpPr>
      <xdr:spPr>
        <a:xfrm>
          <a:off x="7594111" y="7275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28.370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42</xdr:row>
      <xdr:rowOff>71990</xdr:rowOff>
    </xdr:from>
    <xdr:ext cx="534377" cy="259045"/>
    <xdr:sp macro="" textlink="">
      <xdr:nvSpPr>
        <xdr:cNvPr id="147" name="n_4mainValue【道路】&#10;一人当たり延長">
          <a:extLst>
            <a:ext uri="{FF2B5EF4-FFF2-40B4-BE49-F238E27FC236}">
              <a16:creationId xmlns:a16="http://schemas.microsoft.com/office/drawing/2014/main" id="{C80B25B4-36B5-40F3-BE8B-2FE6C6359541}"/>
            </a:ext>
          </a:extLst>
        </xdr:cNvPr>
        <xdr:cNvSpPr txBox="1"/>
      </xdr:nvSpPr>
      <xdr:spPr>
        <a:xfrm>
          <a:off x="6705111" y="72728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8" name="正方形/長方形 147">
          <a:extLst>
            <a:ext uri="{FF2B5EF4-FFF2-40B4-BE49-F238E27FC236}">
              <a16:creationId xmlns:a16="http://schemas.microsoft.com/office/drawing/2014/main" id="{5FADA5FE-2E6D-45B4-9A71-0C45326B9818}"/>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9" name="正方形/長方形 148">
          <a:extLst>
            <a:ext uri="{FF2B5EF4-FFF2-40B4-BE49-F238E27FC236}">
              <a16:creationId xmlns:a16="http://schemas.microsoft.com/office/drawing/2014/main" id="{8125E5C6-1847-4179-87C0-88CB9876E209}"/>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0" name="正方形/長方形 149">
          <a:extLst>
            <a:ext uri="{FF2B5EF4-FFF2-40B4-BE49-F238E27FC236}">
              <a16:creationId xmlns:a16="http://schemas.microsoft.com/office/drawing/2014/main" id="{E2AB11D9-EF32-44F2-8914-4D2DF6F3E669}"/>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1" name="正方形/長方形 150">
          <a:extLst>
            <a:ext uri="{FF2B5EF4-FFF2-40B4-BE49-F238E27FC236}">
              <a16:creationId xmlns:a16="http://schemas.microsoft.com/office/drawing/2014/main" id="{CFE742EF-6387-4411-BE5C-99EB30572AEE}"/>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2" name="正方形/長方形 151">
          <a:extLst>
            <a:ext uri="{FF2B5EF4-FFF2-40B4-BE49-F238E27FC236}">
              <a16:creationId xmlns:a16="http://schemas.microsoft.com/office/drawing/2014/main" id="{8AB83152-1C97-4CB0-8D79-1AEE3613A6B3}"/>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3" name="正方形/長方形 152">
          <a:extLst>
            <a:ext uri="{FF2B5EF4-FFF2-40B4-BE49-F238E27FC236}">
              <a16:creationId xmlns:a16="http://schemas.microsoft.com/office/drawing/2014/main" id="{8C02664C-09BC-4132-89D0-F308648A9099}"/>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4" name="正方形/長方形 153">
          <a:extLst>
            <a:ext uri="{FF2B5EF4-FFF2-40B4-BE49-F238E27FC236}">
              <a16:creationId xmlns:a16="http://schemas.microsoft.com/office/drawing/2014/main" id="{52EE9A38-0012-48B3-9B7B-4AA9C4A752B2}"/>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5" name="正方形/長方形 154">
          <a:extLst>
            <a:ext uri="{FF2B5EF4-FFF2-40B4-BE49-F238E27FC236}">
              <a16:creationId xmlns:a16="http://schemas.microsoft.com/office/drawing/2014/main" id="{48965242-3F85-4BD1-A4CA-FB06CCEC77B2}"/>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6" name="テキスト ボックス 155">
          <a:extLst>
            <a:ext uri="{FF2B5EF4-FFF2-40B4-BE49-F238E27FC236}">
              <a16:creationId xmlns:a16="http://schemas.microsoft.com/office/drawing/2014/main" id="{2F63596F-0063-4316-89DB-8E1ADF6DB382}"/>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7" name="直線コネクタ 156">
          <a:extLst>
            <a:ext uri="{FF2B5EF4-FFF2-40B4-BE49-F238E27FC236}">
              <a16:creationId xmlns:a16="http://schemas.microsoft.com/office/drawing/2014/main" id="{6F4AC3AD-B336-4412-856A-F34DAD5C3DBB}"/>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8" name="テキスト ボックス 157">
          <a:extLst>
            <a:ext uri="{FF2B5EF4-FFF2-40B4-BE49-F238E27FC236}">
              <a16:creationId xmlns:a16="http://schemas.microsoft.com/office/drawing/2014/main" id="{B58DBF79-950D-4B1B-B121-6FB8EF76A36C}"/>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9" name="直線コネクタ 158">
          <a:extLst>
            <a:ext uri="{FF2B5EF4-FFF2-40B4-BE49-F238E27FC236}">
              <a16:creationId xmlns:a16="http://schemas.microsoft.com/office/drawing/2014/main" id="{19E4062D-D3F5-4046-8D1C-6EDB933F897E}"/>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0" name="テキスト ボックス 159">
          <a:extLst>
            <a:ext uri="{FF2B5EF4-FFF2-40B4-BE49-F238E27FC236}">
              <a16:creationId xmlns:a16="http://schemas.microsoft.com/office/drawing/2014/main" id="{39CE5FD9-882D-47AB-8807-3B290A4DE4E1}"/>
            </a:ext>
          </a:extLst>
        </xdr:cNvPr>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1" name="直線コネクタ 160">
          <a:extLst>
            <a:ext uri="{FF2B5EF4-FFF2-40B4-BE49-F238E27FC236}">
              <a16:creationId xmlns:a16="http://schemas.microsoft.com/office/drawing/2014/main" id="{3EC67781-8D84-419C-814D-62DA1206276B}"/>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2" name="テキスト ボックス 161">
          <a:extLst>
            <a:ext uri="{FF2B5EF4-FFF2-40B4-BE49-F238E27FC236}">
              <a16:creationId xmlns:a16="http://schemas.microsoft.com/office/drawing/2014/main" id="{6E2C2854-5391-4F2A-A247-482059432190}"/>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3" name="直線コネクタ 162">
          <a:extLst>
            <a:ext uri="{FF2B5EF4-FFF2-40B4-BE49-F238E27FC236}">
              <a16:creationId xmlns:a16="http://schemas.microsoft.com/office/drawing/2014/main" id="{DD44DEA1-5CF7-4DA0-A757-BE7F6BF18600}"/>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4" name="テキスト ボックス 163">
          <a:extLst>
            <a:ext uri="{FF2B5EF4-FFF2-40B4-BE49-F238E27FC236}">
              <a16:creationId xmlns:a16="http://schemas.microsoft.com/office/drawing/2014/main" id="{CC50734F-6787-4116-BFE4-8BB2AB402B59}"/>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5" name="直線コネクタ 164">
          <a:extLst>
            <a:ext uri="{FF2B5EF4-FFF2-40B4-BE49-F238E27FC236}">
              <a16:creationId xmlns:a16="http://schemas.microsoft.com/office/drawing/2014/main" id="{48E07927-845B-4B26-8DE7-E66025179452}"/>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6" name="テキスト ボックス 165">
          <a:extLst>
            <a:ext uri="{FF2B5EF4-FFF2-40B4-BE49-F238E27FC236}">
              <a16:creationId xmlns:a16="http://schemas.microsoft.com/office/drawing/2014/main" id="{BFA95881-4CBE-4A0F-BACF-64A75213D357}"/>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7" name="直線コネクタ 166">
          <a:extLst>
            <a:ext uri="{FF2B5EF4-FFF2-40B4-BE49-F238E27FC236}">
              <a16:creationId xmlns:a16="http://schemas.microsoft.com/office/drawing/2014/main" id="{A0B7966F-DE32-464C-868F-518BE762A704}"/>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8" name="テキスト ボックス 167">
          <a:extLst>
            <a:ext uri="{FF2B5EF4-FFF2-40B4-BE49-F238E27FC236}">
              <a16:creationId xmlns:a16="http://schemas.microsoft.com/office/drawing/2014/main" id="{A94436F9-9387-441A-9840-6896EE5EC60B}"/>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9" name="直線コネクタ 168">
          <a:extLst>
            <a:ext uri="{FF2B5EF4-FFF2-40B4-BE49-F238E27FC236}">
              <a16:creationId xmlns:a16="http://schemas.microsoft.com/office/drawing/2014/main" id="{90AB14F8-6672-400C-81BA-2F533FACE505}"/>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0" name="テキスト ボックス 169">
          <a:extLst>
            <a:ext uri="{FF2B5EF4-FFF2-40B4-BE49-F238E27FC236}">
              <a16:creationId xmlns:a16="http://schemas.microsoft.com/office/drawing/2014/main" id="{AF7C44E8-8DFB-4B2A-9A8B-8B7E139331C0}"/>
            </a:ext>
          </a:extLst>
        </xdr:cNvPr>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1" name="直線コネクタ 170">
          <a:extLst>
            <a:ext uri="{FF2B5EF4-FFF2-40B4-BE49-F238E27FC236}">
              <a16:creationId xmlns:a16="http://schemas.microsoft.com/office/drawing/2014/main" id="{29E6ED07-E32D-4675-9BD8-ADD0AE03C47D}"/>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2" name="【橋りょう・トンネル】&#10;有形固定資産減価償却率グラフ枠">
          <a:extLst>
            <a:ext uri="{FF2B5EF4-FFF2-40B4-BE49-F238E27FC236}">
              <a16:creationId xmlns:a16="http://schemas.microsoft.com/office/drawing/2014/main" id="{2A84C346-BE14-449B-B817-E2D86AC7A397}"/>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115933</xdr:rowOff>
    </xdr:from>
    <xdr:to>
      <xdr:col>24</xdr:col>
      <xdr:colOff>62865</xdr:colOff>
      <xdr:row>64</xdr:row>
      <xdr:rowOff>63681</xdr:rowOff>
    </xdr:to>
    <xdr:cxnSp macro="">
      <xdr:nvCxnSpPr>
        <xdr:cNvPr id="173" name="直線コネクタ 172">
          <a:extLst>
            <a:ext uri="{FF2B5EF4-FFF2-40B4-BE49-F238E27FC236}">
              <a16:creationId xmlns:a16="http://schemas.microsoft.com/office/drawing/2014/main" id="{773FC733-0138-4383-9ADE-67BDB0022C2E}"/>
            </a:ext>
          </a:extLst>
        </xdr:cNvPr>
        <xdr:cNvCxnSpPr/>
      </xdr:nvCxnSpPr>
      <xdr:spPr>
        <a:xfrm flipV="1">
          <a:off x="4634865" y="9545683"/>
          <a:ext cx="0" cy="14907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67508</xdr:rowOff>
    </xdr:from>
    <xdr:ext cx="405111" cy="259045"/>
    <xdr:sp macro="" textlink="">
      <xdr:nvSpPr>
        <xdr:cNvPr id="174" name="【橋りょう・トンネル】&#10;有形固定資産減価償却率最小値テキスト">
          <a:extLst>
            <a:ext uri="{FF2B5EF4-FFF2-40B4-BE49-F238E27FC236}">
              <a16:creationId xmlns:a16="http://schemas.microsoft.com/office/drawing/2014/main" id="{86464B1F-11D4-49CD-A1CA-597A07F29ABF}"/>
            </a:ext>
          </a:extLst>
        </xdr:cNvPr>
        <xdr:cNvSpPr txBox="1"/>
      </xdr:nvSpPr>
      <xdr:spPr>
        <a:xfrm>
          <a:off x="4673600" y="110403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63681</xdr:rowOff>
    </xdr:from>
    <xdr:to>
      <xdr:col>24</xdr:col>
      <xdr:colOff>152400</xdr:colOff>
      <xdr:row>64</xdr:row>
      <xdr:rowOff>63681</xdr:rowOff>
    </xdr:to>
    <xdr:cxnSp macro="">
      <xdr:nvCxnSpPr>
        <xdr:cNvPr id="175" name="直線コネクタ 174">
          <a:extLst>
            <a:ext uri="{FF2B5EF4-FFF2-40B4-BE49-F238E27FC236}">
              <a16:creationId xmlns:a16="http://schemas.microsoft.com/office/drawing/2014/main" id="{C23962F1-E718-4E9B-BAC6-52F6109E09E3}"/>
            </a:ext>
          </a:extLst>
        </xdr:cNvPr>
        <xdr:cNvCxnSpPr/>
      </xdr:nvCxnSpPr>
      <xdr:spPr>
        <a:xfrm>
          <a:off x="4546600" y="110364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62610</xdr:rowOff>
    </xdr:from>
    <xdr:ext cx="340478" cy="259045"/>
    <xdr:sp macro="" textlink="">
      <xdr:nvSpPr>
        <xdr:cNvPr id="176" name="【橋りょう・トンネル】&#10;有形固定資産減価償却率最大値テキスト">
          <a:extLst>
            <a:ext uri="{FF2B5EF4-FFF2-40B4-BE49-F238E27FC236}">
              <a16:creationId xmlns:a16="http://schemas.microsoft.com/office/drawing/2014/main" id="{436A42A8-7108-4FA4-8FE2-CA46A034A555}"/>
            </a:ext>
          </a:extLst>
        </xdr:cNvPr>
        <xdr:cNvSpPr txBox="1"/>
      </xdr:nvSpPr>
      <xdr:spPr>
        <a:xfrm>
          <a:off x="4673600" y="932091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115933</xdr:rowOff>
    </xdr:from>
    <xdr:to>
      <xdr:col>24</xdr:col>
      <xdr:colOff>152400</xdr:colOff>
      <xdr:row>55</xdr:row>
      <xdr:rowOff>115933</xdr:rowOff>
    </xdr:to>
    <xdr:cxnSp macro="">
      <xdr:nvCxnSpPr>
        <xdr:cNvPr id="177" name="直線コネクタ 176">
          <a:extLst>
            <a:ext uri="{FF2B5EF4-FFF2-40B4-BE49-F238E27FC236}">
              <a16:creationId xmlns:a16="http://schemas.microsoft.com/office/drawing/2014/main" id="{947B4C5A-838F-44EB-BFE4-1FD82DC84BFA}"/>
            </a:ext>
          </a:extLst>
        </xdr:cNvPr>
        <xdr:cNvCxnSpPr/>
      </xdr:nvCxnSpPr>
      <xdr:spPr>
        <a:xfrm>
          <a:off x="4546600" y="95456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121937</xdr:rowOff>
    </xdr:from>
    <xdr:ext cx="405111" cy="259045"/>
    <xdr:sp macro="" textlink="">
      <xdr:nvSpPr>
        <xdr:cNvPr id="178" name="【橋りょう・トンネル】&#10;有形固定資産減価償却率平均値テキスト">
          <a:extLst>
            <a:ext uri="{FF2B5EF4-FFF2-40B4-BE49-F238E27FC236}">
              <a16:creationId xmlns:a16="http://schemas.microsoft.com/office/drawing/2014/main" id="{99D43755-E551-4EE3-8B4A-4A99A43A78CD}"/>
            </a:ext>
          </a:extLst>
        </xdr:cNvPr>
        <xdr:cNvSpPr txBox="1"/>
      </xdr:nvSpPr>
      <xdr:spPr>
        <a:xfrm>
          <a:off x="4673600" y="1040893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143510</xdr:rowOff>
    </xdr:from>
    <xdr:to>
      <xdr:col>24</xdr:col>
      <xdr:colOff>114300</xdr:colOff>
      <xdr:row>61</xdr:row>
      <xdr:rowOff>73660</xdr:rowOff>
    </xdr:to>
    <xdr:sp macro="" textlink="">
      <xdr:nvSpPr>
        <xdr:cNvPr id="179" name="フローチャート: 判断 178">
          <a:extLst>
            <a:ext uri="{FF2B5EF4-FFF2-40B4-BE49-F238E27FC236}">
              <a16:creationId xmlns:a16="http://schemas.microsoft.com/office/drawing/2014/main" id="{82E9E4CD-6F57-4393-9E56-B484DA970BAB}"/>
            </a:ext>
          </a:extLst>
        </xdr:cNvPr>
        <xdr:cNvSpPr/>
      </xdr:nvSpPr>
      <xdr:spPr>
        <a:xfrm>
          <a:off x="4584700" y="10430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128815</xdr:rowOff>
    </xdr:from>
    <xdr:to>
      <xdr:col>20</xdr:col>
      <xdr:colOff>38100</xdr:colOff>
      <xdr:row>61</xdr:row>
      <xdr:rowOff>58965</xdr:rowOff>
    </xdr:to>
    <xdr:sp macro="" textlink="">
      <xdr:nvSpPr>
        <xdr:cNvPr id="180" name="フローチャート: 判断 179">
          <a:extLst>
            <a:ext uri="{FF2B5EF4-FFF2-40B4-BE49-F238E27FC236}">
              <a16:creationId xmlns:a16="http://schemas.microsoft.com/office/drawing/2014/main" id="{F6EF6E84-17F8-483B-9195-02C6945BF57C}"/>
            </a:ext>
          </a:extLst>
        </xdr:cNvPr>
        <xdr:cNvSpPr/>
      </xdr:nvSpPr>
      <xdr:spPr>
        <a:xfrm>
          <a:off x="3746500" y="10415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83094</xdr:rowOff>
    </xdr:from>
    <xdr:to>
      <xdr:col>15</xdr:col>
      <xdr:colOff>101600</xdr:colOff>
      <xdr:row>61</xdr:row>
      <xdr:rowOff>13244</xdr:rowOff>
    </xdr:to>
    <xdr:sp macro="" textlink="">
      <xdr:nvSpPr>
        <xdr:cNvPr id="181" name="フローチャート: 判断 180">
          <a:extLst>
            <a:ext uri="{FF2B5EF4-FFF2-40B4-BE49-F238E27FC236}">
              <a16:creationId xmlns:a16="http://schemas.microsoft.com/office/drawing/2014/main" id="{EB714BE3-A7C2-45E3-8868-D12702FF09A9}"/>
            </a:ext>
          </a:extLst>
        </xdr:cNvPr>
        <xdr:cNvSpPr/>
      </xdr:nvSpPr>
      <xdr:spPr>
        <a:xfrm>
          <a:off x="2857500" y="10370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79828</xdr:rowOff>
    </xdr:from>
    <xdr:to>
      <xdr:col>10</xdr:col>
      <xdr:colOff>165100</xdr:colOff>
      <xdr:row>61</xdr:row>
      <xdr:rowOff>9978</xdr:rowOff>
    </xdr:to>
    <xdr:sp macro="" textlink="">
      <xdr:nvSpPr>
        <xdr:cNvPr id="182" name="フローチャート: 判断 181">
          <a:extLst>
            <a:ext uri="{FF2B5EF4-FFF2-40B4-BE49-F238E27FC236}">
              <a16:creationId xmlns:a16="http://schemas.microsoft.com/office/drawing/2014/main" id="{9E666DD8-C2F7-479C-B3B1-2EE2CBC05222}"/>
            </a:ext>
          </a:extLst>
        </xdr:cNvPr>
        <xdr:cNvSpPr/>
      </xdr:nvSpPr>
      <xdr:spPr>
        <a:xfrm>
          <a:off x="1968500" y="10366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120650</xdr:rowOff>
    </xdr:from>
    <xdr:to>
      <xdr:col>6</xdr:col>
      <xdr:colOff>38100</xdr:colOff>
      <xdr:row>60</xdr:row>
      <xdr:rowOff>50800</xdr:rowOff>
    </xdr:to>
    <xdr:sp macro="" textlink="">
      <xdr:nvSpPr>
        <xdr:cNvPr id="183" name="フローチャート: 判断 182">
          <a:extLst>
            <a:ext uri="{FF2B5EF4-FFF2-40B4-BE49-F238E27FC236}">
              <a16:creationId xmlns:a16="http://schemas.microsoft.com/office/drawing/2014/main" id="{3091960D-4D8D-4867-A2E4-DD5D17136908}"/>
            </a:ext>
          </a:extLst>
        </xdr:cNvPr>
        <xdr:cNvSpPr/>
      </xdr:nvSpPr>
      <xdr:spPr>
        <a:xfrm>
          <a:off x="1079500" y="1023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FAB4D2C5-E0D8-4664-8EB2-D9F782439E53}"/>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8C882A57-B368-45D1-ABDF-9565383F2F6C}"/>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59EF8BDB-3DC0-42C1-8939-B6D316ACCCE5}"/>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A5587A95-A06F-4845-B454-50C7210F6DFE}"/>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8" name="テキスト ボックス 187">
          <a:extLst>
            <a:ext uri="{FF2B5EF4-FFF2-40B4-BE49-F238E27FC236}">
              <a16:creationId xmlns:a16="http://schemas.microsoft.com/office/drawing/2014/main" id="{85025418-6B19-42A0-A6FA-A395213773F6}"/>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136978</xdr:rowOff>
    </xdr:from>
    <xdr:to>
      <xdr:col>24</xdr:col>
      <xdr:colOff>114300</xdr:colOff>
      <xdr:row>60</xdr:row>
      <xdr:rowOff>67128</xdr:rowOff>
    </xdr:to>
    <xdr:sp macro="" textlink="">
      <xdr:nvSpPr>
        <xdr:cNvPr id="189" name="楕円 188">
          <a:extLst>
            <a:ext uri="{FF2B5EF4-FFF2-40B4-BE49-F238E27FC236}">
              <a16:creationId xmlns:a16="http://schemas.microsoft.com/office/drawing/2014/main" id="{774D4188-F50A-45F7-ACE4-DC3063720698}"/>
            </a:ext>
          </a:extLst>
        </xdr:cNvPr>
        <xdr:cNvSpPr/>
      </xdr:nvSpPr>
      <xdr:spPr>
        <a:xfrm>
          <a:off x="4584700" y="10252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58</xdr:row>
      <xdr:rowOff>159855</xdr:rowOff>
    </xdr:from>
    <xdr:ext cx="405111" cy="259045"/>
    <xdr:sp macro="" textlink="">
      <xdr:nvSpPr>
        <xdr:cNvPr id="190" name="【橋りょう・トンネル】&#10;有形固定資産減価償却率該当値テキスト">
          <a:extLst>
            <a:ext uri="{FF2B5EF4-FFF2-40B4-BE49-F238E27FC236}">
              <a16:creationId xmlns:a16="http://schemas.microsoft.com/office/drawing/2014/main" id="{69947706-27C1-4695-B25F-C5DFE86DB364}"/>
            </a:ext>
          </a:extLst>
        </xdr:cNvPr>
        <xdr:cNvSpPr txBox="1"/>
      </xdr:nvSpPr>
      <xdr:spPr>
        <a:xfrm>
          <a:off x="4673600" y="101039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130447</xdr:rowOff>
    </xdr:from>
    <xdr:to>
      <xdr:col>20</xdr:col>
      <xdr:colOff>38100</xdr:colOff>
      <xdr:row>60</xdr:row>
      <xdr:rowOff>60597</xdr:rowOff>
    </xdr:to>
    <xdr:sp macro="" textlink="">
      <xdr:nvSpPr>
        <xdr:cNvPr id="191" name="楕円 190">
          <a:extLst>
            <a:ext uri="{FF2B5EF4-FFF2-40B4-BE49-F238E27FC236}">
              <a16:creationId xmlns:a16="http://schemas.microsoft.com/office/drawing/2014/main" id="{82A7B113-5EB6-438D-9BBE-30298F98595A}"/>
            </a:ext>
          </a:extLst>
        </xdr:cNvPr>
        <xdr:cNvSpPr/>
      </xdr:nvSpPr>
      <xdr:spPr>
        <a:xfrm>
          <a:off x="3746500" y="10245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9797</xdr:rowOff>
    </xdr:from>
    <xdr:to>
      <xdr:col>24</xdr:col>
      <xdr:colOff>63500</xdr:colOff>
      <xdr:row>60</xdr:row>
      <xdr:rowOff>16328</xdr:rowOff>
    </xdr:to>
    <xdr:cxnSp macro="">
      <xdr:nvCxnSpPr>
        <xdr:cNvPr id="192" name="直線コネクタ 191">
          <a:extLst>
            <a:ext uri="{FF2B5EF4-FFF2-40B4-BE49-F238E27FC236}">
              <a16:creationId xmlns:a16="http://schemas.microsoft.com/office/drawing/2014/main" id="{B13FD0DC-79B4-4023-83FE-C40D385CF538}"/>
            </a:ext>
          </a:extLst>
        </xdr:cNvPr>
        <xdr:cNvCxnSpPr/>
      </xdr:nvCxnSpPr>
      <xdr:spPr>
        <a:xfrm>
          <a:off x="3797300" y="10296797"/>
          <a:ext cx="8382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122283</xdr:rowOff>
    </xdr:from>
    <xdr:to>
      <xdr:col>15</xdr:col>
      <xdr:colOff>101600</xdr:colOff>
      <xdr:row>61</xdr:row>
      <xdr:rowOff>52433</xdr:rowOff>
    </xdr:to>
    <xdr:sp macro="" textlink="">
      <xdr:nvSpPr>
        <xdr:cNvPr id="193" name="楕円 192">
          <a:extLst>
            <a:ext uri="{FF2B5EF4-FFF2-40B4-BE49-F238E27FC236}">
              <a16:creationId xmlns:a16="http://schemas.microsoft.com/office/drawing/2014/main" id="{6C4ED824-B0EB-4F4A-A221-716E3E8B9842}"/>
            </a:ext>
          </a:extLst>
        </xdr:cNvPr>
        <xdr:cNvSpPr/>
      </xdr:nvSpPr>
      <xdr:spPr>
        <a:xfrm>
          <a:off x="2857500" y="10409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9797</xdr:rowOff>
    </xdr:from>
    <xdr:to>
      <xdr:col>19</xdr:col>
      <xdr:colOff>177800</xdr:colOff>
      <xdr:row>61</xdr:row>
      <xdr:rowOff>1633</xdr:rowOff>
    </xdr:to>
    <xdr:cxnSp macro="">
      <xdr:nvCxnSpPr>
        <xdr:cNvPr id="194" name="直線コネクタ 193">
          <a:extLst>
            <a:ext uri="{FF2B5EF4-FFF2-40B4-BE49-F238E27FC236}">
              <a16:creationId xmlns:a16="http://schemas.microsoft.com/office/drawing/2014/main" id="{046C6DB2-1F88-4142-9746-942A673D1E7E}"/>
            </a:ext>
          </a:extLst>
        </xdr:cNvPr>
        <xdr:cNvCxnSpPr/>
      </xdr:nvCxnSpPr>
      <xdr:spPr>
        <a:xfrm flipV="1">
          <a:off x="2908300" y="10296797"/>
          <a:ext cx="889000" cy="163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87993</xdr:rowOff>
    </xdr:from>
    <xdr:to>
      <xdr:col>10</xdr:col>
      <xdr:colOff>165100</xdr:colOff>
      <xdr:row>61</xdr:row>
      <xdr:rowOff>18143</xdr:rowOff>
    </xdr:to>
    <xdr:sp macro="" textlink="">
      <xdr:nvSpPr>
        <xdr:cNvPr id="195" name="楕円 194">
          <a:extLst>
            <a:ext uri="{FF2B5EF4-FFF2-40B4-BE49-F238E27FC236}">
              <a16:creationId xmlns:a16="http://schemas.microsoft.com/office/drawing/2014/main" id="{1083064D-40F4-4D79-A677-FD884B5D7F15}"/>
            </a:ext>
          </a:extLst>
        </xdr:cNvPr>
        <xdr:cNvSpPr/>
      </xdr:nvSpPr>
      <xdr:spPr>
        <a:xfrm>
          <a:off x="1968500" y="103749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138793</xdr:rowOff>
    </xdr:from>
    <xdr:to>
      <xdr:col>15</xdr:col>
      <xdr:colOff>50800</xdr:colOff>
      <xdr:row>61</xdr:row>
      <xdr:rowOff>1633</xdr:rowOff>
    </xdr:to>
    <xdr:cxnSp macro="">
      <xdr:nvCxnSpPr>
        <xdr:cNvPr id="196" name="直線コネクタ 195">
          <a:extLst>
            <a:ext uri="{FF2B5EF4-FFF2-40B4-BE49-F238E27FC236}">
              <a16:creationId xmlns:a16="http://schemas.microsoft.com/office/drawing/2014/main" id="{B743AF52-9CE4-4E1F-9F04-8B23AC1FB4B9}"/>
            </a:ext>
          </a:extLst>
        </xdr:cNvPr>
        <xdr:cNvCxnSpPr/>
      </xdr:nvCxnSpPr>
      <xdr:spPr>
        <a:xfrm>
          <a:off x="2019300" y="10425793"/>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60</xdr:row>
      <xdr:rowOff>53703</xdr:rowOff>
    </xdr:from>
    <xdr:to>
      <xdr:col>6</xdr:col>
      <xdr:colOff>38100</xdr:colOff>
      <xdr:row>60</xdr:row>
      <xdr:rowOff>155303</xdr:rowOff>
    </xdr:to>
    <xdr:sp macro="" textlink="">
      <xdr:nvSpPr>
        <xdr:cNvPr id="197" name="楕円 196">
          <a:extLst>
            <a:ext uri="{FF2B5EF4-FFF2-40B4-BE49-F238E27FC236}">
              <a16:creationId xmlns:a16="http://schemas.microsoft.com/office/drawing/2014/main" id="{E4617C37-3AF5-4309-9DA8-FA1E4751691E}"/>
            </a:ext>
          </a:extLst>
        </xdr:cNvPr>
        <xdr:cNvSpPr/>
      </xdr:nvSpPr>
      <xdr:spPr>
        <a:xfrm>
          <a:off x="1079500" y="10340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60</xdr:row>
      <xdr:rowOff>104503</xdr:rowOff>
    </xdr:from>
    <xdr:to>
      <xdr:col>10</xdr:col>
      <xdr:colOff>114300</xdr:colOff>
      <xdr:row>60</xdr:row>
      <xdr:rowOff>138793</xdr:rowOff>
    </xdr:to>
    <xdr:cxnSp macro="">
      <xdr:nvCxnSpPr>
        <xdr:cNvPr id="198" name="直線コネクタ 197">
          <a:extLst>
            <a:ext uri="{FF2B5EF4-FFF2-40B4-BE49-F238E27FC236}">
              <a16:creationId xmlns:a16="http://schemas.microsoft.com/office/drawing/2014/main" id="{ABDDD4B2-C2F6-45C3-9F9D-7518CC42000D}"/>
            </a:ext>
          </a:extLst>
        </xdr:cNvPr>
        <xdr:cNvCxnSpPr/>
      </xdr:nvCxnSpPr>
      <xdr:spPr>
        <a:xfrm>
          <a:off x="1130300" y="10391503"/>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50092</xdr:rowOff>
    </xdr:from>
    <xdr:ext cx="405111" cy="259045"/>
    <xdr:sp macro="" textlink="">
      <xdr:nvSpPr>
        <xdr:cNvPr id="199" name="n_1aveValue【橋りょう・トンネル】&#10;有形固定資産減価償却率">
          <a:extLst>
            <a:ext uri="{FF2B5EF4-FFF2-40B4-BE49-F238E27FC236}">
              <a16:creationId xmlns:a16="http://schemas.microsoft.com/office/drawing/2014/main" id="{31FE4B18-E73A-4C66-87BA-ECFF3661893B}"/>
            </a:ext>
          </a:extLst>
        </xdr:cNvPr>
        <xdr:cNvSpPr txBox="1"/>
      </xdr:nvSpPr>
      <xdr:spPr>
        <a:xfrm>
          <a:off x="3582044" y="105085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29771</xdr:rowOff>
    </xdr:from>
    <xdr:ext cx="405111" cy="259045"/>
    <xdr:sp macro="" textlink="">
      <xdr:nvSpPr>
        <xdr:cNvPr id="200" name="n_2aveValue【橋りょう・トンネル】&#10;有形固定資産減価償却率">
          <a:extLst>
            <a:ext uri="{FF2B5EF4-FFF2-40B4-BE49-F238E27FC236}">
              <a16:creationId xmlns:a16="http://schemas.microsoft.com/office/drawing/2014/main" id="{C26729DB-375F-471A-941E-198B095F82C2}"/>
            </a:ext>
          </a:extLst>
        </xdr:cNvPr>
        <xdr:cNvSpPr txBox="1"/>
      </xdr:nvSpPr>
      <xdr:spPr>
        <a:xfrm>
          <a:off x="2705744" y="101453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26505</xdr:rowOff>
    </xdr:from>
    <xdr:ext cx="405111" cy="259045"/>
    <xdr:sp macro="" textlink="">
      <xdr:nvSpPr>
        <xdr:cNvPr id="201" name="n_3aveValue【橋りょう・トンネル】&#10;有形固定資産減価償却率">
          <a:extLst>
            <a:ext uri="{FF2B5EF4-FFF2-40B4-BE49-F238E27FC236}">
              <a16:creationId xmlns:a16="http://schemas.microsoft.com/office/drawing/2014/main" id="{126F2226-04A8-4273-9307-77C8345A48F7}"/>
            </a:ext>
          </a:extLst>
        </xdr:cNvPr>
        <xdr:cNvSpPr txBox="1"/>
      </xdr:nvSpPr>
      <xdr:spPr>
        <a:xfrm>
          <a:off x="1816744" y="101420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67327</xdr:rowOff>
    </xdr:from>
    <xdr:ext cx="405111" cy="259045"/>
    <xdr:sp macro="" textlink="">
      <xdr:nvSpPr>
        <xdr:cNvPr id="202" name="n_4aveValue【橋りょう・トンネル】&#10;有形固定資産減価償却率">
          <a:extLst>
            <a:ext uri="{FF2B5EF4-FFF2-40B4-BE49-F238E27FC236}">
              <a16:creationId xmlns:a16="http://schemas.microsoft.com/office/drawing/2014/main" id="{43E18A42-FB00-4EAE-B9B9-470F07A7EF1B}"/>
            </a:ext>
          </a:extLst>
        </xdr:cNvPr>
        <xdr:cNvSpPr txBox="1"/>
      </xdr:nvSpPr>
      <xdr:spPr>
        <a:xfrm>
          <a:off x="927744" y="10011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58</xdr:row>
      <xdr:rowOff>77124</xdr:rowOff>
    </xdr:from>
    <xdr:ext cx="405111" cy="259045"/>
    <xdr:sp macro="" textlink="">
      <xdr:nvSpPr>
        <xdr:cNvPr id="203" name="n_1mainValue【橋りょう・トンネル】&#10;有形固定資産減価償却率">
          <a:extLst>
            <a:ext uri="{FF2B5EF4-FFF2-40B4-BE49-F238E27FC236}">
              <a16:creationId xmlns:a16="http://schemas.microsoft.com/office/drawing/2014/main" id="{06137CE9-ECD9-4FE5-B44F-07C887EF20DF}"/>
            </a:ext>
          </a:extLst>
        </xdr:cNvPr>
        <xdr:cNvSpPr txBox="1"/>
      </xdr:nvSpPr>
      <xdr:spPr>
        <a:xfrm>
          <a:off x="3582044" y="100212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43560</xdr:rowOff>
    </xdr:from>
    <xdr:ext cx="405111" cy="259045"/>
    <xdr:sp macro="" textlink="">
      <xdr:nvSpPr>
        <xdr:cNvPr id="204" name="n_2mainValue【橋りょう・トンネル】&#10;有形固定資産減価償却率">
          <a:extLst>
            <a:ext uri="{FF2B5EF4-FFF2-40B4-BE49-F238E27FC236}">
              <a16:creationId xmlns:a16="http://schemas.microsoft.com/office/drawing/2014/main" id="{A8C6076F-0551-41F8-BC9B-9EE877EA881C}"/>
            </a:ext>
          </a:extLst>
        </xdr:cNvPr>
        <xdr:cNvSpPr txBox="1"/>
      </xdr:nvSpPr>
      <xdr:spPr>
        <a:xfrm>
          <a:off x="2705744" y="105020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9270</xdr:rowOff>
    </xdr:from>
    <xdr:ext cx="405111" cy="259045"/>
    <xdr:sp macro="" textlink="">
      <xdr:nvSpPr>
        <xdr:cNvPr id="205" name="n_3mainValue【橋りょう・トンネル】&#10;有形固定資産減価償却率">
          <a:extLst>
            <a:ext uri="{FF2B5EF4-FFF2-40B4-BE49-F238E27FC236}">
              <a16:creationId xmlns:a16="http://schemas.microsoft.com/office/drawing/2014/main" id="{71F13BC2-3FB9-4994-977B-E4657AA3A0A8}"/>
            </a:ext>
          </a:extLst>
        </xdr:cNvPr>
        <xdr:cNvSpPr txBox="1"/>
      </xdr:nvSpPr>
      <xdr:spPr>
        <a:xfrm>
          <a:off x="1816744" y="104677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146430</xdr:rowOff>
    </xdr:from>
    <xdr:ext cx="405111" cy="259045"/>
    <xdr:sp macro="" textlink="">
      <xdr:nvSpPr>
        <xdr:cNvPr id="206" name="n_4mainValue【橋りょう・トンネル】&#10;有形固定資産減価償却率">
          <a:extLst>
            <a:ext uri="{FF2B5EF4-FFF2-40B4-BE49-F238E27FC236}">
              <a16:creationId xmlns:a16="http://schemas.microsoft.com/office/drawing/2014/main" id="{FCE4766A-B13A-4803-A57A-068F41321EBF}"/>
            </a:ext>
          </a:extLst>
        </xdr:cNvPr>
        <xdr:cNvSpPr txBox="1"/>
      </xdr:nvSpPr>
      <xdr:spPr>
        <a:xfrm>
          <a:off x="927744" y="104334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7" name="正方形/長方形 206">
          <a:extLst>
            <a:ext uri="{FF2B5EF4-FFF2-40B4-BE49-F238E27FC236}">
              <a16:creationId xmlns:a16="http://schemas.microsoft.com/office/drawing/2014/main" id="{C88C3181-FC39-40D6-9BAA-97610801ABC9}"/>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8" name="正方形/長方形 207">
          <a:extLst>
            <a:ext uri="{FF2B5EF4-FFF2-40B4-BE49-F238E27FC236}">
              <a16:creationId xmlns:a16="http://schemas.microsoft.com/office/drawing/2014/main" id="{AA3E5897-9228-4717-806A-8CCA8114F715}"/>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9" name="正方形/長方形 208">
          <a:extLst>
            <a:ext uri="{FF2B5EF4-FFF2-40B4-BE49-F238E27FC236}">
              <a16:creationId xmlns:a16="http://schemas.microsoft.com/office/drawing/2014/main" id="{0AD66680-2814-4112-993F-79EBF7C6E38F}"/>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0" name="正方形/長方形 209">
          <a:extLst>
            <a:ext uri="{FF2B5EF4-FFF2-40B4-BE49-F238E27FC236}">
              <a16:creationId xmlns:a16="http://schemas.microsoft.com/office/drawing/2014/main" id="{8B988753-FC50-48DC-915C-59B890B83E54}"/>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1" name="正方形/長方形 210">
          <a:extLst>
            <a:ext uri="{FF2B5EF4-FFF2-40B4-BE49-F238E27FC236}">
              <a16:creationId xmlns:a16="http://schemas.microsoft.com/office/drawing/2014/main" id="{EB2F9D3A-B287-45C3-A0D5-F77128C6DDC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156,208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2" name="正方形/長方形 211">
          <a:extLst>
            <a:ext uri="{FF2B5EF4-FFF2-40B4-BE49-F238E27FC236}">
              <a16:creationId xmlns:a16="http://schemas.microsoft.com/office/drawing/2014/main" id="{52BDCD41-3D0B-47E1-884C-DBE6286CA0FC}"/>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3" name="正方形/長方形 212">
          <a:extLst>
            <a:ext uri="{FF2B5EF4-FFF2-40B4-BE49-F238E27FC236}">
              <a16:creationId xmlns:a16="http://schemas.microsoft.com/office/drawing/2014/main" id="{9681198C-43BC-4470-9B2B-0490CA9FE5BA}"/>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254,817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4" name="正方形/長方形 213">
          <a:extLst>
            <a:ext uri="{FF2B5EF4-FFF2-40B4-BE49-F238E27FC236}">
              <a16:creationId xmlns:a16="http://schemas.microsoft.com/office/drawing/2014/main" id="{3B0A9B28-B531-4D07-846F-630DF9631032}"/>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5" name="テキスト ボックス 214">
          <a:extLst>
            <a:ext uri="{FF2B5EF4-FFF2-40B4-BE49-F238E27FC236}">
              <a16:creationId xmlns:a16="http://schemas.microsoft.com/office/drawing/2014/main" id="{357FEC9B-025B-40A5-8CEE-A071DF7492EB}"/>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6" name="直線コネクタ 215">
          <a:extLst>
            <a:ext uri="{FF2B5EF4-FFF2-40B4-BE49-F238E27FC236}">
              <a16:creationId xmlns:a16="http://schemas.microsoft.com/office/drawing/2014/main" id="{07566DAE-9083-464D-ADFE-78AFCC725694}"/>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217" name="直線コネクタ 216">
          <a:extLst>
            <a:ext uri="{FF2B5EF4-FFF2-40B4-BE49-F238E27FC236}">
              <a16:creationId xmlns:a16="http://schemas.microsoft.com/office/drawing/2014/main" id="{4D38900F-F072-496D-9C60-2BEB29B149B5}"/>
            </a:ext>
          </a:extLst>
        </xdr:cNvPr>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29227</xdr:rowOff>
    </xdr:from>
    <xdr:ext cx="248786" cy="259045"/>
    <xdr:sp macro="" textlink="">
      <xdr:nvSpPr>
        <xdr:cNvPr id="218" name="テキスト ボックス 217">
          <a:extLst>
            <a:ext uri="{FF2B5EF4-FFF2-40B4-BE49-F238E27FC236}">
              <a16:creationId xmlns:a16="http://schemas.microsoft.com/office/drawing/2014/main" id="{356DB471-A118-47DA-B00F-A5F6D200EBBD}"/>
            </a:ext>
          </a:extLst>
        </xdr:cNvPr>
        <xdr:cNvSpPr txBox="1"/>
      </xdr:nvSpPr>
      <xdr:spPr>
        <a:xfrm>
          <a:off x="6355214" y="1083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219" name="直線コネクタ 218">
          <a:extLst>
            <a:ext uri="{FF2B5EF4-FFF2-40B4-BE49-F238E27FC236}">
              <a16:creationId xmlns:a16="http://schemas.microsoft.com/office/drawing/2014/main" id="{D51E706D-C573-4ACD-83A3-532D78AD9013}"/>
            </a:ext>
          </a:extLst>
        </xdr:cNvPr>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60</xdr:row>
      <xdr:rowOff>86377</xdr:rowOff>
    </xdr:from>
    <xdr:ext cx="685572" cy="259045"/>
    <xdr:sp macro="" textlink="">
      <xdr:nvSpPr>
        <xdr:cNvPr id="220" name="テキスト ボックス 219">
          <a:extLst>
            <a:ext uri="{FF2B5EF4-FFF2-40B4-BE49-F238E27FC236}">
              <a16:creationId xmlns:a16="http://schemas.microsoft.com/office/drawing/2014/main" id="{966E4CB8-2BE5-43E1-BA4B-B08C05B6C7EE}"/>
            </a:ext>
          </a:extLst>
        </xdr:cNvPr>
        <xdr:cNvSpPr txBox="1"/>
      </xdr:nvSpPr>
      <xdr:spPr>
        <a:xfrm>
          <a:off x="5918428" y="10373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221" name="直線コネクタ 220">
          <a:extLst>
            <a:ext uri="{FF2B5EF4-FFF2-40B4-BE49-F238E27FC236}">
              <a16:creationId xmlns:a16="http://schemas.microsoft.com/office/drawing/2014/main" id="{0F4F663A-303F-431E-AF22-F590CBF06108}"/>
            </a:ext>
          </a:extLst>
        </xdr:cNvPr>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57</xdr:row>
      <xdr:rowOff>143527</xdr:rowOff>
    </xdr:from>
    <xdr:ext cx="685572" cy="259045"/>
    <xdr:sp macro="" textlink="">
      <xdr:nvSpPr>
        <xdr:cNvPr id="222" name="テキスト ボックス 221">
          <a:extLst>
            <a:ext uri="{FF2B5EF4-FFF2-40B4-BE49-F238E27FC236}">
              <a16:creationId xmlns:a16="http://schemas.microsoft.com/office/drawing/2014/main" id="{FCA1F136-C728-4450-91E0-089537B92BEC}"/>
            </a:ext>
          </a:extLst>
        </xdr:cNvPr>
        <xdr:cNvSpPr txBox="1"/>
      </xdr:nvSpPr>
      <xdr:spPr>
        <a:xfrm>
          <a:off x="5918428" y="991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223" name="直線コネクタ 222">
          <a:extLst>
            <a:ext uri="{FF2B5EF4-FFF2-40B4-BE49-F238E27FC236}">
              <a16:creationId xmlns:a16="http://schemas.microsoft.com/office/drawing/2014/main" id="{9AD09DFB-DFD9-43DD-B560-75BCE628839D}"/>
            </a:ext>
          </a:extLst>
        </xdr:cNvPr>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29227</xdr:rowOff>
    </xdr:from>
    <xdr:ext cx="685572" cy="259045"/>
    <xdr:sp macro="" textlink="">
      <xdr:nvSpPr>
        <xdr:cNvPr id="224" name="テキスト ボックス 223">
          <a:extLst>
            <a:ext uri="{FF2B5EF4-FFF2-40B4-BE49-F238E27FC236}">
              <a16:creationId xmlns:a16="http://schemas.microsoft.com/office/drawing/2014/main" id="{6BE643BD-2B17-4F88-8C02-FBF54E47DB3C}"/>
            </a:ext>
          </a:extLst>
        </xdr:cNvPr>
        <xdr:cNvSpPr txBox="1"/>
      </xdr:nvSpPr>
      <xdr:spPr>
        <a:xfrm>
          <a:off x="5918428" y="945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5" name="直線コネクタ 224">
          <a:extLst>
            <a:ext uri="{FF2B5EF4-FFF2-40B4-BE49-F238E27FC236}">
              <a16:creationId xmlns:a16="http://schemas.microsoft.com/office/drawing/2014/main" id="{353DF0CA-9F8F-45DA-91EE-097CC378C57E}"/>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6" name="テキスト ボックス 225">
          <a:extLst>
            <a:ext uri="{FF2B5EF4-FFF2-40B4-BE49-F238E27FC236}">
              <a16:creationId xmlns:a16="http://schemas.microsoft.com/office/drawing/2014/main" id="{19455C26-B455-4DB8-9AE2-DB66D6D8B45B}"/>
            </a:ext>
          </a:extLst>
        </xdr:cNvPr>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7" name="【橋りょう・トンネル】&#10;一人当たり有形固定資産（償却資産）額グラフ枠">
          <a:extLst>
            <a:ext uri="{FF2B5EF4-FFF2-40B4-BE49-F238E27FC236}">
              <a16:creationId xmlns:a16="http://schemas.microsoft.com/office/drawing/2014/main" id="{BD94FC22-5600-4785-8B6B-565C462D6EFE}"/>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42724</xdr:rowOff>
    </xdr:from>
    <xdr:to>
      <xdr:col>54</xdr:col>
      <xdr:colOff>189865</xdr:colOff>
      <xdr:row>63</xdr:row>
      <xdr:rowOff>170011</xdr:rowOff>
    </xdr:to>
    <xdr:cxnSp macro="">
      <xdr:nvCxnSpPr>
        <xdr:cNvPr id="228" name="直線コネクタ 227">
          <a:extLst>
            <a:ext uri="{FF2B5EF4-FFF2-40B4-BE49-F238E27FC236}">
              <a16:creationId xmlns:a16="http://schemas.microsoft.com/office/drawing/2014/main" id="{713E4C2C-D5CE-46C3-93E4-11C2B4FBC1AE}"/>
            </a:ext>
          </a:extLst>
        </xdr:cNvPr>
        <xdr:cNvCxnSpPr/>
      </xdr:nvCxnSpPr>
      <xdr:spPr>
        <a:xfrm flipV="1">
          <a:off x="10476865" y="9643924"/>
          <a:ext cx="0" cy="13274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2388</xdr:rowOff>
    </xdr:from>
    <xdr:ext cx="469744" cy="259045"/>
    <xdr:sp macro="" textlink="">
      <xdr:nvSpPr>
        <xdr:cNvPr id="229" name="【橋りょう・トンネル】&#10;一人当たり有形固定資産（償却資産）額最小値テキスト">
          <a:extLst>
            <a:ext uri="{FF2B5EF4-FFF2-40B4-BE49-F238E27FC236}">
              <a16:creationId xmlns:a16="http://schemas.microsoft.com/office/drawing/2014/main" id="{5074460C-728E-46C0-8FB6-351EBA647A3F}"/>
            </a:ext>
          </a:extLst>
        </xdr:cNvPr>
        <xdr:cNvSpPr txBox="1"/>
      </xdr:nvSpPr>
      <xdr:spPr>
        <a:xfrm>
          <a:off x="10515600" y="10975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170011</xdr:rowOff>
    </xdr:from>
    <xdr:to>
      <xdr:col>55</xdr:col>
      <xdr:colOff>88900</xdr:colOff>
      <xdr:row>63</xdr:row>
      <xdr:rowOff>170011</xdr:rowOff>
    </xdr:to>
    <xdr:cxnSp macro="">
      <xdr:nvCxnSpPr>
        <xdr:cNvPr id="230" name="直線コネクタ 229">
          <a:extLst>
            <a:ext uri="{FF2B5EF4-FFF2-40B4-BE49-F238E27FC236}">
              <a16:creationId xmlns:a16="http://schemas.microsoft.com/office/drawing/2014/main" id="{7AAFDC15-29D7-4A34-912B-48F75057A937}"/>
            </a:ext>
          </a:extLst>
        </xdr:cNvPr>
        <xdr:cNvCxnSpPr/>
      </xdr:nvCxnSpPr>
      <xdr:spPr>
        <a:xfrm>
          <a:off x="10388600" y="109713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160851</xdr:rowOff>
    </xdr:from>
    <xdr:ext cx="690189" cy="259045"/>
    <xdr:sp macro="" textlink="">
      <xdr:nvSpPr>
        <xdr:cNvPr id="231" name="【橋りょう・トンネル】&#10;一人当たり有形固定資産（償却資産）額最大値テキスト">
          <a:extLst>
            <a:ext uri="{FF2B5EF4-FFF2-40B4-BE49-F238E27FC236}">
              <a16:creationId xmlns:a16="http://schemas.microsoft.com/office/drawing/2014/main" id="{63DA5099-E4CE-4F70-B847-826FC7397CAD}"/>
            </a:ext>
          </a:extLst>
        </xdr:cNvPr>
        <xdr:cNvSpPr txBox="1"/>
      </xdr:nvSpPr>
      <xdr:spPr>
        <a:xfrm>
          <a:off x="10515600" y="941915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2,906,553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42724</xdr:rowOff>
    </xdr:from>
    <xdr:to>
      <xdr:col>55</xdr:col>
      <xdr:colOff>88900</xdr:colOff>
      <xdr:row>56</xdr:row>
      <xdr:rowOff>42724</xdr:rowOff>
    </xdr:to>
    <xdr:cxnSp macro="">
      <xdr:nvCxnSpPr>
        <xdr:cNvPr id="232" name="直線コネクタ 231">
          <a:extLst>
            <a:ext uri="{FF2B5EF4-FFF2-40B4-BE49-F238E27FC236}">
              <a16:creationId xmlns:a16="http://schemas.microsoft.com/office/drawing/2014/main" id="{FF5FC12B-956B-4B97-8859-D2A06E4E02E3}"/>
            </a:ext>
          </a:extLst>
        </xdr:cNvPr>
        <xdr:cNvCxnSpPr/>
      </xdr:nvCxnSpPr>
      <xdr:spPr>
        <a:xfrm>
          <a:off x="10388600" y="96439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69289</xdr:rowOff>
    </xdr:from>
    <xdr:ext cx="599010" cy="259045"/>
    <xdr:sp macro="" textlink="">
      <xdr:nvSpPr>
        <xdr:cNvPr id="233" name="【橋りょう・トンネル】&#10;一人当たり有形固定資産（償却資産）額平均値テキスト">
          <a:extLst>
            <a:ext uri="{FF2B5EF4-FFF2-40B4-BE49-F238E27FC236}">
              <a16:creationId xmlns:a16="http://schemas.microsoft.com/office/drawing/2014/main" id="{F05BCF70-D8A6-4598-984A-F0E8B61CA8AB}"/>
            </a:ext>
          </a:extLst>
        </xdr:cNvPr>
        <xdr:cNvSpPr txBox="1"/>
      </xdr:nvSpPr>
      <xdr:spPr>
        <a:xfrm>
          <a:off x="10515600" y="1052773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537,375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46412</xdr:rowOff>
    </xdr:from>
    <xdr:to>
      <xdr:col>55</xdr:col>
      <xdr:colOff>50800</xdr:colOff>
      <xdr:row>62</xdr:row>
      <xdr:rowOff>148012</xdr:rowOff>
    </xdr:to>
    <xdr:sp macro="" textlink="">
      <xdr:nvSpPr>
        <xdr:cNvPr id="234" name="フローチャート: 判断 233">
          <a:extLst>
            <a:ext uri="{FF2B5EF4-FFF2-40B4-BE49-F238E27FC236}">
              <a16:creationId xmlns:a16="http://schemas.microsoft.com/office/drawing/2014/main" id="{8B9BB360-B689-4DBC-90F5-EC31FBAFFF27}"/>
            </a:ext>
          </a:extLst>
        </xdr:cNvPr>
        <xdr:cNvSpPr/>
      </xdr:nvSpPr>
      <xdr:spPr>
        <a:xfrm>
          <a:off x="10426700" y="10676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78174</xdr:rowOff>
    </xdr:from>
    <xdr:to>
      <xdr:col>50</xdr:col>
      <xdr:colOff>165100</xdr:colOff>
      <xdr:row>63</xdr:row>
      <xdr:rowOff>8324</xdr:rowOff>
    </xdr:to>
    <xdr:sp macro="" textlink="">
      <xdr:nvSpPr>
        <xdr:cNvPr id="235" name="フローチャート: 判断 234">
          <a:extLst>
            <a:ext uri="{FF2B5EF4-FFF2-40B4-BE49-F238E27FC236}">
              <a16:creationId xmlns:a16="http://schemas.microsoft.com/office/drawing/2014/main" id="{1BF09F9C-6893-4463-8BDC-FE3F3A21F792}"/>
            </a:ext>
          </a:extLst>
        </xdr:cNvPr>
        <xdr:cNvSpPr/>
      </xdr:nvSpPr>
      <xdr:spPr>
        <a:xfrm>
          <a:off x="9588500" y="10708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42657</xdr:rowOff>
    </xdr:from>
    <xdr:to>
      <xdr:col>46</xdr:col>
      <xdr:colOff>38100</xdr:colOff>
      <xdr:row>62</xdr:row>
      <xdr:rowOff>144257</xdr:rowOff>
    </xdr:to>
    <xdr:sp macro="" textlink="">
      <xdr:nvSpPr>
        <xdr:cNvPr id="236" name="フローチャート: 判断 235">
          <a:extLst>
            <a:ext uri="{FF2B5EF4-FFF2-40B4-BE49-F238E27FC236}">
              <a16:creationId xmlns:a16="http://schemas.microsoft.com/office/drawing/2014/main" id="{958F906F-CC11-40AA-B665-450DD686F3E6}"/>
            </a:ext>
          </a:extLst>
        </xdr:cNvPr>
        <xdr:cNvSpPr/>
      </xdr:nvSpPr>
      <xdr:spPr>
        <a:xfrm>
          <a:off x="8699500" y="10672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28473</xdr:rowOff>
    </xdr:from>
    <xdr:to>
      <xdr:col>41</xdr:col>
      <xdr:colOff>101600</xdr:colOff>
      <xdr:row>62</xdr:row>
      <xdr:rowOff>130073</xdr:rowOff>
    </xdr:to>
    <xdr:sp macro="" textlink="">
      <xdr:nvSpPr>
        <xdr:cNvPr id="237" name="フローチャート: 判断 236">
          <a:extLst>
            <a:ext uri="{FF2B5EF4-FFF2-40B4-BE49-F238E27FC236}">
              <a16:creationId xmlns:a16="http://schemas.microsoft.com/office/drawing/2014/main" id="{A27A595A-7629-4102-AEA7-2360174BE761}"/>
            </a:ext>
          </a:extLst>
        </xdr:cNvPr>
        <xdr:cNvSpPr/>
      </xdr:nvSpPr>
      <xdr:spPr>
        <a:xfrm>
          <a:off x="7810500" y="10658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144233</xdr:rowOff>
    </xdr:from>
    <xdr:to>
      <xdr:col>36</xdr:col>
      <xdr:colOff>165100</xdr:colOff>
      <xdr:row>62</xdr:row>
      <xdr:rowOff>74383</xdr:rowOff>
    </xdr:to>
    <xdr:sp macro="" textlink="">
      <xdr:nvSpPr>
        <xdr:cNvPr id="238" name="フローチャート: 判断 237">
          <a:extLst>
            <a:ext uri="{FF2B5EF4-FFF2-40B4-BE49-F238E27FC236}">
              <a16:creationId xmlns:a16="http://schemas.microsoft.com/office/drawing/2014/main" id="{860B0FD0-98CE-410B-BB09-94F424349B2E}"/>
            </a:ext>
          </a:extLst>
        </xdr:cNvPr>
        <xdr:cNvSpPr/>
      </xdr:nvSpPr>
      <xdr:spPr>
        <a:xfrm>
          <a:off x="6921500" y="10602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9" name="テキスト ボックス 238">
          <a:extLst>
            <a:ext uri="{FF2B5EF4-FFF2-40B4-BE49-F238E27FC236}">
              <a16:creationId xmlns:a16="http://schemas.microsoft.com/office/drawing/2014/main" id="{777796E4-D7BC-472F-886A-9706A7E21E03}"/>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0" name="テキスト ボックス 239">
          <a:extLst>
            <a:ext uri="{FF2B5EF4-FFF2-40B4-BE49-F238E27FC236}">
              <a16:creationId xmlns:a16="http://schemas.microsoft.com/office/drawing/2014/main" id="{48ABA1F2-8A2D-4775-8972-88DCF7B5E26E}"/>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D02143F0-37FF-4C27-8945-880FD092E53C}"/>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F5F3E798-16AA-436B-93D7-77572414B883}"/>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AD7E00CA-C6A7-42F3-A149-6E23F01A00BD}"/>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153308</xdr:rowOff>
    </xdr:from>
    <xdr:to>
      <xdr:col>55</xdr:col>
      <xdr:colOff>50800</xdr:colOff>
      <xdr:row>63</xdr:row>
      <xdr:rowOff>83458</xdr:rowOff>
    </xdr:to>
    <xdr:sp macro="" textlink="">
      <xdr:nvSpPr>
        <xdr:cNvPr id="244" name="楕円 243">
          <a:extLst>
            <a:ext uri="{FF2B5EF4-FFF2-40B4-BE49-F238E27FC236}">
              <a16:creationId xmlns:a16="http://schemas.microsoft.com/office/drawing/2014/main" id="{CF8C6FE9-DE6D-4E08-8AAF-0A4013BEFE89}"/>
            </a:ext>
          </a:extLst>
        </xdr:cNvPr>
        <xdr:cNvSpPr/>
      </xdr:nvSpPr>
      <xdr:spPr>
        <a:xfrm>
          <a:off x="10426700" y="10783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131735</xdr:rowOff>
    </xdr:from>
    <xdr:ext cx="599010" cy="259045"/>
    <xdr:sp macro="" textlink="">
      <xdr:nvSpPr>
        <xdr:cNvPr id="245" name="【橋りょう・トンネル】&#10;一人当たり有形固定資産（償却資産）額該当値テキスト">
          <a:extLst>
            <a:ext uri="{FF2B5EF4-FFF2-40B4-BE49-F238E27FC236}">
              <a16:creationId xmlns:a16="http://schemas.microsoft.com/office/drawing/2014/main" id="{08C2A643-4F13-40C5-AB2E-63EAAF1D9DB8}"/>
            </a:ext>
          </a:extLst>
        </xdr:cNvPr>
        <xdr:cNvSpPr txBox="1"/>
      </xdr:nvSpPr>
      <xdr:spPr>
        <a:xfrm>
          <a:off x="10515600" y="107616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303,571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159187</xdr:rowOff>
    </xdr:from>
    <xdr:to>
      <xdr:col>50</xdr:col>
      <xdr:colOff>165100</xdr:colOff>
      <xdr:row>63</xdr:row>
      <xdr:rowOff>89337</xdr:rowOff>
    </xdr:to>
    <xdr:sp macro="" textlink="">
      <xdr:nvSpPr>
        <xdr:cNvPr id="246" name="楕円 245">
          <a:extLst>
            <a:ext uri="{FF2B5EF4-FFF2-40B4-BE49-F238E27FC236}">
              <a16:creationId xmlns:a16="http://schemas.microsoft.com/office/drawing/2014/main" id="{B0B60586-12A6-4E77-8939-9F3E872CE6D5}"/>
            </a:ext>
          </a:extLst>
        </xdr:cNvPr>
        <xdr:cNvSpPr/>
      </xdr:nvSpPr>
      <xdr:spPr>
        <a:xfrm>
          <a:off x="9588500" y="10789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32658</xdr:rowOff>
    </xdr:from>
    <xdr:to>
      <xdr:col>55</xdr:col>
      <xdr:colOff>0</xdr:colOff>
      <xdr:row>63</xdr:row>
      <xdr:rowOff>38537</xdr:rowOff>
    </xdr:to>
    <xdr:cxnSp macro="">
      <xdr:nvCxnSpPr>
        <xdr:cNvPr id="247" name="直線コネクタ 246">
          <a:extLst>
            <a:ext uri="{FF2B5EF4-FFF2-40B4-BE49-F238E27FC236}">
              <a16:creationId xmlns:a16="http://schemas.microsoft.com/office/drawing/2014/main" id="{F9467AC6-8369-4596-B2E6-B6A9CF248A55}"/>
            </a:ext>
          </a:extLst>
        </xdr:cNvPr>
        <xdr:cNvCxnSpPr/>
      </xdr:nvCxnSpPr>
      <xdr:spPr>
        <a:xfrm flipV="1">
          <a:off x="9639300" y="10834008"/>
          <a:ext cx="838200" cy="58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10304</xdr:rowOff>
    </xdr:from>
    <xdr:to>
      <xdr:col>46</xdr:col>
      <xdr:colOff>38100</xdr:colOff>
      <xdr:row>63</xdr:row>
      <xdr:rowOff>111904</xdr:rowOff>
    </xdr:to>
    <xdr:sp macro="" textlink="">
      <xdr:nvSpPr>
        <xdr:cNvPr id="248" name="楕円 247">
          <a:extLst>
            <a:ext uri="{FF2B5EF4-FFF2-40B4-BE49-F238E27FC236}">
              <a16:creationId xmlns:a16="http://schemas.microsoft.com/office/drawing/2014/main" id="{8381FE46-1DE0-4A5F-BEB1-67B43CECDCFC}"/>
            </a:ext>
          </a:extLst>
        </xdr:cNvPr>
        <xdr:cNvSpPr/>
      </xdr:nvSpPr>
      <xdr:spPr>
        <a:xfrm>
          <a:off x="8699500" y="10811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38537</xdr:rowOff>
    </xdr:from>
    <xdr:to>
      <xdr:col>50</xdr:col>
      <xdr:colOff>114300</xdr:colOff>
      <xdr:row>63</xdr:row>
      <xdr:rowOff>61104</xdr:rowOff>
    </xdr:to>
    <xdr:cxnSp macro="">
      <xdr:nvCxnSpPr>
        <xdr:cNvPr id="249" name="直線コネクタ 248">
          <a:extLst>
            <a:ext uri="{FF2B5EF4-FFF2-40B4-BE49-F238E27FC236}">
              <a16:creationId xmlns:a16="http://schemas.microsoft.com/office/drawing/2014/main" id="{3E52BCEB-029A-439E-99CF-0D2F5FF53E91}"/>
            </a:ext>
          </a:extLst>
        </xdr:cNvPr>
        <xdr:cNvCxnSpPr/>
      </xdr:nvCxnSpPr>
      <xdr:spPr>
        <a:xfrm flipV="1">
          <a:off x="8750300" y="10839887"/>
          <a:ext cx="889000" cy="225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12318</xdr:rowOff>
    </xdr:from>
    <xdr:to>
      <xdr:col>41</xdr:col>
      <xdr:colOff>101600</xdr:colOff>
      <xdr:row>63</xdr:row>
      <xdr:rowOff>113918</xdr:rowOff>
    </xdr:to>
    <xdr:sp macro="" textlink="">
      <xdr:nvSpPr>
        <xdr:cNvPr id="250" name="楕円 249">
          <a:extLst>
            <a:ext uri="{FF2B5EF4-FFF2-40B4-BE49-F238E27FC236}">
              <a16:creationId xmlns:a16="http://schemas.microsoft.com/office/drawing/2014/main" id="{D0DA830A-EAD5-4011-90E1-D2A9F2AA6865}"/>
            </a:ext>
          </a:extLst>
        </xdr:cNvPr>
        <xdr:cNvSpPr/>
      </xdr:nvSpPr>
      <xdr:spPr>
        <a:xfrm>
          <a:off x="7810500" y="10813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61104</xdr:rowOff>
    </xdr:from>
    <xdr:to>
      <xdr:col>45</xdr:col>
      <xdr:colOff>177800</xdr:colOff>
      <xdr:row>63</xdr:row>
      <xdr:rowOff>63118</xdr:rowOff>
    </xdr:to>
    <xdr:cxnSp macro="">
      <xdr:nvCxnSpPr>
        <xdr:cNvPr id="251" name="直線コネクタ 250">
          <a:extLst>
            <a:ext uri="{FF2B5EF4-FFF2-40B4-BE49-F238E27FC236}">
              <a16:creationId xmlns:a16="http://schemas.microsoft.com/office/drawing/2014/main" id="{9E1494A1-3206-4BC4-AFFE-8841B4B9B02B}"/>
            </a:ext>
          </a:extLst>
        </xdr:cNvPr>
        <xdr:cNvCxnSpPr/>
      </xdr:nvCxnSpPr>
      <xdr:spPr>
        <a:xfrm flipV="1">
          <a:off x="7861300" y="10862454"/>
          <a:ext cx="889000" cy="20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14487</xdr:rowOff>
    </xdr:from>
    <xdr:to>
      <xdr:col>36</xdr:col>
      <xdr:colOff>165100</xdr:colOff>
      <xdr:row>63</xdr:row>
      <xdr:rowOff>116087</xdr:rowOff>
    </xdr:to>
    <xdr:sp macro="" textlink="">
      <xdr:nvSpPr>
        <xdr:cNvPr id="252" name="楕円 251">
          <a:extLst>
            <a:ext uri="{FF2B5EF4-FFF2-40B4-BE49-F238E27FC236}">
              <a16:creationId xmlns:a16="http://schemas.microsoft.com/office/drawing/2014/main" id="{2B110435-F878-4527-9C46-98425E298FB4}"/>
            </a:ext>
          </a:extLst>
        </xdr:cNvPr>
        <xdr:cNvSpPr/>
      </xdr:nvSpPr>
      <xdr:spPr>
        <a:xfrm>
          <a:off x="6921500" y="10815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63118</xdr:rowOff>
    </xdr:from>
    <xdr:to>
      <xdr:col>41</xdr:col>
      <xdr:colOff>50800</xdr:colOff>
      <xdr:row>63</xdr:row>
      <xdr:rowOff>65287</xdr:rowOff>
    </xdr:to>
    <xdr:cxnSp macro="">
      <xdr:nvCxnSpPr>
        <xdr:cNvPr id="253" name="直線コネクタ 252">
          <a:extLst>
            <a:ext uri="{FF2B5EF4-FFF2-40B4-BE49-F238E27FC236}">
              <a16:creationId xmlns:a16="http://schemas.microsoft.com/office/drawing/2014/main" id="{29FB1CA9-7517-444A-B7EB-20DEAAD3A857}"/>
            </a:ext>
          </a:extLst>
        </xdr:cNvPr>
        <xdr:cNvCxnSpPr/>
      </xdr:nvCxnSpPr>
      <xdr:spPr>
        <a:xfrm flipV="1">
          <a:off x="6972300" y="10864468"/>
          <a:ext cx="889000" cy="21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61</xdr:row>
      <xdr:rowOff>24851</xdr:rowOff>
    </xdr:from>
    <xdr:ext cx="599010" cy="259045"/>
    <xdr:sp macro="" textlink="">
      <xdr:nvSpPr>
        <xdr:cNvPr id="254" name="n_1aveValue【橋りょう・トンネル】&#10;一人当たり有形固定資産（償却資産）額">
          <a:extLst>
            <a:ext uri="{FF2B5EF4-FFF2-40B4-BE49-F238E27FC236}">
              <a16:creationId xmlns:a16="http://schemas.microsoft.com/office/drawing/2014/main" id="{6131D9E6-9D60-4A78-B48B-711395B6B5FF}"/>
            </a:ext>
          </a:extLst>
        </xdr:cNvPr>
        <xdr:cNvSpPr txBox="1"/>
      </xdr:nvSpPr>
      <xdr:spPr>
        <a:xfrm>
          <a:off x="9327095" y="104833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60</xdr:row>
      <xdr:rowOff>160784</xdr:rowOff>
    </xdr:from>
    <xdr:ext cx="599010" cy="259045"/>
    <xdr:sp macro="" textlink="">
      <xdr:nvSpPr>
        <xdr:cNvPr id="255" name="n_2aveValue【橋りょう・トンネル】&#10;一人当たり有形固定資産（償却資産）額">
          <a:extLst>
            <a:ext uri="{FF2B5EF4-FFF2-40B4-BE49-F238E27FC236}">
              <a16:creationId xmlns:a16="http://schemas.microsoft.com/office/drawing/2014/main" id="{3A077081-DF28-4328-8B07-E127FC2F431A}"/>
            </a:ext>
          </a:extLst>
        </xdr:cNvPr>
        <xdr:cNvSpPr txBox="1"/>
      </xdr:nvSpPr>
      <xdr:spPr>
        <a:xfrm>
          <a:off x="8450795" y="104477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60</xdr:row>
      <xdr:rowOff>146600</xdr:rowOff>
    </xdr:from>
    <xdr:ext cx="599010" cy="259045"/>
    <xdr:sp macro="" textlink="">
      <xdr:nvSpPr>
        <xdr:cNvPr id="256" name="n_3aveValue【橋りょう・トンネル】&#10;一人当たり有形固定資産（償却資産）額">
          <a:extLst>
            <a:ext uri="{FF2B5EF4-FFF2-40B4-BE49-F238E27FC236}">
              <a16:creationId xmlns:a16="http://schemas.microsoft.com/office/drawing/2014/main" id="{833F781E-140D-4D16-98F3-358C02FF6486}"/>
            </a:ext>
          </a:extLst>
        </xdr:cNvPr>
        <xdr:cNvSpPr txBox="1"/>
      </xdr:nvSpPr>
      <xdr:spPr>
        <a:xfrm>
          <a:off x="7561795" y="104336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60</xdr:row>
      <xdr:rowOff>90910</xdr:rowOff>
    </xdr:from>
    <xdr:ext cx="599010" cy="259045"/>
    <xdr:sp macro="" textlink="">
      <xdr:nvSpPr>
        <xdr:cNvPr id="257" name="n_4aveValue【橋りょう・トンネル】&#10;一人当たり有形固定資産（償却資産）額">
          <a:extLst>
            <a:ext uri="{FF2B5EF4-FFF2-40B4-BE49-F238E27FC236}">
              <a16:creationId xmlns:a16="http://schemas.microsoft.com/office/drawing/2014/main" id="{7E24CF2D-5D79-48AC-8BBB-B3B82DE146F0}"/>
            </a:ext>
          </a:extLst>
        </xdr:cNvPr>
        <xdr:cNvSpPr txBox="1"/>
      </xdr:nvSpPr>
      <xdr:spPr>
        <a:xfrm>
          <a:off x="6672795" y="103779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63</xdr:row>
      <xdr:rowOff>80464</xdr:rowOff>
    </xdr:from>
    <xdr:ext cx="599010" cy="259045"/>
    <xdr:sp macro="" textlink="">
      <xdr:nvSpPr>
        <xdr:cNvPr id="258" name="n_1mainValue【橋りょう・トンネル】&#10;一人当たり有形固定資産（償却資産）額">
          <a:extLst>
            <a:ext uri="{FF2B5EF4-FFF2-40B4-BE49-F238E27FC236}">
              <a16:creationId xmlns:a16="http://schemas.microsoft.com/office/drawing/2014/main" id="{465C8F9C-AD04-4646-A41B-0BD4DD3958CC}"/>
            </a:ext>
          </a:extLst>
        </xdr:cNvPr>
        <xdr:cNvSpPr txBox="1"/>
      </xdr:nvSpPr>
      <xdr:spPr>
        <a:xfrm>
          <a:off x="9327095" y="108818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290,710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63</xdr:row>
      <xdr:rowOff>103031</xdr:rowOff>
    </xdr:from>
    <xdr:ext cx="599010" cy="259045"/>
    <xdr:sp macro="" textlink="">
      <xdr:nvSpPr>
        <xdr:cNvPr id="259" name="n_2mainValue【橋りょう・トンネル】&#10;一人当たり有形固定資産（償却資産）額">
          <a:extLst>
            <a:ext uri="{FF2B5EF4-FFF2-40B4-BE49-F238E27FC236}">
              <a16:creationId xmlns:a16="http://schemas.microsoft.com/office/drawing/2014/main" id="{57773AA3-DF28-4ED7-A0A3-4925FBDBEEAD}"/>
            </a:ext>
          </a:extLst>
        </xdr:cNvPr>
        <xdr:cNvSpPr txBox="1"/>
      </xdr:nvSpPr>
      <xdr:spPr>
        <a:xfrm>
          <a:off x="8450795" y="109043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63</xdr:row>
      <xdr:rowOff>105045</xdr:rowOff>
    </xdr:from>
    <xdr:ext cx="599010" cy="259045"/>
    <xdr:sp macro="" textlink="">
      <xdr:nvSpPr>
        <xdr:cNvPr id="260" name="n_3mainValue【橋りょう・トンネル】&#10;一人当たり有形固定資産（償却資産）額">
          <a:extLst>
            <a:ext uri="{FF2B5EF4-FFF2-40B4-BE49-F238E27FC236}">
              <a16:creationId xmlns:a16="http://schemas.microsoft.com/office/drawing/2014/main" id="{EEB4679C-F654-43B1-936E-ED60A8ABE589}"/>
            </a:ext>
          </a:extLst>
        </xdr:cNvPr>
        <xdr:cNvSpPr txBox="1"/>
      </xdr:nvSpPr>
      <xdr:spPr>
        <a:xfrm>
          <a:off x="7561795" y="109063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63</xdr:row>
      <xdr:rowOff>107214</xdr:rowOff>
    </xdr:from>
    <xdr:ext cx="599010" cy="259045"/>
    <xdr:sp macro="" textlink="">
      <xdr:nvSpPr>
        <xdr:cNvPr id="261" name="n_4mainValue【橋りょう・トンネル】&#10;一人当たり有形固定資産（償却資産）額">
          <a:extLst>
            <a:ext uri="{FF2B5EF4-FFF2-40B4-BE49-F238E27FC236}">
              <a16:creationId xmlns:a16="http://schemas.microsoft.com/office/drawing/2014/main" id="{EA38C208-F42F-44FE-AC50-DFC44B9849BB}"/>
            </a:ext>
          </a:extLst>
        </xdr:cNvPr>
        <xdr:cNvSpPr txBox="1"/>
      </xdr:nvSpPr>
      <xdr:spPr>
        <a:xfrm>
          <a:off x="6672795" y="109085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2" name="正方形/長方形 261">
          <a:extLst>
            <a:ext uri="{FF2B5EF4-FFF2-40B4-BE49-F238E27FC236}">
              <a16:creationId xmlns:a16="http://schemas.microsoft.com/office/drawing/2014/main" id="{6B802DC1-E539-4DEC-9197-D568B1AA91E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3" name="正方形/長方形 262">
          <a:extLst>
            <a:ext uri="{FF2B5EF4-FFF2-40B4-BE49-F238E27FC236}">
              <a16:creationId xmlns:a16="http://schemas.microsoft.com/office/drawing/2014/main" id="{CC3A9220-56AC-4841-8EFF-C5B41A3F29F6}"/>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4" name="正方形/長方形 263">
          <a:extLst>
            <a:ext uri="{FF2B5EF4-FFF2-40B4-BE49-F238E27FC236}">
              <a16:creationId xmlns:a16="http://schemas.microsoft.com/office/drawing/2014/main" id="{DF6A37E0-9CE0-4255-AD4F-FDAC3ECA02F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5" name="正方形/長方形 264">
          <a:extLst>
            <a:ext uri="{FF2B5EF4-FFF2-40B4-BE49-F238E27FC236}">
              <a16:creationId xmlns:a16="http://schemas.microsoft.com/office/drawing/2014/main" id="{A21894F4-E46C-44F6-B73D-BA8B4052B52C}"/>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6" name="正方形/長方形 265">
          <a:extLst>
            <a:ext uri="{FF2B5EF4-FFF2-40B4-BE49-F238E27FC236}">
              <a16:creationId xmlns:a16="http://schemas.microsoft.com/office/drawing/2014/main" id="{D41DA7E3-9DE7-4EA2-BE6B-B9323D88FCE6}"/>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7" name="正方形/長方形 266">
          <a:extLst>
            <a:ext uri="{FF2B5EF4-FFF2-40B4-BE49-F238E27FC236}">
              <a16:creationId xmlns:a16="http://schemas.microsoft.com/office/drawing/2014/main" id="{7A654274-CE7C-4AB9-A81B-39CB7497C05D}"/>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8" name="正方形/長方形 267">
          <a:extLst>
            <a:ext uri="{FF2B5EF4-FFF2-40B4-BE49-F238E27FC236}">
              <a16:creationId xmlns:a16="http://schemas.microsoft.com/office/drawing/2014/main" id="{DDB70938-4623-4F75-90F1-65A68FEAE9C4}"/>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9" name="正方形/長方形 268">
          <a:extLst>
            <a:ext uri="{FF2B5EF4-FFF2-40B4-BE49-F238E27FC236}">
              <a16:creationId xmlns:a16="http://schemas.microsoft.com/office/drawing/2014/main" id="{3EF8DBA2-51C5-4A6C-887A-7E67DAA89AEE}"/>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0" name="テキスト ボックス 269">
          <a:extLst>
            <a:ext uri="{FF2B5EF4-FFF2-40B4-BE49-F238E27FC236}">
              <a16:creationId xmlns:a16="http://schemas.microsoft.com/office/drawing/2014/main" id="{236EC24E-F60D-4DA0-8927-4F1FB2FF6DB1}"/>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1" name="直線コネクタ 270">
          <a:extLst>
            <a:ext uri="{FF2B5EF4-FFF2-40B4-BE49-F238E27FC236}">
              <a16:creationId xmlns:a16="http://schemas.microsoft.com/office/drawing/2014/main" id="{F4E1FD7A-B783-4BFF-A3A4-EB8C77FBA536}"/>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2" name="テキスト ボックス 271">
          <a:extLst>
            <a:ext uri="{FF2B5EF4-FFF2-40B4-BE49-F238E27FC236}">
              <a16:creationId xmlns:a16="http://schemas.microsoft.com/office/drawing/2014/main" id="{D20566DB-2264-4A33-844B-49222D249D33}"/>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73" name="直線コネクタ 272">
          <a:extLst>
            <a:ext uri="{FF2B5EF4-FFF2-40B4-BE49-F238E27FC236}">
              <a16:creationId xmlns:a16="http://schemas.microsoft.com/office/drawing/2014/main" id="{502F0790-034A-42EF-A901-2661A318FF42}"/>
            </a:ext>
          </a:extLst>
        </xdr:cNvPr>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74" name="テキスト ボックス 273">
          <a:extLst>
            <a:ext uri="{FF2B5EF4-FFF2-40B4-BE49-F238E27FC236}">
              <a16:creationId xmlns:a16="http://schemas.microsoft.com/office/drawing/2014/main" id="{8B214595-8D51-441B-8F66-9C5FCED90F9C}"/>
            </a:ext>
          </a:extLst>
        </xdr:cNvPr>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75" name="直線コネクタ 274">
          <a:extLst>
            <a:ext uri="{FF2B5EF4-FFF2-40B4-BE49-F238E27FC236}">
              <a16:creationId xmlns:a16="http://schemas.microsoft.com/office/drawing/2014/main" id="{C03CD722-BBC2-4F6C-B645-F6A535E8E0D8}"/>
            </a:ext>
          </a:extLst>
        </xdr:cNvPr>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76" name="テキスト ボックス 275">
          <a:extLst>
            <a:ext uri="{FF2B5EF4-FFF2-40B4-BE49-F238E27FC236}">
              <a16:creationId xmlns:a16="http://schemas.microsoft.com/office/drawing/2014/main" id="{11A9B16F-7A86-41F4-8C82-45F9046A17C1}"/>
            </a:ext>
          </a:extLst>
        </xdr:cNvPr>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77" name="直線コネクタ 276">
          <a:extLst>
            <a:ext uri="{FF2B5EF4-FFF2-40B4-BE49-F238E27FC236}">
              <a16:creationId xmlns:a16="http://schemas.microsoft.com/office/drawing/2014/main" id="{2C6AB5E4-9C33-440A-BECC-5C520D6957CB}"/>
            </a:ext>
          </a:extLst>
        </xdr:cNvPr>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78" name="テキスト ボックス 277">
          <a:extLst>
            <a:ext uri="{FF2B5EF4-FFF2-40B4-BE49-F238E27FC236}">
              <a16:creationId xmlns:a16="http://schemas.microsoft.com/office/drawing/2014/main" id="{724F049D-74D4-4D98-AC23-4D92FE6B3F2C}"/>
            </a:ext>
          </a:extLst>
        </xdr:cNvPr>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79" name="直線コネクタ 278">
          <a:extLst>
            <a:ext uri="{FF2B5EF4-FFF2-40B4-BE49-F238E27FC236}">
              <a16:creationId xmlns:a16="http://schemas.microsoft.com/office/drawing/2014/main" id="{B6CC9F8B-93A2-4BA1-98D1-BAB1EDBF0C9E}"/>
            </a:ext>
          </a:extLst>
        </xdr:cNvPr>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80" name="テキスト ボックス 279">
          <a:extLst>
            <a:ext uri="{FF2B5EF4-FFF2-40B4-BE49-F238E27FC236}">
              <a16:creationId xmlns:a16="http://schemas.microsoft.com/office/drawing/2014/main" id="{45ED3CE7-A10E-4E75-B046-6DD713A2E88C}"/>
            </a:ext>
          </a:extLst>
        </xdr:cNvPr>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81" name="直線コネクタ 280">
          <a:extLst>
            <a:ext uri="{FF2B5EF4-FFF2-40B4-BE49-F238E27FC236}">
              <a16:creationId xmlns:a16="http://schemas.microsoft.com/office/drawing/2014/main" id="{32CD7AC2-948A-444C-9CC9-800498A226B9}"/>
            </a:ext>
          </a:extLst>
        </xdr:cNvPr>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82" name="テキスト ボックス 281">
          <a:extLst>
            <a:ext uri="{FF2B5EF4-FFF2-40B4-BE49-F238E27FC236}">
              <a16:creationId xmlns:a16="http://schemas.microsoft.com/office/drawing/2014/main" id="{5DC142F6-8D70-4007-BAF7-6245B154669D}"/>
            </a:ext>
          </a:extLst>
        </xdr:cNvPr>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83" name="直線コネクタ 282">
          <a:extLst>
            <a:ext uri="{FF2B5EF4-FFF2-40B4-BE49-F238E27FC236}">
              <a16:creationId xmlns:a16="http://schemas.microsoft.com/office/drawing/2014/main" id="{6772B5D3-BE44-44CA-873B-85FE39ED1BC9}"/>
            </a:ext>
          </a:extLst>
        </xdr:cNvPr>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84" name="テキスト ボックス 283">
          <a:extLst>
            <a:ext uri="{FF2B5EF4-FFF2-40B4-BE49-F238E27FC236}">
              <a16:creationId xmlns:a16="http://schemas.microsoft.com/office/drawing/2014/main" id="{4956AA81-BD34-4655-B119-DF1CDDEC34CF}"/>
            </a:ext>
          </a:extLst>
        </xdr:cNvPr>
        <xdr:cNvSpPr txBox="1"/>
      </xdr:nvSpPr>
      <xdr:spPr>
        <a:xfrm>
          <a:off x="423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5" name="直線コネクタ 284">
          <a:extLst>
            <a:ext uri="{FF2B5EF4-FFF2-40B4-BE49-F238E27FC236}">
              <a16:creationId xmlns:a16="http://schemas.microsoft.com/office/drawing/2014/main" id="{12D7FF2B-6197-4D0B-BB8C-A14B33D546DC}"/>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86" name="【公営住宅】&#10;有形固定資産減価償却率グラフ枠">
          <a:extLst>
            <a:ext uri="{FF2B5EF4-FFF2-40B4-BE49-F238E27FC236}">
              <a16:creationId xmlns:a16="http://schemas.microsoft.com/office/drawing/2014/main" id="{0CB962B1-ADBF-4AAB-8C2B-E4711994248F}"/>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23405</xdr:rowOff>
    </xdr:from>
    <xdr:to>
      <xdr:col>24</xdr:col>
      <xdr:colOff>62865</xdr:colOff>
      <xdr:row>86</xdr:row>
      <xdr:rowOff>168729</xdr:rowOff>
    </xdr:to>
    <xdr:cxnSp macro="">
      <xdr:nvCxnSpPr>
        <xdr:cNvPr id="287" name="直線コネクタ 286">
          <a:extLst>
            <a:ext uri="{FF2B5EF4-FFF2-40B4-BE49-F238E27FC236}">
              <a16:creationId xmlns:a16="http://schemas.microsoft.com/office/drawing/2014/main" id="{9F4419B5-7E73-4B06-A96F-CAEF7E79DC7E}"/>
            </a:ext>
          </a:extLst>
        </xdr:cNvPr>
        <xdr:cNvCxnSpPr/>
      </xdr:nvCxnSpPr>
      <xdr:spPr>
        <a:xfrm flipV="1">
          <a:off x="4634865" y="13396505"/>
          <a:ext cx="0" cy="15169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1106</xdr:rowOff>
    </xdr:from>
    <xdr:ext cx="469744" cy="259045"/>
    <xdr:sp macro="" textlink="">
      <xdr:nvSpPr>
        <xdr:cNvPr id="288" name="【公営住宅】&#10;有形固定資産減価償却率最小値テキスト">
          <a:extLst>
            <a:ext uri="{FF2B5EF4-FFF2-40B4-BE49-F238E27FC236}">
              <a16:creationId xmlns:a16="http://schemas.microsoft.com/office/drawing/2014/main" id="{FEEE6026-0FB4-492A-9F23-0344778915C4}"/>
            </a:ext>
          </a:extLst>
        </xdr:cNvPr>
        <xdr:cNvSpPr txBox="1"/>
      </xdr:nvSpPr>
      <xdr:spPr>
        <a:xfrm>
          <a:off x="4673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168729</xdr:rowOff>
    </xdr:from>
    <xdr:to>
      <xdr:col>24</xdr:col>
      <xdr:colOff>152400</xdr:colOff>
      <xdr:row>86</xdr:row>
      <xdr:rowOff>168729</xdr:rowOff>
    </xdr:to>
    <xdr:cxnSp macro="">
      <xdr:nvCxnSpPr>
        <xdr:cNvPr id="289" name="直線コネクタ 288">
          <a:extLst>
            <a:ext uri="{FF2B5EF4-FFF2-40B4-BE49-F238E27FC236}">
              <a16:creationId xmlns:a16="http://schemas.microsoft.com/office/drawing/2014/main" id="{EE0DD4A3-608A-4B33-A989-08004DC7F5C7}"/>
            </a:ext>
          </a:extLst>
        </xdr:cNvPr>
        <xdr:cNvCxnSpPr/>
      </xdr:nvCxnSpPr>
      <xdr:spPr>
        <a:xfrm>
          <a:off x="4546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141532</xdr:rowOff>
    </xdr:from>
    <xdr:ext cx="340478" cy="259045"/>
    <xdr:sp macro="" textlink="">
      <xdr:nvSpPr>
        <xdr:cNvPr id="290" name="【公営住宅】&#10;有形固定資産減価償却率最大値テキスト">
          <a:extLst>
            <a:ext uri="{FF2B5EF4-FFF2-40B4-BE49-F238E27FC236}">
              <a16:creationId xmlns:a16="http://schemas.microsoft.com/office/drawing/2014/main" id="{2DD4A03F-622C-434E-96C2-C0F8FFB50010}"/>
            </a:ext>
          </a:extLst>
        </xdr:cNvPr>
        <xdr:cNvSpPr txBox="1"/>
      </xdr:nvSpPr>
      <xdr:spPr>
        <a:xfrm>
          <a:off x="4673600" y="1317173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23405</xdr:rowOff>
    </xdr:from>
    <xdr:to>
      <xdr:col>24</xdr:col>
      <xdr:colOff>152400</xdr:colOff>
      <xdr:row>78</xdr:row>
      <xdr:rowOff>23405</xdr:rowOff>
    </xdr:to>
    <xdr:cxnSp macro="">
      <xdr:nvCxnSpPr>
        <xdr:cNvPr id="291" name="直線コネクタ 290">
          <a:extLst>
            <a:ext uri="{FF2B5EF4-FFF2-40B4-BE49-F238E27FC236}">
              <a16:creationId xmlns:a16="http://schemas.microsoft.com/office/drawing/2014/main" id="{394090C0-8F03-4524-8EEB-2C29D8CDC54F}"/>
            </a:ext>
          </a:extLst>
        </xdr:cNvPr>
        <xdr:cNvCxnSpPr/>
      </xdr:nvCxnSpPr>
      <xdr:spPr>
        <a:xfrm>
          <a:off x="4546600" y="133965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68959</xdr:rowOff>
    </xdr:from>
    <xdr:ext cx="405111" cy="259045"/>
    <xdr:sp macro="" textlink="">
      <xdr:nvSpPr>
        <xdr:cNvPr id="292" name="【公営住宅】&#10;有形固定資産減価償却率平均値テキスト">
          <a:extLst>
            <a:ext uri="{FF2B5EF4-FFF2-40B4-BE49-F238E27FC236}">
              <a16:creationId xmlns:a16="http://schemas.microsoft.com/office/drawing/2014/main" id="{74E180EE-6CAD-494F-8DA8-798B08863890}"/>
            </a:ext>
          </a:extLst>
        </xdr:cNvPr>
        <xdr:cNvSpPr txBox="1"/>
      </xdr:nvSpPr>
      <xdr:spPr>
        <a:xfrm>
          <a:off x="4673600" y="1412785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46082</xdr:rowOff>
    </xdr:from>
    <xdr:to>
      <xdr:col>24</xdr:col>
      <xdr:colOff>114300</xdr:colOff>
      <xdr:row>83</xdr:row>
      <xdr:rowOff>147682</xdr:rowOff>
    </xdr:to>
    <xdr:sp macro="" textlink="">
      <xdr:nvSpPr>
        <xdr:cNvPr id="293" name="フローチャート: 判断 292">
          <a:extLst>
            <a:ext uri="{FF2B5EF4-FFF2-40B4-BE49-F238E27FC236}">
              <a16:creationId xmlns:a16="http://schemas.microsoft.com/office/drawing/2014/main" id="{346C7075-EB4E-4B10-826F-15CCFD66336C}"/>
            </a:ext>
          </a:extLst>
        </xdr:cNvPr>
        <xdr:cNvSpPr/>
      </xdr:nvSpPr>
      <xdr:spPr>
        <a:xfrm>
          <a:off x="4584700" y="14276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83</xdr:row>
      <xdr:rowOff>21589</xdr:rowOff>
    </xdr:from>
    <xdr:to>
      <xdr:col>20</xdr:col>
      <xdr:colOff>38100</xdr:colOff>
      <xdr:row>83</xdr:row>
      <xdr:rowOff>123189</xdr:rowOff>
    </xdr:to>
    <xdr:sp macro="" textlink="">
      <xdr:nvSpPr>
        <xdr:cNvPr id="294" name="フローチャート: 判断 293">
          <a:extLst>
            <a:ext uri="{FF2B5EF4-FFF2-40B4-BE49-F238E27FC236}">
              <a16:creationId xmlns:a16="http://schemas.microsoft.com/office/drawing/2014/main" id="{F06CC690-FA3D-4E84-95DB-36D7EA025918}"/>
            </a:ext>
          </a:extLst>
        </xdr:cNvPr>
        <xdr:cNvSpPr/>
      </xdr:nvSpPr>
      <xdr:spPr>
        <a:xfrm>
          <a:off x="3746500" y="14251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83</xdr:row>
      <xdr:rowOff>34652</xdr:rowOff>
    </xdr:from>
    <xdr:to>
      <xdr:col>15</xdr:col>
      <xdr:colOff>101600</xdr:colOff>
      <xdr:row>83</xdr:row>
      <xdr:rowOff>136252</xdr:rowOff>
    </xdr:to>
    <xdr:sp macro="" textlink="">
      <xdr:nvSpPr>
        <xdr:cNvPr id="295" name="フローチャート: 判断 294">
          <a:extLst>
            <a:ext uri="{FF2B5EF4-FFF2-40B4-BE49-F238E27FC236}">
              <a16:creationId xmlns:a16="http://schemas.microsoft.com/office/drawing/2014/main" id="{7CF77324-E90C-4891-933B-E9E995AF3D7C}"/>
            </a:ext>
          </a:extLst>
        </xdr:cNvPr>
        <xdr:cNvSpPr/>
      </xdr:nvSpPr>
      <xdr:spPr>
        <a:xfrm>
          <a:off x="2857500" y="14265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85</xdr:row>
      <xdr:rowOff>44450</xdr:rowOff>
    </xdr:from>
    <xdr:to>
      <xdr:col>10</xdr:col>
      <xdr:colOff>165100</xdr:colOff>
      <xdr:row>85</xdr:row>
      <xdr:rowOff>146050</xdr:rowOff>
    </xdr:to>
    <xdr:sp macro="" textlink="">
      <xdr:nvSpPr>
        <xdr:cNvPr id="296" name="フローチャート: 判断 295">
          <a:extLst>
            <a:ext uri="{FF2B5EF4-FFF2-40B4-BE49-F238E27FC236}">
              <a16:creationId xmlns:a16="http://schemas.microsoft.com/office/drawing/2014/main" id="{D94943BC-B2D1-4999-AC96-B7865068D5EE}"/>
            </a:ext>
          </a:extLst>
        </xdr:cNvPr>
        <xdr:cNvSpPr/>
      </xdr:nvSpPr>
      <xdr:spPr>
        <a:xfrm>
          <a:off x="1968500" y="14617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158750</xdr:rowOff>
    </xdr:from>
    <xdr:to>
      <xdr:col>6</xdr:col>
      <xdr:colOff>38100</xdr:colOff>
      <xdr:row>83</xdr:row>
      <xdr:rowOff>88900</xdr:rowOff>
    </xdr:to>
    <xdr:sp macro="" textlink="">
      <xdr:nvSpPr>
        <xdr:cNvPr id="297" name="フローチャート: 判断 296">
          <a:extLst>
            <a:ext uri="{FF2B5EF4-FFF2-40B4-BE49-F238E27FC236}">
              <a16:creationId xmlns:a16="http://schemas.microsoft.com/office/drawing/2014/main" id="{BBBC70FF-BB83-4D31-8373-22667AAC73C0}"/>
            </a:ext>
          </a:extLst>
        </xdr:cNvPr>
        <xdr:cNvSpPr/>
      </xdr:nvSpPr>
      <xdr:spPr>
        <a:xfrm>
          <a:off x="1079500" y="14217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8" name="テキスト ボックス 297">
          <a:extLst>
            <a:ext uri="{FF2B5EF4-FFF2-40B4-BE49-F238E27FC236}">
              <a16:creationId xmlns:a16="http://schemas.microsoft.com/office/drawing/2014/main" id="{D50F124D-3BC9-4465-9627-64E947343F92}"/>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9" name="テキスト ボックス 298">
          <a:extLst>
            <a:ext uri="{FF2B5EF4-FFF2-40B4-BE49-F238E27FC236}">
              <a16:creationId xmlns:a16="http://schemas.microsoft.com/office/drawing/2014/main" id="{AADA3CBC-86DB-4118-8944-CFE6E50B7B63}"/>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id="{A317A8C8-7BB6-49F8-A637-9B67FFD84B7B}"/>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7E95945D-4412-419C-8E9B-88FC06BFC1C2}"/>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FA744E0E-534B-4751-8127-0E779560D70A}"/>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85</xdr:row>
      <xdr:rowOff>127726</xdr:rowOff>
    </xdr:from>
    <xdr:to>
      <xdr:col>24</xdr:col>
      <xdr:colOff>114300</xdr:colOff>
      <xdr:row>86</xdr:row>
      <xdr:rowOff>57876</xdr:rowOff>
    </xdr:to>
    <xdr:sp macro="" textlink="">
      <xdr:nvSpPr>
        <xdr:cNvPr id="303" name="楕円 302">
          <a:extLst>
            <a:ext uri="{FF2B5EF4-FFF2-40B4-BE49-F238E27FC236}">
              <a16:creationId xmlns:a16="http://schemas.microsoft.com/office/drawing/2014/main" id="{87617C25-028D-4767-A0B4-E02D097AD550}"/>
            </a:ext>
          </a:extLst>
        </xdr:cNvPr>
        <xdr:cNvSpPr/>
      </xdr:nvSpPr>
      <xdr:spPr>
        <a:xfrm>
          <a:off x="4584700" y="14700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85</xdr:row>
      <xdr:rowOff>106153</xdr:rowOff>
    </xdr:from>
    <xdr:ext cx="405111" cy="259045"/>
    <xdr:sp macro="" textlink="">
      <xdr:nvSpPr>
        <xdr:cNvPr id="304" name="【公営住宅】&#10;有形固定資産減価償却率該当値テキスト">
          <a:extLst>
            <a:ext uri="{FF2B5EF4-FFF2-40B4-BE49-F238E27FC236}">
              <a16:creationId xmlns:a16="http://schemas.microsoft.com/office/drawing/2014/main" id="{80F7647A-7E7A-4C0F-8957-BC7946CCE3F4}"/>
            </a:ext>
          </a:extLst>
        </xdr:cNvPr>
        <xdr:cNvSpPr txBox="1"/>
      </xdr:nvSpPr>
      <xdr:spPr>
        <a:xfrm>
          <a:off x="4673600" y="146794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85</xdr:row>
      <xdr:rowOff>72208</xdr:rowOff>
    </xdr:from>
    <xdr:to>
      <xdr:col>20</xdr:col>
      <xdr:colOff>38100</xdr:colOff>
      <xdr:row>86</xdr:row>
      <xdr:rowOff>2358</xdr:rowOff>
    </xdr:to>
    <xdr:sp macro="" textlink="">
      <xdr:nvSpPr>
        <xdr:cNvPr id="305" name="楕円 304">
          <a:extLst>
            <a:ext uri="{FF2B5EF4-FFF2-40B4-BE49-F238E27FC236}">
              <a16:creationId xmlns:a16="http://schemas.microsoft.com/office/drawing/2014/main" id="{D247F02F-BB17-4364-B9D3-18C1D60E7399}"/>
            </a:ext>
          </a:extLst>
        </xdr:cNvPr>
        <xdr:cNvSpPr/>
      </xdr:nvSpPr>
      <xdr:spPr>
        <a:xfrm>
          <a:off x="3746500" y="14645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85</xdr:row>
      <xdr:rowOff>123008</xdr:rowOff>
    </xdr:from>
    <xdr:to>
      <xdr:col>24</xdr:col>
      <xdr:colOff>63500</xdr:colOff>
      <xdr:row>86</xdr:row>
      <xdr:rowOff>7076</xdr:rowOff>
    </xdr:to>
    <xdr:cxnSp macro="">
      <xdr:nvCxnSpPr>
        <xdr:cNvPr id="306" name="直線コネクタ 305">
          <a:extLst>
            <a:ext uri="{FF2B5EF4-FFF2-40B4-BE49-F238E27FC236}">
              <a16:creationId xmlns:a16="http://schemas.microsoft.com/office/drawing/2014/main" id="{ADF9527D-2005-4052-AF99-9EE3CF185EE6}"/>
            </a:ext>
          </a:extLst>
        </xdr:cNvPr>
        <xdr:cNvCxnSpPr/>
      </xdr:nvCxnSpPr>
      <xdr:spPr>
        <a:xfrm>
          <a:off x="3797300" y="14696258"/>
          <a:ext cx="838200" cy="55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85</xdr:row>
      <xdr:rowOff>41184</xdr:rowOff>
    </xdr:from>
    <xdr:to>
      <xdr:col>15</xdr:col>
      <xdr:colOff>101600</xdr:colOff>
      <xdr:row>85</xdr:row>
      <xdr:rowOff>142784</xdr:rowOff>
    </xdr:to>
    <xdr:sp macro="" textlink="">
      <xdr:nvSpPr>
        <xdr:cNvPr id="307" name="楕円 306">
          <a:extLst>
            <a:ext uri="{FF2B5EF4-FFF2-40B4-BE49-F238E27FC236}">
              <a16:creationId xmlns:a16="http://schemas.microsoft.com/office/drawing/2014/main" id="{F7E88695-807E-49C8-ACE2-29604148C6D1}"/>
            </a:ext>
          </a:extLst>
        </xdr:cNvPr>
        <xdr:cNvSpPr/>
      </xdr:nvSpPr>
      <xdr:spPr>
        <a:xfrm>
          <a:off x="2857500" y="14614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85</xdr:row>
      <xdr:rowOff>91984</xdr:rowOff>
    </xdr:from>
    <xdr:to>
      <xdr:col>19</xdr:col>
      <xdr:colOff>177800</xdr:colOff>
      <xdr:row>85</xdr:row>
      <xdr:rowOff>123008</xdr:rowOff>
    </xdr:to>
    <xdr:cxnSp macro="">
      <xdr:nvCxnSpPr>
        <xdr:cNvPr id="308" name="直線コネクタ 307">
          <a:extLst>
            <a:ext uri="{FF2B5EF4-FFF2-40B4-BE49-F238E27FC236}">
              <a16:creationId xmlns:a16="http://schemas.microsoft.com/office/drawing/2014/main" id="{573F8A41-3D1C-44A8-B962-88B623BE822C}"/>
            </a:ext>
          </a:extLst>
        </xdr:cNvPr>
        <xdr:cNvCxnSpPr/>
      </xdr:nvCxnSpPr>
      <xdr:spPr>
        <a:xfrm>
          <a:off x="2908300" y="14665234"/>
          <a:ext cx="8890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85</xdr:row>
      <xdr:rowOff>8527</xdr:rowOff>
    </xdr:from>
    <xdr:to>
      <xdr:col>10</xdr:col>
      <xdr:colOff>165100</xdr:colOff>
      <xdr:row>85</xdr:row>
      <xdr:rowOff>110127</xdr:rowOff>
    </xdr:to>
    <xdr:sp macro="" textlink="">
      <xdr:nvSpPr>
        <xdr:cNvPr id="309" name="楕円 308">
          <a:extLst>
            <a:ext uri="{FF2B5EF4-FFF2-40B4-BE49-F238E27FC236}">
              <a16:creationId xmlns:a16="http://schemas.microsoft.com/office/drawing/2014/main" id="{54B2AE82-5DE8-408D-B387-770BB965E1A6}"/>
            </a:ext>
          </a:extLst>
        </xdr:cNvPr>
        <xdr:cNvSpPr/>
      </xdr:nvSpPr>
      <xdr:spPr>
        <a:xfrm>
          <a:off x="1968500" y="14581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85</xdr:row>
      <xdr:rowOff>59327</xdr:rowOff>
    </xdr:from>
    <xdr:to>
      <xdr:col>15</xdr:col>
      <xdr:colOff>50800</xdr:colOff>
      <xdr:row>85</xdr:row>
      <xdr:rowOff>91984</xdr:rowOff>
    </xdr:to>
    <xdr:cxnSp macro="">
      <xdr:nvCxnSpPr>
        <xdr:cNvPr id="310" name="直線コネクタ 309">
          <a:extLst>
            <a:ext uri="{FF2B5EF4-FFF2-40B4-BE49-F238E27FC236}">
              <a16:creationId xmlns:a16="http://schemas.microsoft.com/office/drawing/2014/main" id="{0C11623F-2B1F-4217-907E-E764A1A9E447}"/>
            </a:ext>
          </a:extLst>
        </xdr:cNvPr>
        <xdr:cNvCxnSpPr/>
      </xdr:nvCxnSpPr>
      <xdr:spPr>
        <a:xfrm>
          <a:off x="2019300" y="14632577"/>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84</xdr:row>
      <xdr:rowOff>134257</xdr:rowOff>
    </xdr:from>
    <xdr:to>
      <xdr:col>6</xdr:col>
      <xdr:colOff>38100</xdr:colOff>
      <xdr:row>85</xdr:row>
      <xdr:rowOff>64407</xdr:rowOff>
    </xdr:to>
    <xdr:sp macro="" textlink="">
      <xdr:nvSpPr>
        <xdr:cNvPr id="311" name="楕円 310">
          <a:extLst>
            <a:ext uri="{FF2B5EF4-FFF2-40B4-BE49-F238E27FC236}">
              <a16:creationId xmlns:a16="http://schemas.microsoft.com/office/drawing/2014/main" id="{B8247A00-FB21-42E6-A645-F73810913E71}"/>
            </a:ext>
          </a:extLst>
        </xdr:cNvPr>
        <xdr:cNvSpPr/>
      </xdr:nvSpPr>
      <xdr:spPr>
        <a:xfrm>
          <a:off x="1079500" y="14536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85</xdr:row>
      <xdr:rowOff>13607</xdr:rowOff>
    </xdr:from>
    <xdr:to>
      <xdr:col>10</xdr:col>
      <xdr:colOff>114300</xdr:colOff>
      <xdr:row>85</xdr:row>
      <xdr:rowOff>59327</xdr:rowOff>
    </xdr:to>
    <xdr:cxnSp macro="">
      <xdr:nvCxnSpPr>
        <xdr:cNvPr id="312" name="直線コネクタ 311">
          <a:extLst>
            <a:ext uri="{FF2B5EF4-FFF2-40B4-BE49-F238E27FC236}">
              <a16:creationId xmlns:a16="http://schemas.microsoft.com/office/drawing/2014/main" id="{7B4E23B9-E6B5-45BD-9A19-2A350EFA21E1}"/>
            </a:ext>
          </a:extLst>
        </xdr:cNvPr>
        <xdr:cNvCxnSpPr/>
      </xdr:nvCxnSpPr>
      <xdr:spPr>
        <a:xfrm>
          <a:off x="1130300" y="14586857"/>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139716</xdr:rowOff>
    </xdr:from>
    <xdr:ext cx="405111" cy="259045"/>
    <xdr:sp macro="" textlink="">
      <xdr:nvSpPr>
        <xdr:cNvPr id="313" name="n_1aveValue【公営住宅】&#10;有形固定資産減価償却率">
          <a:extLst>
            <a:ext uri="{FF2B5EF4-FFF2-40B4-BE49-F238E27FC236}">
              <a16:creationId xmlns:a16="http://schemas.microsoft.com/office/drawing/2014/main" id="{A602A872-3489-494F-B52E-7C2858616979}"/>
            </a:ext>
          </a:extLst>
        </xdr:cNvPr>
        <xdr:cNvSpPr txBox="1"/>
      </xdr:nvSpPr>
      <xdr:spPr>
        <a:xfrm>
          <a:off x="3582044" y="140271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152779</xdr:rowOff>
    </xdr:from>
    <xdr:ext cx="405111" cy="259045"/>
    <xdr:sp macro="" textlink="">
      <xdr:nvSpPr>
        <xdr:cNvPr id="314" name="n_2aveValue【公営住宅】&#10;有形固定資産減価償却率">
          <a:extLst>
            <a:ext uri="{FF2B5EF4-FFF2-40B4-BE49-F238E27FC236}">
              <a16:creationId xmlns:a16="http://schemas.microsoft.com/office/drawing/2014/main" id="{CA1F064C-5BCD-4EAE-B1B6-F817512438AF}"/>
            </a:ext>
          </a:extLst>
        </xdr:cNvPr>
        <xdr:cNvSpPr txBox="1"/>
      </xdr:nvSpPr>
      <xdr:spPr>
        <a:xfrm>
          <a:off x="2705744" y="140402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85</xdr:row>
      <xdr:rowOff>137177</xdr:rowOff>
    </xdr:from>
    <xdr:ext cx="405111" cy="259045"/>
    <xdr:sp macro="" textlink="">
      <xdr:nvSpPr>
        <xdr:cNvPr id="315" name="n_3aveValue【公営住宅】&#10;有形固定資産減価償却率">
          <a:extLst>
            <a:ext uri="{FF2B5EF4-FFF2-40B4-BE49-F238E27FC236}">
              <a16:creationId xmlns:a16="http://schemas.microsoft.com/office/drawing/2014/main" id="{38F91C16-D8B1-4EC9-9698-C0A54FA85215}"/>
            </a:ext>
          </a:extLst>
        </xdr:cNvPr>
        <xdr:cNvSpPr txBox="1"/>
      </xdr:nvSpPr>
      <xdr:spPr>
        <a:xfrm>
          <a:off x="1816744" y="14710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105427</xdr:rowOff>
    </xdr:from>
    <xdr:ext cx="405111" cy="259045"/>
    <xdr:sp macro="" textlink="">
      <xdr:nvSpPr>
        <xdr:cNvPr id="316" name="n_4aveValue【公営住宅】&#10;有形固定資産減価償却率">
          <a:extLst>
            <a:ext uri="{FF2B5EF4-FFF2-40B4-BE49-F238E27FC236}">
              <a16:creationId xmlns:a16="http://schemas.microsoft.com/office/drawing/2014/main" id="{038B6A88-B3B6-453D-8BC5-DD97B8320D55}"/>
            </a:ext>
          </a:extLst>
        </xdr:cNvPr>
        <xdr:cNvSpPr txBox="1"/>
      </xdr:nvSpPr>
      <xdr:spPr>
        <a:xfrm>
          <a:off x="927744" y="13992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85</xdr:row>
      <xdr:rowOff>164935</xdr:rowOff>
    </xdr:from>
    <xdr:ext cx="405111" cy="259045"/>
    <xdr:sp macro="" textlink="">
      <xdr:nvSpPr>
        <xdr:cNvPr id="317" name="n_1mainValue【公営住宅】&#10;有形固定資産減価償却率">
          <a:extLst>
            <a:ext uri="{FF2B5EF4-FFF2-40B4-BE49-F238E27FC236}">
              <a16:creationId xmlns:a16="http://schemas.microsoft.com/office/drawing/2014/main" id="{25B031E0-8AC3-4EB9-86CB-C7AB398DC82C}"/>
            </a:ext>
          </a:extLst>
        </xdr:cNvPr>
        <xdr:cNvSpPr txBox="1"/>
      </xdr:nvSpPr>
      <xdr:spPr>
        <a:xfrm>
          <a:off x="3582044" y="147381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85</xdr:row>
      <xdr:rowOff>133911</xdr:rowOff>
    </xdr:from>
    <xdr:ext cx="405111" cy="259045"/>
    <xdr:sp macro="" textlink="">
      <xdr:nvSpPr>
        <xdr:cNvPr id="318" name="n_2mainValue【公営住宅】&#10;有形固定資産減価償却率">
          <a:extLst>
            <a:ext uri="{FF2B5EF4-FFF2-40B4-BE49-F238E27FC236}">
              <a16:creationId xmlns:a16="http://schemas.microsoft.com/office/drawing/2014/main" id="{2D924680-DFF1-4AD5-B031-FE57A61CD116}"/>
            </a:ext>
          </a:extLst>
        </xdr:cNvPr>
        <xdr:cNvSpPr txBox="1"/>
      </xdr:nvSpPr>
      <xdr:spPr>
        <a:xfrm>
          <a:off x="2705744" y="147071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126654</xdr:rowOff>
    </xdr:from>
    <xdr:ext cx="405111" cy="259045"/>
    <xdr:sp macro="" textlink="">
      <xdr:nvSpPr>
        <xdr:cNvPr id="319" name="n_3mainValue【公営住宅】&#10;有形固定資産減価償却率">
          <a:extLst>
            <a:ext uri="{FF2B5EF4-FFF2-40B4-BE49-F238E27FC236}">
              <a16:creationId xmlns:a16="http://schemas.microsoft.com/office/drawing/2014/main" id="{13245997-B2FE-4B9C-8340-77E906A7CE9F}"/>
            </a:ext>
          </a:extLst>
        </xdr:cNvPr>
        <xdr:cNvSpPr txBox="1"/>
      </xdr:nvSpPr>
      <xdr:spPr>
        <a:xfrm>
          <a:off x="1816744" y="143570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85</xdr:row>
      <xdr:rowOff>55534</xdr:rowOff>
    </xdr:from>
    <xdr:ext cx="405111" cy="259045"/>
    <xdr:sp macro="" textlink="">
      <xdr:nvSpPr>
        <xdr:cNvPr id="320" name="n_4mainValue【公営住宅】&#10;有形固定資産減価償却率">
          <a:extLst>
            <a:ext uri="{FF2B5EF4-FFF2-40B4-BE49-F238E27FC236}">
              <a16:creationId xmlns:a16="http://schemas.microsoft.com/office/drawing/2014/main" id="{59876F63-529E-4599-8BBC-FA926D467E3A}"/>
            </a:ext>
          </a:extLst>
        </xdr:cNvPr>
        <xdr:cNvSpPr txBox="1"/>
      </xdr:nvSpPr>
      <xdr:spPr>
        <a:xfrm>
          <a:off x="927744" y="146287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1" name="正方形/長方形 320">
          <a:extLst>
            <a:ext uri="{FF2B5EF4-FFF2-40B4-BE49-F238E27FC236}">
              <a16:creationId xmlns:a16="http://schemas.microsoft.com/office/drawing/2014/main" id="{41AE38D3-833A-45C0-A0B8-B69B5B4D2DC5}"/>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2" name="正方形/長方形 321">
          <a:extLst>
            <a:ext uri="{FF2B5EF4-FFF2-40B4-BE49-F238E27FC236}">
              <a16:creationId xmlns:a16="http://schemas.microsoft.com/office/drawing/2014/main" id="{D8941381-721B-409E-BE9B-415F63A16D87}"/>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3" name="正方形/長方形 322">
          <a:extLst>
            <a:ext uri="{FF2B5EF4-FFF2-40B4-BE49-F238E27FC236}">
              <a16:creationId xmlns:a16="http://schemas.microsoft.com/office/drawing/2014/main" id="{6A851F35-C9E3-4663-AA39-C0929C077EE4}"/>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4" name="正方形/長方形 323">
          <a:extLst>
            <a:ext uri="{FF2B5EF4-FFF2-40B4-BE49-F238E27FC236}">
              <a16:creationId xmlns:a16="http://schemas.microsoft.com/office/drawing/2014/main" id="{61FBB976-2F4F-4B99-86DB-4F2951346EF6}"/>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5" name="正方形/長方形 324">
          <a:extLst>
            <a:ext uri="{FF2B5EF4-FFF2-40B4-BE49-F238E27FC236}">
              <a16:creationId xmlns:a16="http://schemas.microsoft.com/office/drawing/2014/main" id="{F83B4A85-DDED-4842-863D-C3AE2C1C364F}"/>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6" name="正方形/長方形 325">
          <a:extLst>
            <a:ext uri="{FF2B5EF4-FFF2-40B4-BE49-F238E27FC236}">
              <a16:creationId xmlns:a16="http://schemas.microsoft.com/office/drawing/2014/main" id="{69D24A16-736E-4640-8E86-58EB352B98B5}"/>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7" name="正方形/長方形 326">
          <a:extLst>
            <a:ext uri="{FF2B5EF4-FFF2-40B4-BE49-F238E27FC236}">
              <a16:creationId xmlns:a16="http://schemas.microsoft.com/office/drawing/2014/main" id="{EB94A16E-2D2D-4C2B-B696-48424000776E}"/>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8" name="正方形/長方形 327">
          <a:extLst>
            <a:ext uri="{FF2B5EF4-FFF2-40B4-BE49-F238E27FC236}">
              <a16:creationId xmlns:a16="http://schemas.microsoft.com/office/drawing/2014/main" id="{A255B6D1-000B-4367-8BD6-4F2960FA5733}"/>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9" name="テキスト ボックス 328">
          <a:extLst>
            <a:ext uri="{FF2B5EF4-FFF2-40B4-BE49-F238E27FC236}">
              <a16:creationId xmlns:a16="http://schemas.microsoft.com/office/drawing/2014/main" id="{51AEC5D0-3904-4A30-A05C-1DB99D48316F}"/>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0" name="直線コネクタ 329">
          <a:extLst>
            <a:ext uri="{FF2B5EF4-FFF2-40B4-BE49-F238E27FC236}">
              <a16:creationId xmlns:a16="http://schemas.microsoft.com/office/drawing/2014/main" id="{D99DFB06-3FCA-497D-B2EC-62D17F5F89F1}"/>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31" name="直線コネクタ 330">
          <a:extLst>
            <a:ext uri="{FF2B5EF4-FFF2-40B4-BE49-F238E27FC236}">
              <a16:creationId xmlns:a16="http://schemas.microsoft.com/office/drawing/2014/main" id="{0FDC6A20-1BFF-4F38-B8B3-9888FE55712A}"/>
            </a:ext>
          </a:extLst>
        </xdr:cNvPr>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32" name="テキスト ボックス 331">
          <a:extLst>
            <a:ext uri="{FF2B5EF4-FFF2-40B4-BE49-F238E27FC236}">
              <a16:creationId xmlns:a16="http://schemas.microsoft.com/office/drawing/2014/main" id="{5BCB31DA-98E8-492D-A515-9F63D739FBA2}"/>
            </a:ext>
          </a:extLst>
        </xdr:cNvPr>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3" name="直線コネクタ 332">
          <a:extLst>
            <a:ext uri="{FF2B5EF4-FFF2-40B4-BE49-F238E27FC236}">
              <a16:creationId xmlns:a16="http://schemas.microsoft.com/office/drawing/2014/main" id="{BA855AA7-CDCE-4FAA-A50C-90E9FA6A2511}"/>
            </a:ext>
          </a:extLst>
        </xdr:cNvPr>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34" name="テキスト ボックス 333">
          <a:extLst>
            <a:ext uri="{FF2B5EF4-FFF2-40B4-BE49-F238E27FC236}">
              <a16:creationId xmlns:a16="http://schemas.microsoft.com/office/drawing/2014/main" id="{B2112A3D-1C76-4F84-B8C3-5214A73E9EB8}"/>
            </a:ext>
          </a:extLst>
        </xdr:cNvPr>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5" name="直線コネクタ 334">
          <a:extLst>
            <a:ext uri="{FF2B5EF4-FFF2-40B4-BE49-F238E27FC236}">
              <a16:creationId xmlns:a16="http://schemas.microsoft.com/office/drawing/2014/main" id="{8BAF92ED-5232-4FDB-860C-7286177F6273}"/>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6" name="テキスト ボックス 335">
          <a:extLst>
            <a:ext uri="{FF2B5EF4-FFF2-40B4-BE49-F238E27FC236}">
              <a16:creationId xmlns:a16="http://schemas.microsoft.com/office/drawing/2014/main" id="{F2FC24EC-DA14-452F-939F-75B7D119FCCF}"/>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37" name="直線コネクタ 336">
          <a:extLst>
            <a:ext uri="{FF2B5EF4-FFF2-40B4-BE49-F238E27FC236}">
              <a16:creationId xmlns:a16="http://schemas.microsoft.com/office/drawing/2014/main" id="{7C92A56F-7A04-4B01-8977-B0786E152DEA}"/>
            </a:ext>
          </a:extLst>
        </xdr:cNvPr>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38" name="テキスト ボックス 337">
          <a:extLst>
            <a:ext uri="{FF2B5EF4-FFF2-40B4-BE49-F238E27FC236}">
              <a16:creationId xmlns:a16="http://schemas.microsoft.com/office/drawing/2014/main" id="{0310EEF7-3350-411F-B9BF-EE332CC5D822}"/>
            </a:ext>
          </a:extLst>
        </xdr:cNvPr>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39" name="直線コネクタ 338">
          <a:extLst>
            <a:ext uri="{FF2B5EF4-FFF2-40B4-BE49-F238E27FC236}">
              <a16:creationId xmlns:a16="http://schemas.microsoft.com/office/drawing/2014/main" id="{0117D056-8375-405F-8BB9-9A703EC3CE13}"/>
            </a:ext>
          </a:extLst>
        </xdr:cNvPr>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162577</xdr:rowOff>
    </xdr:from>
    <xdr:ext cx="531299" cy="259045"/>
    <xdr:sp macro="" textlink="">
      <xdr:nvSpPr>
        <xdr:cNvPr id="340" name="テキスト ボックス 339">
          <a:extLst>
            <a:ext uri="{FF2B5EF4-FFF2-40B4-BE49-F238E27FC236}">
              <a16:creationId xmlns:a16="http://schemas.microsoft.com/office/drawing/2014/main" id="{D0440991-8385-4DD9-87AE-761938C9916D}"/>
            </a:ext>
          </a:extLst>
        </xdr:cNvPr>
        <xdr:cNvSpPr txBox="1"/>
      </xdr:nvSpPr>
      <xdr:spPr>
        <a:xfrm>
          <a:off x="6072701" y="1319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1" name="直線コネクタ 340">
          <a:extLst>
            <a:ext uri="{FF2B5EF4-FFF2-40B4-BE49-F238E27FC236}">
              <a16:creationId xmlns:a16="http://schemas.microsoft.com/office/drawing/2014/main" id="{39EEB7A5-CC90-4838-A663-2FDBF8321476}"/>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42" name="テキスト ボックス 341">
          <a:extLst>
            <a:ext uri="{FF2B5EF4-FFF2-40B4-BE49-F238E27FC236}">
              <a16:creationId xmlns:a16="http://schemas.microsoft.com/office/drawing/2014/main" id="{00C6B20C-EF31-4C56-A65D-6C7FBA2D32BE}"/>
            </a:ext>
          </a:extLst>
        </xdr:cNvPr>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3" name="【公営住宅】&#10;一人当たり面積グラフ枠">
          <a:extLst>
            <a:ext uri="{FF2B5EF4-FFF2-40B4-BE49-F238E27FC236}">
              <a16:creationId xmlns:a16="http://schemas.microsoft.com/office/drawing/2014/main" id="{387C9B87-E413-4402-9DE3-442C4F8D8056}"/>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69087</xdr:rowOff>
    </xdr:from>
    <xdr:to>
      <xdr:col>54</xdr:col>
      <xdr:colOff>189865</xdr:colOff>
      <xdr:row>86</xdr:row>
      <xdr:rowOff>109982</xdr:rowOff>
    </xdr:to>
    <xdr:cxnSp macro="">
      <xdr:nvCxnSpPr>
        <xdr:cNvPr id="344" name="直線コネクタ 343">
          <a:extLst>
            <a:ext uri="{FF2B5EF4-FFF2-40B4-BE49-F238E27FC236}">
              <a16:creationId xmlns:a16="http://schemas.microsoft.com/office/drawing/2014/main" id="{AD036EBD-8C96-430A-908D-A170125CBC67}"/>
            </a:ext>
          </a:extLst>
        </xdr:cNvPr>
        <xdr:cNvCxnSpPr/>
      </xdr:nvCxnSpPr>
      <xdr:spPr>
        <a:xfrm flipV="1">
          <a:off x="10476865" y="13442187"/>
          <a:ext cx="0" cy="14124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113809</xdr:rowOff>
    </xdr:from>
    <xdr:ext cx="469744" cy="259045"/>
    <xdr:sp macro="" textlink="">
      <xdr:nvSpPr>
        <xdr:cNvPr id="345" name="【公営住宅】&#10;一人当たり面積最小値テキスト">
          <a:extLst>
            <a:ext uri="{FF2B5EF4-FFF2-40B4-BE49-F238E27FC236}">
              <a16:creationId xmlns:a16="http://schemas.microsoft.com/office/drawing/2014/main" id="{CB4659ED-63DC-4A61-88C8-6438AB1C17E6}"/>
            </a:ext>
          </a:extLst>
        </xdr:cNvPr>
        <xdr:cNvSpPr txBox="1"/>
      </xdr:nvSpPr>
      <xdr:spPr>
        <a:xfrm>
          <a:off x="10515600" y="148585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109982</xdr:rowOff>
    </xdr:from>
    <xdr:to>
      <xdr:col>55</xdr:col>
      <xdr:colOff>88900</xdr:colOff>
      <xdr:row>86</xdr:row>
      <xdr:rowOff>109982</xdr:rowOff>
    </xdr:to>
    <xdr:cxnSp macro="">
      <xdr:nvCxnSpPr>
        <xdr:cNvPr id="346" name="直線コネクタ 345">
          <a:extLst>
            <a:ext uri="{FF2B5EF4-FFF2-40B4-BE49-F238E27FC236}">
              <a16:creationId xmlns:a16="http://schemas.microsoft.com/office/drawing/2014/main" id="{8D4BCAC9-9216-4711-8133-ECAE00A416A2}"/>
            </a:ext>
          </a:extLst>
        </xdr:cNvPr>
        <xdr:cNvCxnSpPr/>
      </xdr:nvCxnSpPr>
      <xdr:spPr>
        <a:xfrm>
          <a:off x="10388600" y="148546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15764</xdr:rowOff>
    </xdr:from>
    <xdr:ext cx="534377" cy="259045"/>
    <xdr:sp macro="" textlink="">
      <xdr:nvSpPr>
        <xdr:cNvPr id="347" name="【公営住宅】&#10;一人当たり面積最大値テキスト">
          <a:extLst>
            <a:ext uri="{FF2B5EF4-FFF2-40B4-BE49-F238E27FC236}">
              <a16:creationId xmlns:a16="http://schemas.microsoft.com/office/drawing/2014/main" id="{FA10F676-9899-4B01-A245-ACAE24F528F7}"/>
            </a:ext>
          </a:extLst>
        </xdr:cNvPr>
        <xdr:cNvSpPr txBox="1"/>
      </xdr:nvSpPr>
      <xdr:spPr>
        <a:xfrm>
          <a:off x="10515600" y="132174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69087</xdr:rowOff>
    </xdr:from>
    <xdr:to>
      <xdr:col>55</xdr:col>
      <xdr:colOff>88900</xdr:colOff>
      <xdr:row>78</xdr:row>
      <xdr:rowOff>69087</xdr:rowOff>
    </xdr:to>
    <xdr:cxnSp macro="">
      <xdr:nvCxnSpPr>
        <xdr:cNvPr id="348" name="直線コネクタ 347">
          <a:extLst>
            <a:ext uri="{FF2B5EF4-FFF2-40B4-BE49-F238E27FC236}">
              <a16:creationId xmlns:a16="http://schemas.microsoft.com/office/drawing/2014/main" id="{D7433A77-E697-4EEE-B495-2A73F134D171}"/>
            </a:ext>
          </a:extLst>
        </xdr:cNvPr>
        <xdr:cNvCxnSpPr/>
      </xdr:nvCxnSpPr>
      <xdr:spPr>
        <a:xfrm>
          <a:off x="10388600" y="134421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43451</xdr:rowOff>
    </xdr:from>
    <xdr:ext cx="469744" cy="259045"/>
    <xdr:sp macro="" textlink="">
      <xdr:nvSpPr>
        <xdr:cNvPr id="349" name="【公営住宅】&#10;一人当たり面積平均値テキスト">
          <a:extLst>
            <a:ext uri="{FF2B5EF4-FFF2-40B4-BE49-F238E27FC236}">
              <a16:creationId xmlns:a16="http://schemas.microsoft.com/office/drawing/2014/main" id="{AC851B91-A3C4-443A-B6A4-5C8E565155EC}"/>
            </a:ext>
          </a:extLst>
        </xdr:cNvPr>
        <xdr:cNvSpPr txBox="1"/>
      </xdr:nvSpPr>
      <xdr:spPr>
        <a:xfrm>
          <a:off x="10515600" y="1461670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65024</xdr:rowOff>
    </xdr:from>
    <xdr:to>
      <xdr:col>55</xdr:col>
      <xdr:colOff>50800</xdr:colOff>
      <xdr:row>85</xdr:row>
      <xdr:rowOff>166624</xdr:rowOff>
    </xdr:to>
    <xdr:sp macro="" textlink="">
      <xdr:nvSpPr>
        <xdr:cNvPr id="350" name="フローチャート: 判断 349">
          <a:extLst>
            <a:ext uri="{FF2B5EF4-FFF2-40B4-BE49-F238E27FC236}">
              <a16:creationId xmlns:a16="http://schemas.microsoft.com/office/drawing/2014/main" id="{3CB5263E-54FA-4964-9B13-CD1BA62DA2E7}"/>
            </a:ext>
          </a:extLst>
        </xdr:cNvPr>
        <xdr:cNvSpPr/>
      </xdr:nvSpPr>
      <xdr:spPr>
        <a:xfrm>
          <a:off x="10426700" y="14638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65912</xdr:rowOff>
    </xdr:from>
    <xdr:to>
      <xdr:col>50</xdr:col>
      <xdr:colOff>165100</xdr:colOff>
      <xdr:row>85</xdr:row>
      <xdr:rowOff>167512</xdr:rowOff>
    </xdr:to>
    <xdr:sp macro="" textlink="">
      <xdr:nvSpPr>
        <xdr:cNvPr id="351" name="フローチャート: 判断 350">
          <a:extLst>
            <a:ext uri="{FF2B5EF4-FFF2-40B4-BE49-F238E27FC236}">
              <a16:creationId xmlns:a16="http://schemas.microsoft.com/office/drawing/2014/main" id="{3933B1D7-7378-429F-8923-FD0F6286A950}"/>
            </a:ext>
          </a:extLst>
        </xdr:cNvPr>
        <xdr:cNvSpPr/>
      </xdr:nvSpPr>
      <xdr:spPr>
        <a:xfrm>
          <a:off x="9588500" y="14639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65532</xdr:rowOff>
    </xdr:from>
    <xdr:to>
      <xdr:col>46</xdr:col>
      <xdr:colOff>38100</xdr:colOff>
      <xdr:row>85</xdr:row>
      <xdr:rowOff>167132</xdr:rowOff>
    </xdr:to>
    <xdr:sp macro="" textlink="">
      <xdr:nvSpPr>
        <xdr:cNvPr id="352" name="フローチャート: 判断 351">
          <a:extLst>
            <a:ext uri="{FF2B5EF4-FFF2-40B4-BE49-F238E27FC236}">
              <a16:creationId xmlns:a16="http://schemas.microsoft.com/office/drawing/2014/main" id="{1E2CB8D4-5D3A-4BE8-83F6-DE994644ED27}"/>
            </a:ext>
          </a:extLst>
        </xdr:cNvPr>
        <xdr:cNvSpPr/>
      </xdr:nvSpPr>
      <xdr:spPr>
        <a:xfrm>
          <a:off x="8699500" y="14638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59689</xdr:rowOff>
    </xdr:from>
    <xdr:to>
      <xdr:col>41</xdr:col>
      <xdr:colOff>101600</xdr:colOff>
      <xdr:row>85</xdr:row>
      <xdr:rowOff>161289</xdr:rowOff>
    </xdr:to>
    <xdr:sp macro="" textlink="">
      <xdr:nvSpPr>
        <xdr:cNvPr id="353" name="フローチャート: 判断 352">
          <a:extLst>
            <a:ext uri="{FF2B5EF4-FFF2-40B4-BE49-F238E27FC236}">
              <a16:creationId xmlns:a16="http://schemas.microsoft.com/office/drawing/2014/main" id="{0F21214E-79A8-4630-8FA7-FD03E2FB8980}"/>
            </a:ext>
          </a:extLst>
        </xdr:cNvPr>
        <xdr:cNvSpPr/>
      </xdr:nvSpPr>
      <xdr:spPr>
        <a:xfrm>
          <a:off x="7810500" y="14632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75312</xdr:rowOff>
    </xdr:from>
    <xdr:to>
      <xdr:col>36</xdr:col>
      <xdr:colOff>165100</xdr:colOff>
      <xdr:row>85</xdr:row>
      <xdr:rowOff>5462</xdr:rowOff>
    </xdr:to>
    <xdr:sp macro="" textlink="">
      <xdr:nvSpPr>
        <xdr:cNvPr id="354" name="フローチャート: 判断 353">
          <a:extLst>
            <a:ext uri="{FF2B5EF4-FFF2-40B4-BE49-F238E27FC236}">
              <a16:creationId xmlns:a16="http://schemas.microsoft.com/office/drawing/2014/main" id="{3AA7BCBC-1154-4154-8746-D014BBAF22E4}"/>
            </a:ext>
          </a:extLst>
        </xdr:cNvPr>
        <xdr:cNvSpPr/>
      </xdr:nvSpPr>
      <xdr:spPr>
        <a:xfrm>
          <a:off x="6921500" y="14477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5" name="テキスト ボックス 354">
          <a:extLst>
            <a:ext uri="{FF2B5EF4-FFF2-40B4-BE49-F238E27FC236}">
              <a16:creationId xmlns:a16="http://schemas.microsoft.com/office/drawing/2014/main" id="{72BCA578-3225-43C3-9E66-8EAA4DB2B7D3}"/>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6" name="テキスト ボックス 355">
          <a:extLst>
            <a:ext uri="{FF2B5EF4-FFF2-40B4-BE49-F238E27FC236}">
              <a16:creationId xmlns:a16="http://schemas.microsoft.com/office/drawing/2014/main" id="{5C11F137-51E1-4F44-BB66-5D6B9E159918}"/>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7" name="テキスト ボックス 356">
          <a:extLst>
            <a:ext uri="{FF2B5EF4-FFF2-40B4-BE49-F238E27FC236}">
              <a16:creationId xmlns:a16="http://schemas.microsoft.com/office/drawing/2014/main" id="{67809CFE-D1BC-4F4F-83DC-FEE764442CEB}"/>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8" name="テキスト ボックス 357">
          <a:extLst>
            <a:ext uri="{FF2B5EF4-FFF2-40B4-BE49-F238E27FC236}">
              <a16:creationId xmlns:a16="http://schemas.microsoft.com/office/drawing/2014/main" id="{CE34A6AA-692B-4653-9C10-5DA48C2AE271}"/>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9" name="テキスト ボックス 358">
          <a:extLst>
            <a:ext uri="{FF2B5EF4-FFF2-40B4-BE49-F238E27FC236}">
              <a16:creationId xmlns:a16="http://schemas.microsoft.com/office/drawing/2014/main" id="{B0507CEC-F487-42AC-AE18-40F4EE3D8B47}"/>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34671</xdr:rowOff>
    </xdr:from>
    <xdr:to>
      <xdr:col>55</xdr:col>
      <xdr:colOff>50800</xdr:colOff>
      <xdr:row>85</xdr:row>
      <xdr:rowOff>136271</xdr:rowOff>
    </xdr:to>
    <xdr:sp macro="" textlink="">
      <xdr:nvSpPr>
        <xdr:cNvPr id="360" name="楕円 359">
          <a:extLst>
            <a:ext uri="{FF2B5EF4-FFF2-40B4-BE49-F238E27FC236}">
              <a16:creationId xmlns:a16="http://schemas.microsoft.com/office/drawing/2014/main" id="{5EE20C99-1572-4808-8D59-23AFA517CBED}"/>
            </a:ext>
          </a:extLst>
        </xdr:cNvPr>
        <xdr:cNvSpPr/>
      </xdr:nvSpPr>
      <xdr:spPr>
        <a:xfrm>
          <a:off x="10426700" y="14607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57548</xdr:rowOff>
    </xdr:from>
    <xdr:ext cx="469744" cy="259045"/>
    <xdr:sp macro="" textlink="">
      <xdr:nvSpPr>
        <xdr:cNvPr id="361" name="【公営住宅】&#10;一人当たり面積該当値テキスト">
          <a:extLst>
            <a:ext uri="{FF2B5EF4-FFF2-40B4-BE49-F238E27FC236}">
              <a16:creationId xmlns:a16="http://schemas.microsoft.com/office/drawing/2014/main" id="{B587523B-7915-46D1-BEEF-6321A0029C53}"/>
            </a:ext>
          </a:extLst>
        </xdr:cNvPr>
        <xdr:cNvSpPr txBox="1"/>
      </xdr:nvSpPr>
      <xdr:spPr>
        <a:xfrm>
          <a:off x="10515600" y="144593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40260</xdr:rowOff>
    </xdr:from>
    <xdr:to>
      <xdr:col>50</xdr:col>
      <xdr:colOff>165100</xdr:colOff>
      <xdr:row>85</xdr:row>
      <xdr:rowOff>141860</xdr:rowOff>
    </xdr:to>
    <xdr:sp macro="" textlink="">
      <xdr:nvSpPr>
        <xdr:cNvPr id="362" name="楕円 361">
          <a:extLst>
            <a:ext uri="{FF2B5EF4-FFF2-40B4-BE49-F238E27FC236}">
              <a16:creationId xmlns:a16="http://schemas.microsoft.com/office/drawing/2014/main" id="{F8B88B48-6D05-4007-B209-C2D7788E92B0}"/>
            </a:ext>
          </a:extLst>
        </xdr:cNvPr>
        <xdr:cNvSpPr/>
      </xdr:nvSpPr>
      <xdr:spPr>
        <a:xfrm>
          <a:off x="9588500" y="14613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85471</xdr:rowOff>
    </xdr:from>
    <xdr:to>
      <xdr:col>55</xdr:col>
      <xdr:colOff>0</xdr:colOff>
      <xdr:row>85</xdr:row>
      <xdr:rowOff>91060</xdr:rowOff>
    </xdr:to>
    <xdr:cxnSp macro="">
      <xdr:nvCxnSpPr>
        <xdr:cNvPr id="363" name="直線コネクタ 362">
          <a:extLst>
            <a:ext uri="{FF2B5EF4-FFF2-40B4-BE49-F238E27FC236}">
              <a16:creationId xmlns:a16="http://schemas.microsoft.com/office/drawing/2014/main" id="{C4C1A3C6-98C7-4C80-B174-FBBF0F1A842B}"/>
            </a:ext>
          </a:extLst>
        </xdr:cNvPr>
        <xdr:cNvCxnSpPr/>
      </xdr:nvCxnSpPr>
      <xdr:spPr>
        <a:xfrm flipV="1">
          <a:off x="9639300" y="14658721"/>
          <a:ext cx="838200" cy="55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39243</xdr:rowOff>
    </xdr:from>
    <xdr:to>
      <xdr:col>46</xdr:col>
      <xdr:colOff>38100</xdr:colOff>
      <xdr:row>85</xdr:row>
      <xdr:rowOff>140843</xdr:rowOff>
    </xdr:to>
    <xdr:sp macro="" textlink="">
      <xdr:nvSpPr>
        <xdr:cNvPr id="364" name="楕円 363">
          <a:extLst>
            <a:ext uri="{FF2B5EF4-FFF2-40B4-BE49-F238E27FC236}">
              <a16:creationId xmlns:a16="http://schemas.microsoft.com/office/drawing/2014/main" id="{FE1E8491-A2E1-4BD6-AF10-1522ABF04281}"/>
            </a:ext>
          </a:extLst>
        </xdr:cNvPr>
        <xdr:cNvSpPr/>
      </xdr:nvSpPr>
      <xdr:spPr>
        <a:xfrm>
          <a:off x="8699500" y="14612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90043</xdr:rowOff>
    </xdr:from>
    <xdr:to>
      <xdr:col>50</xdr:col>
      <xdr:colOff>114300</xdr:colOff>
      <xdr:row>85</xdr:row>
      <xdr:rowOff>91060</xdr:rowOff>
    </xdr:to>
    <xdr:cxnSp macro="">
      <xdr:nvCxnSpPr>
        <xdr:cNvPr id="365" name="直線コネクタ 364">
          <a:extLst>
            <a:ext uri="{FF2B5EF4-FFF2-40B4-BE49-F238E27FC236}">
              <a16:creationId xmlns:a16="http://schemas.microsoft.com/office/drawing/2014/main" id="{9F075083-D544-4274-889D-FEC3320DC789}"/>
            </a:ext>
          </a:extLst>
        </xdr:cNvPr>
        <xdr:cNvCxnSpPr/>
      </xdr:nvCxnSpPr>
      <xdr:spPr>
        <a:xfrm>
          <a:off x="8750300" y="14663293"/>
          <a:ext cx="889000" cy="10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30226</xdr:rowOff>
    </xdr:from>
    <xdr:to>
      <xdr:col>41</xdr:col>
      <xdr:colOff>101600</xdr:colOff>
      <xdr:row>85</xdr:row>
      <xdr:rowOff>131826</xdr:rowOff>
    </xdr:to>
    <xdr:sp macro="" textlink="">
      <xdr:nvSpPr>
        <xdr:cNvPr id="366" name="楕円 365">
          <a:extLst>
            <a:ext uri="{FF2B5EF4-FFF2-40B4-BE49-F238E27FC236}">
              <a16:creationId xmlns:a16="http://schemas.microsoft.com/office/drawing/2014/main" id="{6F275C7A-9439-47E4-BFBD-18CEFDDBFAD2}"/>
            </a:ext>
          </a:extLst>
        </xdr:cNvPr>
        <xdr:cNvSpPr/>
      </xdr:nvSpPr>
      <xdr:spPr>
        <a:xfrm>
          <a:off x="7810500" y="14603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81026</xdr:rowOff>
    </xdr:from>
    <xdr:to>
      <xdr:col>45</xdr:col>
      <xdr:colOff>177800</xdr:colOff>
      <xdr:row>85</xdr:row>
      <xdr:rowOff>90043</xdr:rowOff>
    </xdr:to>
    <xdr:cxnSp macro="">
      <xdr:nvCxnSpPr>
        <xdr:cNvPr id="367" name="直線コネクタ 366">
          <a:extLst>
            <a:ext uri="{FF2B5EF4-FFF2-40B4-BE49-F238E27FC236}">
              <a16:creationId xmlns:a16="http://schemas.microsoft.com/office/drawing/2014/main" id="{C81FA39B-5468-4C66-9990-7C3EAD6EC929}"/>
            </a:ext>
          </a:extLst>
        </xdr:cNvPr>
        <xdr:cNvCxnSpPr/>
      </xdr:nvCxnSpPr>
      <xdr:spPr>
        <a:xfrm>
          <a:off x="7861300" y="14654276"/>
          <a:ext cx="889000" cy="90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46737</xdr:rowOff>
    </xdr:from>
    <xdr:to>
      <xdr:col>36</xdr:col>
      <xdr:colOff>165100</xdr:colOff>
      <xdr:row>85</xdr:row>
      <xdr:rowOff>148337</xdr:rowOff>
    </xdr:to>
    <xdr:sp macro="" textlink="">
      <xdr:nvSpPr>
        <xdr:cNvPr id="368" name="楕円 367">
          <a:extLst>
            <a:ext uri="{FF2B5EF4-FFF2-40B4-BE49-F238E27FC236}">
              <a16:creationId xmlns:a16="http://schemas.microsoft.com/office/drawing/2014/main" id="{4A50E953-E3D4-4702-B9F5-F30E75F155F6}"/>
            </a:ext>
          </a:extLst>
        </xdr:cNvPr>
        <xdr:cNvSpPr/>
      </xdr:nvSpPr>
      <xdr:spPr>
        <a:xfrm>
          <a:off x="6921500" y="14619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81026</xdr:rowOff>
    </xdr:from>
    <xdr:to>
      <xdr:col>41</xdr:col>
      <xdr:colOff>50800</xdr:colOff>
      <xdr:row>85</xdr:row>
      <xdr:rowOff>97537</xdr:rowOff>
    </xdr:to>
    <xdr:cxnSp macro="">
      <xdr:nvCxnSpPr>
        <xdr:cNvPr id="369" name="直線コネクタ 368">
          <a:extLst>
            <a:ext uri="{FF2B5EF4-FFF2-40B4-BE49-F238E27FC236}">
              <a16:creationId xmlns:a16="http://schemas.microsoft.com/office/drawing/2014/main" id="{D6E18586-5C67-4F6A-B097-B2DD036A4BE5}"/>
            </a:ext>
          </a:extLst>
        </xdr:cNvPr>
        <xdr:cNvCxnSpPr/>
      </xdr:nvCxnSpPr>
      <xdr:spPr>
        <a:xfrm flipV="1">
          <a:off x="6972300" y="14654276"/>
          <a:ext cx="889000" cy="165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85</xdr:row>
      <xdr:rowOff>158639</xdr:rowOff>
    </xdr:from>
    <xdr:ext cx="469744" cy="259045"/>
    <xdr:sp macro="" textlink="">
      <xdr:nvSpPr>
        <xdr:cNvPr id="370" name="n_1aveValue【公営住宅】&#10;一人当たり面積">
          <a:extLst>
            <a:ext uri="{FF2B5EF4-FFF2-40B4-BE49-F238E27FC236}">
              <a16:creationId xmlns:a16="http://schemas.microsoft.com/office/drawing/2014/main" id="{315EEC06-4C2F-45B2-A3B9-BA46E39CA866}"/>
            </a:ext>
          </a:extLst>
        </xdr:cNvPr>
        <xdr:cNvSpPr txBox="1"/>
      </xdr:nvSpPr>
      <xdr:spPr>
        <a:xfrm>
          <a:off x="9391727" y="147318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158259</xdr:rowOff>
    </xdr:from>
    <xdr:ext cx="469744" cy="259045"/>
    <xdr:sp macro="" textlink="">
      <xdr:nvSpPr>
        <xdr:cNvPr id="371" name="n_2aveValue【公営住宅】&#10;一人当たり面積">
          <a:extLst>
            <a:ext uri="{FF2B5EF4-FFF2-40B4-BE49-F238E27FC236}">
              <a16:creationId xmlns:a16="http://schemas.microsoft.com/office/drawing/2014/main" id="{BF36E80B-3B01-4405-9DAB-4811752B8A9D}"/>
            </a:ext>
          </a:extLst>
        </xdr:cNvPr>
        <xdr:cNvSpPr txBox="1"/>
      </xdr:nvSpPr>
      <xdr:spPr>
        <a:xfrm>
          <a:off x="8515427" y="147315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152416</xdr:rowOff>
    </xdr:from>
    <xdr:ext cx="469744" cy="259045"/>
    <xdr:sp macro="" textlink="">
      <xdr:nvSpPr>
        <xdr:cNvPr id="372" name="n_3aveValue【公営住宅】&#10;一人当たり面積">
          <a:extLst>
            <a:ext uri="{FF2B5EF4-FFF2-40B4-BE49-F238E27FC236}">
              <a16:creationId xmlns:a16="http://schemas.microsoft.com/office/drawing/2014/main" id="{590449A6-9E96-4BB3-B02C-E8FA41F65819}"/>
            </a:ext>
          </a:extLst>
        </xdr:cNvPr>
        <xdr:cNvSpPr txBox="1"/>
      </xdr:nvSpPr>
      <xdr:spPr>
        <a:xfrm>
          <a:off x="7626427" y="14725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21989</xdr:rowOff>
    </xdr:from>
    <xdr:ext cx="469744" cy="259045"/>
    <xdr:sp macro="" textlink="">
      <xdr:nvSpPr>
        <xdr:cNvPr id="373" name="n_4aveValue【公営住宅】&#10;一人当たり面積">
          <a:extLst>
            <a:ext uri="{FF2B5EF4-FFF2-40B4-BE49-F238E27FC236}">
              <a16:creationId xmlns:a16="http://schemas.microsoft.com/office/drawing/2014/main" id="{C7C9E22E-6B65-4410-BD7F-3568C57D37C5}"/>
            </a:ext>
          </a:extLst>
        </xdr:cNvPr>
        <xdr:cNvSpPr txBox="1"/>
      </xdr:nvSpPr>
      <xdr:spPr>
        <a:xfrm>
          <a:off x="6737427" y="142523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83</xdr:row>
      <xdr:rowOff>158387</xdr:rowOff>
    </xdr:from>
    <xdr:ext cx="469744" cy="259045"/>
    <xdr:sp macro="" textlink="">
      <xdr:nvSpPr>
        <xdr:cNvPr id="374" name="n_1mainValue【公営住宅】&#10;一人当たり面積">
          <a:extLst>
            <a:ext uri="{FF2B5EF4-FFF2-40B4-BE49-F238E27FC236}">
              <a16:creationId xmlns:a16="http://schemas.microsoft.com/office/drawing/2014/main" id="{D7FD8E9D-093C-4A48-ACB7-E2879F63B63D}"/>
            </a:ext>
          </a:extLst>
        </xdr:cNvPr>
        <xdr:cNvSpPr txBox="1"/>
      </xdr:nvSpPr>
      <xdr:spPr>
        <a:xfrm>
          <a:off x="9391727" y="143887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157370</xdr:rowOff>
    </xdr:from>
    <xdr:ext cx="469744" cy="259045"/>
    <xdr:sp macro="" textlink="">
      <xdr:nvSpPr>
        <xdr:cNvPr id="375" name="n_2mainValue【公営住宅】&#10;一人当たり面積">
          <a:extLst>
            <a:ext uri="{FF2B5EF4-FFF2-40B4-BE49-F238E27FC236}">
              <a16:creationId xmlns:a16="http://schemas.microsoft.com/office/drawing/2014/main" id="{9342EB49-8BD6-48FA-8B75-7CFB7FFF0EE4}"/>
            </a:ext>
          </a:extLst>
        </xdr:cNvPr>
        <xdr:cNvSpPr txBox="1"/>
      </xdr:nvSpPr>
      <xdr:spPr>
        <a:xfrm>
          <a:off x="8515427" y="143877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148353</xdr:rowOff>
    </xdr:from>
    <xdr:ext cx="469744" cy="259045"/>
    <xdr:sp macro="" textlink="">
      <xdr:nvSpPr>
        <xdr:cNvPr id="376" name="n_3mainValue【公営住宅】&#10;一人当たり面積">
          <a:extLst>
            <a:ext uri="{FF2B5EF4-FFF2-40B4-BE49-F238E27FC236}">
              <a16:creationId xmlns:a16="http://schemas.microsoft.com/office/drawing/2014/main" id="{9EC1D827-07CD-4140-8D5A-EA3F587F71A9}"/>
            </a:ext>
          </a:extLst>
        </xdr:cNvPr>
        <xdr:cNvSpPr txBox="1"/>
      </xdr:nvSpPr>
      <xdr:spPr>
        <a:xfrm>
          <a:off x="7626427" y="143787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139464</xdr:rowOff>
    </xdr:from>
    <xdr:ext cx="469744" cy="259045"/>
    <xdr:sp macro="" textlink="">
      <xdr:nvSpPr>
        <xdr:cNvPr id="377" name="n_4mainValue【公営住宅】&#10;一人当たり面積">
          <a:extLst>
            <a:ext uri="{FF2B5EF4-FFF2-40B4-BE49-F238E27FC236}">
              <a16:creationId xmlns:a16="http://schemas.microsoft.com/office/drawing/2014/main" id="{9E30A86A-D037-4EA3-9134-05BDD7EC72C7}"/>
            </a:ext>
          </a:extLst>
        </xdr:cNvPr>
        <xdr:cNvSpPr txBox="1"/>
      </xdr:nvSpPr>
      <xdr:spPr>
        <a:xfrm>
          <a:off x="6737427" y="147127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8" name="正方形/長方形 377">
          <a:extLst>
            <a:ext uri="{FF2B5EF4-FFF2-40B4-BE49-F238E27FC236}">
              <a16:creationId xmlns:a16="http://schemas.microsoft.com/office/drawing/2014/main" id="{05799772-CC89-4C41-8B30-BDDCE5438DCF}"/>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9" name="正方形/長方形 378">
          <a:extLst>
            <a:ext uri="{FF2B5EF4-FFF2-40B4-BE49-F238E27FC236}">
              <a16:creationId xmlns:a16="http://schemas.microsoft.com/office/drawing/2014/main" id="{E20E34B1-207A-4C63-B4BA-2FEFB658BE9D}"/>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0" name="正方形/長方形 379">
          <a:extLst>
            <a:ext uri="{FF2B5EF4-FFF2-40B4-BE49-F238E27FC236}">
              <a16:creationId xmlns:a16="http://schemas.microsoft.com/office/drawing/2014/main" id="{75366D16-E1CC-4AB3-B605-497F4FC6078F}"/>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1" name="正方形/長方形 380">
          <a:extLst>
            <a:ext uri="{FF2B5EF4-FFF2-40B4-BE49-F238E27FC236}">
              <a16:creationId xmlns:a16="http://schemas.microsoft.com/office/drawing/2014/main" id="{A1493421-92BD-43A5-B41A-D90AE570139E}"/>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2" name="正方形/長方形 381">
          <a:extLst>
            <a:ext uri="{FF2B5EF4-FFF2-40B4-BE49-F238E27FC236}">
              <a16:creationId xmlns:a16="http://schemas.microsoft.com/office/drawing/2014/main" id="{587E2122-DD36-4472-8204-A38F0D2449C1}"/>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3" name="正方形/長方形 382">
          <a:extLst>
            <a:ext uri="{FF2B5EF4-FFF2-40B4-BE49-F238E27FC236}">
              <a16:creationId xmlns:a16="http://schemas.microsoft.com/office/drawing/2014/main" id="{30BC2FFC-9CD7-4F1F-BCAE-2B3EC3AB63B5}"/>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4" name="正方形/長方形 383">
          <a:extLst>
            <a:ext uri="{FF2B5EF4-FFF2-40B4-BE49-F238E27FC236}">
              <a16:creationId xmlns:a16="http://schemas.microsoft.com/office/drawing/2014/main" id="{3D5BB501-2E76-4F93-A76B-C227D5C72C78}"/>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5" name="正方形/長方形 384">
          <a:extLst>
            <a:ext uri="{FF2B5EF4-FFF2-40B4-BE49-F238E27FC236}">
              <a16:creationId xmlns:a16="http://schemas.microsoft.com/office/drawing/2014/main" id="{8566126F-D9F2-4D57-9922-54B24225C4F0}"/>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6" name="正方形/長方形 385">
          <a:extLst>
            <a:ext uri="{FF2B5EF4-FFF2-40B4-BE49-F238E27FC236}">
              <a16:creationId xmlns:a16="http://schemas.microsoft.com/office/drawing/2014/main" id="{BAADEB35-220A-409A-B9C2-B5B67210C745}"/>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7" name="正方形/長方形 386">
          <a:extLst>
            <a:ext uri="{FF2B5EF4-FFF2-40B4-BE49-F238E27FC236}">
              <a16:creationId xmlns:a16="http://schemas.microsoft.com/office/drawing/2014/main" id="{E3E6C6E3-AC7D-4426-8CC6-BC5A4985BAB6}"/>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8" name="正方形/長方形 387">
          <a:extLst>
            <a:ext uri="{FF2B5EF4-FFF2-40B4-BE49-F238E27FC236}">
              <a16:creationId xmlns:a16="http://schemas.microsoft.com/office/drawing/2014/main" id="{BC304EC5-AFF2-4C32-9481-8262D547410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89" name="正方形/長方形 388">
          <a:extLst>
            <a:ext uri="{FF2B5EF4-FFF2-40B4-BE49-F238E27FC236}">
              <a16:creationId xmlns:a16="http://schemas.microsoft.com/office/drawing/2014/main" id="{1ADA88DF-C9F6-45C5-9137-EDAD55C0CDAA}"/>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90" name="正方形/長方形 389">
          <a:extLst>
            <a:ext uri="{FF2B5EF4-FFF2-40B4-BE49-F238E27FC236}">
              <a16:creationId xmlns:a16="http://schemas.microsoft.com/office/drawing/2014/main" id="{C482E86D-2C7C-4DE2-8531-67A0B690E14F}"/>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91" name="正方形/長方形 390">
          <a:extLst>
            <a:ext uri="{FF2B5EF4-FFF2-40B4-BE49-F238E27FC236}">
              <a16:creationId xmlns:a16="http://schemas.microsoft.com/office/drawing/2014/main" id="{18CD021A-B0CE-4A00-8353-EDB50B688AEB}"/>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2" name="正方形/長方形 391">
          <a:extLst>
            <a:ext uri="{FF2B5EF4-FFF2-40B4-BE49-F238E27FC236}">
              <a16:creationId xmlns:a16="http://schemas.microsoft.com/office/drawing/2014/main" id="{8ECAB49D-8BA9-4538-AC3A-E0D6FE70964B}"/>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3" name="正方形/長方形 392">
          <a:extLst>
            <a:ext uri="{FF2B5EF4-FFF2-40B4-BE49-F238E27FC236}">
              <a16:creationId xmlns:a16="http://schemas.microsoft.com/office/drawing/2014/main" id="{F3504C67-59A7-45A0-A3A5-A44D39CBF091}"/>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4" name="正方形/長方形 393">
          <a:extLst>
            <a:ext uri="{FF2B5EF4-FFF2-40B4-BE49-F238E27FC236}">
              <a16:creationId xmlns:a16="http://schemas.microsoft.com/office/drawing/2014/main" id="{C2EFE59D-638E-4DAA-8FA0-9DBBEF13CD67}"/>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5" name="正方形/長方形 394">
          <a:extLst>
            <a:ext uri="{FF2B5EF4-FFF2-40B4-BE49-F238E27FC236}">
              <a16:creationId xmlns:a16="http://schemas.microsoft.com/office/drawing/2014/main" id="{4A830BF2-983E-4216-84F0-0FBBC8BBA6A7}"/>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6" name="正方形/長方形 395">
          <a:extLst>
            <a:ext uri="{FF2B5EF4-FFF2-40B4-BE49-F238E27FC236}">
              <a16:creationId xmlns:a16="http://schemas.microsoft.com/office/drawing/2014/main" id="{E1269104-27E5-40D2-8634-C33306E0021E}"/>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7" name="正方形/長方形 396">
          <a:extLst>
            <a:ext uri="{FF2B5EF4-FFF2-40B4-BE49-F238E27FC236}">
              <a16:creationId xmlns:a16="http://schemas.microsoft.com/office/drawing/2014/main" id="{BD1565A0-4F76-4245-9F66-6EE526423D63}"/>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8" name="正方形/長方形 397">
          <a:extLst>
            <a:ext uri="{FF2B5EF4-FFF2-40B4-BE49-F238E27FC236}">
              <a16:creationId xmlns:a16="http://schemas.microsoft.com/office/drawing/2014/main" id="{32F811AF-FF1A-4D08-85DB-A9F6CB941D48}"/>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99" name="正方形/長方形 398">
          <a:extLst>
            <a:ext uri="{FF2B5EF4-FFF2-40B4-BE49-F238E27FC236}">
              <a16:creationId xmlns:a16="http://schemas.microsoft.com/office/drawing/2014/main" id="{6E122CD6-6F3E-419D-BDB3-1DF8A9AB5F9F}"/>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00" name="正方形/長方形 399">
          <a:extLst>
            <a:ext uri="{FF2B5EF4-FFF2-40B4-BE49-F238E27FC236}">
              <a16:creationId xmlns:a16="http://schemas.microsoft.com/office/drawing/2014/main" id="{8D76854B-C7D9-4017-A8D9-858C0271B7D7}"/>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1" name="正方形/長方形 400">
          <a:extLst>
            <a:ext uri="{FF2B5EF4-FFF2-40B4-BE49-F238E27FC236}">
              <a16:creationId xmlns:a16="http://schemas.microsoft.com/office/drawing/2014/main" id="{15EA6FCE-A8B5-4D01-B9B6-93237205F6F4}"/>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2" name="テキスト ボックス 401">
          <a:extLst>
            <a:ext uri="{FF2B5EF4-FFF2-40B4-BE49-F238E27FC236}">
              <a16:creationId xmlns:a16="http://schemas.microsoft.com/office/drawing/2014/main" id="{280D6E22-22C1-4232-A773-F33346CFF456}"/>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3" name="直線コネクタ 402">
          <a:extLst>
            <a:ext uri="{FF2B5EF4-FFF2-40B4-BE49-F238E27FC236}">
              <a16:creationId xmlns:a16="http://schemas.microsoft.com/office/drawing/2014/main" id="{C6012ECD-8CF7-46BC-916B-4079AB427B0F}"/>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4" name="テキスト ボックス 403">
          <a:extLst>
            <a:ext uri="{FF2B5EF4-FFF2-40B4-BE49-F238E27FC236}">
              <a16:creationId xmlns:a16="http://schemas.microsoft.com/office/drawing/2014/main" id="{D9F18048-B0F2-4136-87F8-77F588A14BAB}"/>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405" name="直線コネクタ 404">
          <a:extLst>
            <a:ext uri="{FF2B5EF4-FFF2-40B4-BE49-F238E27FC236}">
              <a16:creationId xmlns:a16="http://schemas.microsoft.com/office/drawing/2014/main" id="{1E7B5BCE-650E-4EB8-B754-BD02C09A98DC}"/>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406" name="テキスト ボックス 405">
          <a:extLst>
            <a:ext uri="{FF2B5EF4-FFF2-40B4-BE49-F238E27FC236}">
              <a16:creationId xmlns:a16="http://schemas.microsoft.com/office/drawing/2014/main" id="{FFFE3C60-7258-4D6F-A502-591C0C02CE00}"/>
            </a:ext>
          </a:extLst>
        </xdr:cNvPr>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07" name="直線コネクタ 406">
          <a:extLst>
            <a:ext uri="{FF2B5EF4-FFF2-40B4-BE49-F238E27FC236}">
              <a16:creationId xmlns:a16="http://schemas.microsoft.com/office/drawing/2014/main" id="{E39B0942-D8C5-45FE-9C16-3FAE92B996E5}"/>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08" name="テキスト ボックス 407">
          <a:extLst>
            <a:ext uri="{FF2B5EF4-FFF2-40B4-BE49-F238E27FC236}">
              <a16:creationId xmlns:a16="http://schemas.microsoft.com/office/drawing/2014/main" id="{08011FF5-5CA3-4CC0-AFED-85EC5111FF59}"/>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09" name="直線コネクタ 408">
          <a:extLst>
            <a:ext uri="{FF2B5EF4-FFF2-40B4-BE49-F238E27FC236}">
              <a16:creationId xmlns:a16="http://schemas.microsoft.com/office/drawing/2014/main" id="{96FB15EC-2C35-4924-AAC6-855AD6080261}"/>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10" name="テキスト ボックス 409">
          <a:extLst>
            <a:ext uri="{FF2B5EF4-FFF2-40B4-BE49-F238E27FC236}">
              <a16:creationId xmlns:a16="http://schemas.microsoft.com/office/drawing/2014/main" id="{9015FF3E-B9BE-49C4-9C90-036B6E4EE834}"/>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11" name="直線コネクタ 410">
          <a:extLst>
            <a:ext uri="{FF2B5EF4-FFF2-40B4-BE49-F238E27FC236}">
              <a16:creationId xmlns:a16="http://schemas.microsoft.com/office/drawing/2014/main" id="{BDD90309-031A-47D7-BB55-3D7FC41A22D9}"/>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12" name="テキスト ボックス 411">
          <a:extLst>
            <a:ext uri="{FF2B5EF4-FFF2-40B4-BE49-F238E27FC236}">
              <a16:creationId xmlns:a16="http://schemas.microsoft.com/office/drawing/2014/main" id="{1DB3C355-0079-4000-BCEF-57A71716BE3E}"/>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13" name="直線コネクタ 412">
          <a:extLst>
            <a:ext uri="{FF2B5EF4-FFF2-40B4-BE49-F238E27FC236}">
              <a16:creationId xmlns:a16="http://schemas.microsoft.com/office/drawing/2014/main" id="{91604966-C82C-4686-898C-CF6FA09E2A73}"/>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14" name="テキスト ボックス 413">
          <a:extLst>
            <a:ext uri="{FF2B5EF4-FFF2-40B4-BE49-F238E27FC236}">
              <a16:creationId xmlns:a16="http://schemas.microsoft.com/office/drawing/2014/main" id="{82DB0C93-370D-4A03-A20C-ED7901168260}"/>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15" name="直線コネクタ 414">
          <a:extLst>
            <a:ext uri="{FF2B5EF4-FFF2-40B4-BE49-F238E27FC236}">
              <a16:creationId xmlns:a16="http://schemas.microsoft.com/office/drawing/2014/main" id="{7A748D22-E425-43F5-B1C7-28C0C1B028DA}"/>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416" name="テキスト ボックス 415">
          <a:extLst>
            <a:ext uri="{FF2B5EF4-FFF2-40B4-BE49-F238E27FC236}">
              <a16:creationId xmlns:a16="http://schemas.microsoft.com/office/drawing/2014/main" id="{D1837FAF-F4C6-4784-9B42-FDD936B9B419}"/>
            </a:ext>
          </a:extLst>
        </xdr:cNvPr>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7" name="直線コネクタ 416">
          <a:extLst>
            <a:ext uri="{FF2B5EF4-FFF2-40B4-BE49-F238E27FC236}">
              <a16:creationId xmlns:a16="http://schemas.microsoft.com/office/drawing/2014/main" id="{176F92E0-FEFC-47F5-B734-CA1A671D14B8}"/>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418" name="【認定こども園・幼稚園・保育所】&#10;有形固定資産減価償却率グラフ枠">
          <a:extLst>
            <a:ext uri="{FF2B5EF4-FFF2-40B4-BE49-F238E27FC236}">
              <a16:creationId xmlns:a16="http://schemas.microsoft.com/office/drawing/2014/main" id="{0F53E706-9CDB-412D-8A17-4A31EA114012}"/>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40277</xdr:rowOff>
    </xdr:from>
    <xdr:to>
      <xdr:col>85</xdr:col>
      <xdr:colOff>126364</xdr:colOff>
      <xdr:row>42</xdr:row>
      <xdr:rowOff>92528</xdr:rowOff>
    </xdr:to>
    <xdr:cxnSp macro="">
      <xdr:nvCxnSpPr>
        <xdr:cNvPr id="419" name="直線コネクタ 418">
          <a:extLst>
            <a:ext uri="{FF2B5EF4-FFF2-40B4-BE49-F238E27FC236}">
              <a16:creationId xmlns:a16="http://schemas.microsoft.com/office/drawing/2014/main" id="{4081891F-D935-4457-B422-69277386D61D}"/>
            </a:ext>
          </a:extLst>
        </xdr:cNvPr>
        <xdr:cNvCxnSpPr/>
      </xdr:nvCxnSpPr>
      <xdr:spPr>
        <a:xfrm flipV="1">
          <a:off x="16318864" y="5869577"/>
          <a:ext cx="0" cy="14238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420" name="【認定こども園・幼稚園・保育所】&#10;有形固定資産減価償却率最小値テキスト">
          <a:extLst>
            <a:ext uri="{FF2B5EF4-FFF2-40B4-BE49-F238E27FC236}">
              <a16:creationId xmlns:a16="http://schemas.microsoft.com/office/drawing/2014/main" id="{BDED1F52-5BBC-4BD9-AF52-208C3E5F7B7A}"/>
            </a:ext>
          </a:extLst>
        </xdr:cNvPr>
        <xdr:cNvSpPr txBox="1"/>
      </xdr:nvSpPr>
      <xdr:spPr>
        <a:xfrm>
          <a:off x="16357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421" name="直線コネクタ 420">
          <a:extLst>
            <a:ext uri="{FF2B5EF4-FFF2-40B4-BE49-F238E27FC236}">
              <a16:creationId xmlns:a16="http://schemas.microsoft.com/office/drawing/2014/main" id="{9997DBAE-C70F-44F2-A739-247059F06D3E}"/>
            </a:ext>
          </a:extLst>
        </xdr:cNvPr>
        <xdr:cNvCxnSpPr/>
      </xdr:nvCxnSpPr>
      <xdr:spPr>
        <a:xfrm>
          <a:off x="16230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158404</xdr:rowOff>
    </xdr:from>
    <xdr:ext cx="405111" cy="259045"/>
    <xdr:sp macro="" textlink="">
      <xdr:nvSpPr>
        <xdr:cNvPr id="422" name="【認定こども園・幼稚園・保育所】&#10;有形固定資産減価償却率最大値テキスト">
          <a:extLst>
            <a:ext uri="{FF2B5EF4-FFF2-40B4-BE49-F238E27FC236}">
              <a16:creationId xmlns:a16="http://schemas.microsoft.com/office/drawing/2014/main" id="{41C39F32-C2C4-4C5C-A9E5-CEBCC24CB913}"/>
            </a:ext>
          </a:extLst>
        </xdr:cNvPr>
        <xdr:cNvSpPr txBox="1"/>
      </xdr:nvSpPr>
      <xdr:spPr>
        <a:xfrm>
          <a:off x="16357600" y="56448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40277</xdr:rowOff>
    </xdr:from>
    <xdr:to>
      <xdr:col>86</xdr:col>
      <xdr:colOff>25400</xdr:colOff>
      <xdr:row>34</xdr:row>
      <xdr:rowOff>40277</xdr:rowOff>
    </xdr:to>
    <xdr:cxnSp macro="">
      <xdr:nvCxnSpPr>
        <xdr:cNvPr id="423" name="直線コネクタ 422">
          <a:extLst>
            <a:ext uri="{FF2B5EF4-FFF2-40B4-BE49-F238E27FC236}">
              <a16:creationId xmlns:a16="http://schemas.microsoft.com/office/drawing/2014/main" id="{EBA3F542-2374-4EB4-B5B2-713FCA400F71}"/>
            </a:ext>
          </a:extLst>
        </xdr:cNvPr>
        <xdr:cNvCxnSpPr/>
      </xdr:nvCxnSpPr>
      <xdr:spPr>
        <a:xfrm>
          <a:off x="16230600" y="58695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129920</xdr:rowOff>
    </xdr:from>
    <xdr:ext cx="405111" cy="259045"/>
    <xdr:sp macro="" textlink="">
      <xdr:nvSpPr>
        <xdr:cNvPr id="424" name="【認定こども園・幼稚園・保育所】&#10;有形固定資産減価償却率平均値テキスト">
          <a:extLst>
            <a:ext uri="{FF2B5EF4-FFF2-40B4-BE49-F238E27FC236}">
              <a16:creationId xmlns:a16="http://schemas.microsoft.com/office/drawing/2014/main" id="{4AF146DD-CE4C-46F0-BA5E-C53418351CE3}"/>
            </a:ext>
          </a:extLst>
        </xdr:cNvPr>
        <xdr:cNvSpPr txBox="1"/>
      </xdr:nvSpPr>
      <xdr:spPr>
        <a:xfrm>
          <a:off x="16357600" y="630212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107043</xdr:rowOff>
    </xdr:from>
    <xdr:to>
      <xdr:col>85</xdr:col>
      <xdr:colOff>177800</xdr:colOff>
      <xdr:row>38</xdr:row>
      <xdr:rowOff>37193</xdr:rowOff>
    </xdr:to>
    <xdr:sp macro="" textlink="">
      <xdr:nvSpPr>
        <xdr:cNvPr id="425" name="フローチャート: 判断 424">
          <a:extLst>
            <a:ext uri="{FF2B5EF4-FFF2-40B4-BE49-F238E27FC236}">
              <a16:creationId xmlns:a16="http://schemas.microsoft.com/office/drawing/2014/main" id="{2BB6DE2E-10A4-4C68-B681-0D6B99B71140}"/>
            </a:ext>
          </a:extLst>
        </xdr:cNvPr>
        <xdr:cNvSpPr/>
      </xdr:nvSpPr>
      <xdr:spPr>
        <a:xfrm>
          <a:off x="16268700" y="6450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33564</xdr:rowOff>
    </xdr:from>
    <xdr:to>
      <xdr:col>81</xdr:col>
      <xdr:colOff>101600</xdr:colOff>
      <xdr:row>37</xdr:row>
      <xdr:rowOff>135164</xdr:rowOff>
    </xdr:to>
    <xdr:sp macro="" textlink="">
      <xdr:nvSpPr>
        <xdr:cNvPr id="426" name="フローチャート: 判断 425">
          <a:extLst>
            <a:ext uri="{FF2B5EF4-FFF2-40B4-BE49-F238E27FC236}">
              <a16:creationId xmlns:a16="http://schemas.microsoft.com/office/drawing/2014/main" id="{44F7BA05-2FED-4D9E-BDBA-7C24AE913D1F}"/>
            </a:ext>
          </a:extLst>
        </xdr:cNvPr>
        <xdr:cNvSpPr/>
      </xdr:nvSpPr>
      <xdr:spPr>
        <a:xfrm>
          <a:off x="15430500" y="6377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41728</xdr:rowOff>
    </xdr:from>
    <xdr:to>
      <xdr:col>76</xdr:col>
      <xdr:colOff>165100</xdr:colOff>
      <xdr:row>37</xdr:row>
      <xdr:rowOff>143328</xdr:rowOff>
    </xdr:to>
    <xdr:sp macro="" textlink="">
      <xdr:nvSpPr>
        <xdr:cNvPr id="427" name="フローチャート: 判断 426">
          <a:extLst>
            <a:ext uri="{FF2B5EF4-FFF2-40B4-BE49-F238E27FC236}">
              <a16:creationId xmlns:a16="http://schemas.microsoft.com/office/drawing/2014/main" id="{4F06FF09-2E83-497A-B5D2-F83AF3F2E0D4}"/>
            </a:ext>
          </a:extLst>
        </xdr:cNvPr>
        <xdr:cNvSpPr/>
      </xdr:nvSpPr>
      <xdr:spPr>
        <a:xfrm>
          <a:off x="14541500" y="6385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98878</xdr:rowOff>
    </xdr:from>
    <xdr:to>
      <xdr:col>72</xdr:col>
      <xdr:colOff>38100</xdr:colOff>
      <xdr:row>38</xdr:row>
      <xdr:rowOff>29028</xdr:rowOff>
    </xdr:to>
    <xdr:sp macro="" textlink="">
      <xdr:nvSpPr>
        <xdr:cNvPr id="428" name="フローチャート: 判断 427">
          <a:extLst>
            <a:ext uri="{FF2B5EF4-FFF2-40B4-BE49-F238E27FC236}">
              <a16:creationId xmlns:a16="http://schemas.microsoft.com/office/drawing/2014/main" id="{6F1DCE14-8220-4A04-A727-5F67A0B80671}"/>
            </a:ext>
          </a:extLst>
        </xdr:cNvPr>
        <xdr:cNvSpPr/>
      </xdr:nvSpPr>
      <xdr:spPr>
        <a:xfrm>
          <a:off x="13652500" y="6442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18869</xdr:rowOff>
    </xdr:from>
    <xdr:to>
      <xdr:col>67</xdr:col>
      <xdr:colOff>101600</xdr:colOff>
      <xdr:row>37</xdr:row>
      <xdr:rowOff>120469</xdr:rowOff>
    </xdr:to>
    <xdr:sp macro="" textlink="">
      <xdr:nvSpPr>
        <xdr:cNvPr id="429" name="フローチャート: 判断 428">
          <a:extLst>
            <a:ext uri="{FF2B5EF4-FFF2-40B4-BE49-F238E27FC236}">
              <a16:creationId xmlns:a16="http://schemas.microsoft.com/office/drawing/2014/main" id="{50AC0BEA-2BF1-4362-83EC-92D7D6DEA71A}"/>
            </a:ext>
          </a:extLst>
        </xdr:cNvPr>
        <xdr:cNvSpPr/>
      </xdr:nvSpPr>
      <xdr:spPr>
        <a:xfrm>
          <a:off x="12763500" y="6362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30" name="テキスト ボックス 429">
          <a:extLst>
            <a:ext uri="{FF2B5EF4-FFF2-40B4-BE49-F238E27FC236}">
              <a16:creationId xmlns:a16="http://schemas.microsoft.com/office/drawing/2014/main" id="{5DCA18F8-7576-4988-9EAC-A7C5E4BC4AF7}"/>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31" name="テキスト ボックス 430">
          <a:extLst>
            <a:ext uri="{FF2B5EF4-FFF2-40B4-BE49-F238E27FC236}">
              <a16:creationId xmlns:a16="http://schemas.microsoft.com/office/drawing/2014/main" id="{28232C44-5A33-41A2-BF18-9729DCC01BCA}"/>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2" name="テキスト ボックス 431">
          <a:extLst>
            <a:ext uri="{FF2B5EF4-FFF2-40B4-BE49-F238E27FC236}">
              <a16:creationId xmlns:a16="http://schemas.microsoft.com/office/drawing/2014/main" id="{B6F88F52-054A-4D67-BF55-6F8935B48663}"/>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3" name="テキスト ボックス 432">
          <a:extLst>
            <a:ext uri="{FF2B5EF4-FFF2-40B4-BE49-F238E27FC236}">
              <a16:creationId xmlns:a16="http://schemas.microsoft.com/office/drawing/2014/main" id="{132F281D-6900-45C7-88EE-6D3CFF1EB35D}"/>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4" name="テキスト ボックス 433">
          <a:extLst>
            <a:ext uri="{FF2B5EF4-FFF2-40B4-BE49-F238E27FC236}">
              <a16:creationId xmlns:a16="http://schemas.microsoft.com/office/drawing/2014/main" id="{0B446A18-B83B-46D8-9513-BCF957EE8BC9}"/>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42</xdr:row>
      <xdr:rowOff>33565</xdr:rowOff>
    </xdr:from>
    <xdr:to>
      <xdr:col>85</xdr:col>
      <xdr:colOff>177800</xdr:colOff>
      <xdr:row>42</xdr:row>
      <xdr:rowOff>135165</xdr:rowOff>
    </xdr:to>
    <xdr:sp macro="" textlink="">
      <xdr:nvSpPr>
        <xdr:cNvPr id="435" name="楕円 434">
          <a:extLst>
            <a:ext uri="{FF2B5EF4-FFF2-40B4-BE49-F238E27FC236}">
              <a16:creationId xmlns:a16="http://schemas.microsoft.com/office/drawing/2014/main" id="{7D76C836-BFD0-446E-AC33-8362120D7FB2}"/>
            </a:ext>
          </a:extLst>
        </xdr:cNvPr>
        <xdr:cNvSpPr/>
      </xdr:nvSpPr>
      <xdr:spPr>
        <a:xfrm>
          <a:off x="16268700" y="7234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41</xdr:row>
      <xdr:rowOff>119942</xdr:rowOff>
    </xdr:from>
    <xdr:ext cx="405111" cy="259045"/>
    <xdr:sp macro="" textlink="">
      <xdr:nvSpPr>
        <xdr:cNvPr id="436" name="【認定こども園・幼稚園・保育所】&#10;有形固定資産減価償却率該当値テキスト">
          <a:extLst>
            <a:ext uri="{FF2B5EF4-FFF2-40B4-BE49-F238E27FC236}">
              <a16:creationId xmlns:a16="http://schemas.microsoft.com/office/drawing/2014/main" id="{2D3F5015-68B7-4776-B300-D07682970454}"/>
            </a:ext>
          </a:extLst>
        </xdr:cNvPr>
        <xdr:cNvSpPr txBox="1"/>
      </xdr:nvSpPr>
      <xdr:spPr>
        <a:xfrm>
          <a:off x="16357600" y="71493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41</xdr:row>
      <xdr:rowOff>138067</xdr:rowOff>
    </xdr:from>
    <xdr:to>
      <xdr:col>81</xdr:col>
      <xdr:colOff>101600</xdr:colOff>
      <xdr:row>42</xdr:row>
      <xdr:rowOff>68217</xdr:rowOff>
    </xdr:to>
    <xdr:sp macro="" textlink="">
      <xdr:nvSpPr>
        <xdr:cNvPr id="437" name="楕円 436">
          <a:extLst>
            <a:ext uri="{FF2B5EF4-FFF2-40B4-BE49-F238E27FC236}">
              <a16:creationId xmlns:a16="http://schemas.microsoft.com/office/drawing/2014/main" id="{4B6D1D22-A063-402E-881F-C266D711D12B}"/>
            </a:ext>
          </a:extLst>
        </xdr:cNvPr>
        <xdr:cNvSpPr/>
      </xdr:nvSpPr>
      <xdr:spPr>
        <a:xfrm>
          <a:off x="15430500" y="7167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42</xdr:row>
      <xdr:rowOff>17417</xdr:rowOff>
    </xdr:from>
    <xdr:to>
      <xdr:col>85</xdr:col>
      <xdr:colOff>127000</xdr:colOff>
      <xdr:row>42</xdr:row>
      <xdr:rowOff>84365</xdr:rowOff>
    </xdr:to>
    <xdr:cxnSp macro="">
      <xdr:nvCxnSpPr>
        <xdr:cNvPr id="438" name="直線コネクタ 437">
          <a:extLst>
            <a:ext uri="{FF2B5EF4-FFF2-40B4-BE49-F238E27FC236}">
              <a16:creationId xmlns:a16="http://schemas.microsoft.com/office/drawing/2014/main" id="{3C170B45-00B8-48C6-B9C8-2E42211B075C}"/>
            </a:ext>
          </a:extLst>
        </xdr:cNvPr>
        <xdr:cNvCxnSpPr/>
      </xdr:nvCxnSpPr>
      <xdr:spPr>
        <a:xfrm>
          <a:off x="15481300" y="7218317"/>
          <a:ext cx="838200" cy="669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41</xdr:row>
      <xdr:rowOff>133169</xdr:rowOff>
    </xdr:from>
    <xdr:to>
      <xdr:col>76</xdr:col>
      <xdr:colOff>165100</xdr:colOff>
      <xdr:row>42</xdr:row>
      <xdr:rowOff>63319</xdr:rowOff>
    </xdr:to>
    <xdr:sp macro="" textlink="">
      <xdr:nvSpPr>
        <xdr:cNvPr id="439" name="楕円 438">
          <a:extLst>
            <a:ext uri="{FF2B5EF4-FFF2-40B4-BE49-F238E27FC236}">
              <a16:creationId xmlns:a16="http://schemas.microsoft.com/office/drawing/2014/main" id="{690B1270-DBDB-4543-A3DD-3427C80855FE}"/>
            </a:ext>
          </a:extLst>
        </xdr:cNvPr>
        <xdr:cNvSpPr/>
      </xdr:nvSpPr>
      <xdr:spPr>
        <a:xfrm>
          <a:off x="14541500" y="7162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42</xdr:row>
      <xdr:rowOff>12519</xdr:rowOff>
    </xdr:from>
    <xdr:to>
      <xdr:col>81</xdr:col>
      <xdr:colOff>50800</xdr:colOff>
      <xdr:row>42</xdr:row>
      <xdr:rowOff>17417</xdr:rowOff>
    </xdr:to>
    <xdr:cxnSp macro="">
      <xdr:nvCxnSpPr>
        <xdr:cNvPr id="440" name="直線コネクタ 439">
          <a:extLst>
            <a:ext uri="{FF2B5EF4-FFF2-40B4-BE49-F238E27FC236}">
              <a16:creationId xmlns:a16="http://schemas.microsoft.com/office/drawing/2014/main" id="{2BA9B210-7A73-47E3-A07F-4A767E61BFBD}"/>
            </a:ext>
          </a:extLst>
        </xdr:cNvPr>
        <xdr:cNvCxnSpPr/>
      </xdr:nvCxnSpPr>
      <xdr:spPr>
        <a:xfrm>
          <a:off x="14592300" y="7213419"/>
          <a:ext cx="889000" cy="4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41</xdr:row>
      <xdr:rowOff>128270</xdr:rowOff>
    </xdr:from>
    <xdr:to>
      <xdr:col>72</xdr:col>
      <xdr:colOff>38100</xdr:colOff>
      <xdr:row>42</xdr:row>
      <xdr:rowOff>58420</xdr:rowOff>
    </xdr:to>
    <xdr:sp macro="" textlink="">
      <xdr:nvSpPr>
        <xdr:cNvPr id="441" name="楕円 440">
          <a:extLst>
            <a:ext uri="{FF2B5EF4-FFF2-40B4-BE49-F238E27FC236}">
              <a16:creationId xmlns:a16="http://schemas.microsoft.com/office/drawing/2014/main" id="{239AC429-769D-48BB-8152-269831152EEF}"/>
            </a:ext>
          </a:extLst>
        </xdr:cNvPr>
        <xdr:cNvSpPr/>
      </xdr:nvSpPr>
      <xdr:spPr>
        <a:xfrm>
          <a:off x="13652500" y="7157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42</xdr:row>
      <xdr:rowOff>7620</xdr:rowOff>
    </xdr:from>
    <xdr:to>
      <xdr:col>76</xdr:col>
      <xdr:colOff>114300</xdr:colOff>
      <xdr:row>42</xdr:row>
      <xdr:rowOff>12519</xdr:rowOff>
    </xdr:to>
    <xdr:cxnSp macro="">
      <xdr:nvCxnSpPr>
        <xdr:cNvPr id="442" name="直線コネクタ 441">
          <a:extLst>
            <a:ext uri="{FF2B5EF4-FFF2-40B4-BE49-F238E27FC236}">
              <a16:creationId xmlns:a16="http://schemas.microsoft.com/office/drawing/2014/main" id="{32E06CC6-5757-45E5-89CC-3842BE805C63}"/>
            </a:ext>
          </a:extLst>
        </xdr:cNvPr>
        <xdr:cNvCxnSpPr/>
      </xdr:nvCxnSpPr>
      <xdr:spPr>
        <a:xfrm>
          <a:off x="13703300" y="7208520"/>
          <a:ext cx="889000" cy="4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41</xdr:row>
      <xdr:rowOff>123372</xdr:rowOff>
    </xdr:from>
    <xdr:to>
      <xdr:col>67</xdr:col>
      <xdr:colOff>101600</xdr:colOff>
      <xdr:row>42</xdr:row>
      <xdr:rowOff>53522</xdr:rowOff>
    </xdr:to>
    <xdr:sp macro="" textlink="">
      <xdr:nvSpPr>
        <xdr:cNvPr id="443" name="楕円 442">
          <a:extLst>
            <a:ext uri="{FF2B5EF4-FFF2-40B4-BE49-F238E27FC236}">
              <a16:creationId xmlns:a16="http://schemas.microsoft.com/office/drawing/2014/main" id="{0A43E99D-3888-4597-80A1-F6094CAE436A}"/>
            </a:ext>
          </a:extLst>
        </xdr:cNvPr>
        <xdr:cNvSpPr/>
      </xdr:nvSpPr>
      <xdr:spPr>
        <a:xfrm>
          <a:off x="12763500" y="7152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42</xdr:row>
      <xdr:rowOff>2722</xdr:rowOff>
    </xdr:from>
    <xdr:to>
      <xdr:col>71</xdr:col>
      <xdr:colOff>177800</xdr:colOff>
      <xdr:row>42</xdr:row>
      <xdr:rowOff>7620</xdr:rowOff>
    </xdr:to>
    <xdr:cxnSp macro="">
      <xdr:nvCxnSpPr>
        <xdr:cNvPr id="444" name="直線コネクタ 443">
          <a:extLst>
            <a:ext uri="{FF2B5EF4-FFF2-40B4-BE49-F238E27FC236}">
              <a16:creationId xmlns:a16="http://schemas.microsoft.com/office/drawing/2014/main" id="{40D16D98-9D5F-47F7-BEB1-B31A652C5124}"/>
            </a:ext>
          </a:extLst>
        </xdr:cNvPr>
        <xdr:cNvCxnSpPr/>
      </xdr:nvCxnSpPr>
      <xdr:spPr>
        <a:xfrm>
          <a:off x="12814300" y="7203622"/>
          <a:ext cx="889000" cy="4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35</xdr:row>
      <xdr:rowOff>151691</xdr:rowOff>
    </xdr:from>
    <xdr:ext cx="405111" cy="259045"/>
    <xdr:sp macro="" textlink="">
      <xdr:nvSpPr>
        <xdr:cNvPr id="445" name="n_1aveValue【認定こども園・幼稚園・保育所】&#10;有形固定資産減価償却率">
          <a:extLst>
            <a:ext uri="{FF2B5EF4-FFF2-40B4-BE49-F238E27FC236}">
              <a16:creationId xmlns:a16="http://schemas.microsoft.com/office/drawing/2014/main" id="{D14816BE-46ED-4477-B745-D9725F0A7E87}"/>
            </a:ext>
          </a:extLst>
        </xdr:cNvPr>
        <xdr:cNvSpPr txBox="1"/>
      </xdr:nvSpPr>
      <xdr:spPr>
        <a:xfrm>
          <a:off x="15266044" y="61524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159855</xdr:rowOff>
    </xdr:from>
    <xdr:ext cx="405111" cy="259045"/>
    <xdr:sp macro="" textlink="">
      <xdr:nvSpPr>
        <xdr:cNvPr id="446" name="n_2aveValue【認定こども園・幼稚園・保育所】&#10;有形固定資産減価償却率">
          <a:extLst>
            <a:ext uri="{FF2B5EF4-FFF2-40B4-BE49-F238E27FC236}">
              <a16:creationId xmlns:a16="http://schemas.microsoft.com/office/drawing/2014/main" id="{08FE29F0-FDC3-4FA7-9F2F-7315D1258EFE}"/>
            </a:ext>
          </a:extLst>
        </xdr:cNvPr>
        <xdr:cNvSpPr txBox="1"/>
      </xdr:nvSpPr>
      <xdr:spPr>
        <a:xfrm>
          <a:off x="14389744" y="61606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45555</xdr:rowOff>
    </xdr:from>
    <xdr:ext cx="405111" cy="259045"/>
    <xdr:sp macro="" textlink="">
      <xdr:nvSpPr>
        <xdr:cNvPr id="447" name="n_3aveValue【認定こども園・幼稚園・保育所】&#10;有形固定資産減価償却率">
          <a:extLst>
            <a:ext uri="{FF2B5EF4-FFF2-40B4-BE49-F238E27FC236}">
              <a16:creationId xmlns:a16="http://schemas.microsoft.com/office/drawing/2014/main" id="{9B7E4E9D-F191-4549-B58E-AA40DC9E99E1}"/>
            </a:ext>
          </a:extLst>
        </xdr:cNvPr>
        <xdr:cNvSpPr txBox="1"/>
      </xdr:nvSpPr>
      <xdr:spPr>
        <a:xfrm>
          <a:off x="13500744" y="62177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136996</xdr:rowOff>
    </xdr:from>
    <xdr:ext cx="405111" cy="259045"/>
    <xdr:sp macro="" textlink="">
      <xdr:nvSpPr>
        <xdr:cNvPr id="448" name="n_4aveValue【認定こども園・幼稚園・保育所】&#10;有形固定資産減価償却率">
          <a:extLst>
            <a:ext uri="{FF2B5EF4-FFF2-40B4-BE49-F238E27FC236}">
              <a16:creationId xmlns:a16="http://schemas.microsoft.com/office/drawing/2014/main" id="{D166863A-DDCE-4DB8-9938-7F61BEAD4D87}"/>
            </a:ext>
          </a:extLst>
        </xdr:cNvPr>
        <xdr:cNvSpPr txBox="1"/>
      </xdr:nvSpPr>
      <xdr:spPr>
        <a:xfrm>
          <a:off x="12611744" y="61377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42</xdr:row>
      <xdr:rowOff>59344</xdr:rowOff>
    </xdr:from>
    <xdr:ext cx="405111" cy="259045"/>
    <xdr:sp macro="" textlink="">
      <xdr:nvSpPr>
        <xdr:cNvPr id="449" name="n_1mainValue【認定こども園・幼稚園・保育所】&#10;有形固定資産減価償却率">
          <a:extLst>
            <a:ext uri="{FF2B5EF4-FFF2-40B4-BE49-F238E27FC236}">
              <a16:creationId xmlns:a16="http://schemas.microsoft.com/office/drawing/2014/main" id="{419119A9-CD5C-4695-A548-DBF6A397D671}"/>
            </a:ext>
          </a:extLst>
        </xdr:cNvPr>
        <xdr:cNvSpPr txBox="1"/>
      </xdr:nvSpPr>
      <xdr:spPr>
        <a:xfrm>
          <a:off x="15266044" y="72602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42</xdr:row>
      <xdr:rowOff>54446</xdr:rowOff>
    </xdr:from>
    <xdr:ext cx="405111" cy="259045"/>
    <xdr:sp macro="" textlink="">
      <xdr:nvSpPr>
        <xdr:cNvPr id="450" name="n_2mainValue【認定こども園・幼稚園・保育所】&#10;有形固定資産減価償却率">
          <a:extLst>
            <a:ext uri="{FF2B5EF4-FFF2-40B4-BE49-F238E27FC236}">
              <a16:creationId xmlns:a16="http://schemas.microsoft.com/office/drawing/2014/main" id="{E473E526-F3C7-4B50-9CF2-EDD454436F56}"/>
            </a:ext>
          </a:extLst>
        </xdr:cNvPr>
        <xdr:cNvSpPr txBox="1"/>
      </xdr:nvSpPr>
      <xdr:spPr>
        <a:xfrm>
          <a:off x="14389744" y="72553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42</xdr:row>
      <xdr:rowOff>49547</xdr:rowOff>
    </xdr:from>
    <xdr:ext cx="405111" cy="259045"/>
    <xdr:sp macro="" textlink="">
      <xdr:nvSpPr>
        <xdr:cNvPr id="451" name="n_3mainValue【認定こども園・幼稚園・保育所】&#10;有形固定資産減価償却率">
          <a:extLst>
            <a:ext uri="{FF2B5EF4-FFF2-40B4-BE49-F238E27FC236}">
              <a16:creationId xmlns:a16="http://schemas.microsoft.com/office/drawing/2014/main" id="{7A5C05CA-9BB7-4605-BCD0-3A17D7FCDDC7}"/>
            </a:ext>
          </a:extLst>
        </xdr:cNvPr>
        <xdr:cNvSpPr txBox="1"/>
      </xdr:nvSpPr>
      <xdr:spPr>
        <a:xfrm>
          <a:off x="13500744" y="7250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42</xdr:row>
      <xdr:rowOff>44649</xdr:rowOff>
    </xdr:from>
    <xdr:ext cx="405111" cy="259045"/>
    <xdr:sp macro="" textlink="">
      <xdr:nvSpPr>
        <xdr:cNvPr id="452" name="n_4mainValue【認定こども園・幼稚園・保育所】&#10;有形固定資産減価償却率">
          <a:extLst>
            <a:ext uri="{FF2B5EF4-FFF2-40B4-BE49-F238E27FC236}">
              <a16:creationId xmlns:a16="http://schemas.microsoft.com/office/drawing/2014/main" id="{95DC79F8-B410-4E02-9440-A8FC031EF405}"/>
            </a:ext>
          </a:extLst>
        </xdr:cNvPr>
        <xdr:cNvSpPr txBox="1"/>
      </xdr:nvSpPr>
      <xdr:spPr>
        <a:xfrm>
          <a:off x="12611744" y="72455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3" name="正方形/長方形 452">
          <a:extLst>
            <a:ext uri="{FF2B5EF4-FFF2-40B4-BE49-F238E27FC236}">
              <a16:creationId xmlns:a16="http://schemas.microsoft.com/office/drawing/2014/main" id="{F2A99878-4038-4761-9D57-94D451979F15}"/>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4" name="正方形/長方形 453">
          <a:extLst>
            <a:ext uri="{FF2B5EF4-FFF2-40B4-BE49-F238E27FC236}">
              <a16:creationId xmlns:a16="http://schemas.microsoft.com/office/drawing/2014/main" id="{E3A7EDA9-1BC9-4A4D-9347-BE842633885D}"/>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5" name="正方形/長方形 454">
          <a:extLst>
            <a:ext uri="{FF2B5EF4-FFF2-40B4-BE49-F238E27FC236}">
              <a16:creationId xmlns:a16="http://schemas.microsoft.com/office/drawing/2014/main" id="{2A1AD77C-AEBF-48F8-BFAB-99470063FF01}"/>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6" name="正方形/長方形 455">
          <a:extLst>
            <a:ext uri="{FF2B5EF4-FFF2-40B4-BE49-F238E27FC236}">
              <a16:creationId xmlns:a16="http://schemas.microsoft.com/office/drawing/2014/main" id="{C5EC29D8-9D6C-45B6-B7CC-41E87A7F4B5F}"/>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7" name="正方形/長方形 456">
          <a:extLst>
            <a:ext uri="{FF2B5EF4-FFF2-40B4-BE49-F238E27FC236}">
              <a16:creationId xmlns:a16="http://schemas.microsoft.com/office/drawing/2014/main" id="{AC16E321-49D1-4314-951C-3A74F665E903}"/>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8" name="正方形/長方形 457">
          <a:extLst>
            <a:ext uri="{FF2B5EF4-FFF2-40B4-BE49-F238E27FC236}">
              <a16:creationId xmlns:a16="http://schemas.microsoft.com/office/drawing/2014/main" id="{1AC1935B-56F3-4D12-80D0-E3E8CDF3C59D}"/>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59" name="正方形/長方形 458">
          <a:extLst>
            <a:ext uri="{FF2B5EF4-FFF2-40B4-BE49-F238E27FC236}">
              <a16:creationId xmlns:a16="http://schemas.microsoft.com/office/drawing/2014/main" id="{B6615096-D414-482D-B415-DD19BDB3D354}"/>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60" name="正方形/長方形 459">
          <a:extLst>
            <a:ext uri="{FF2B5EF4-FFF2-40B4-BE49-F238E27FC236}">
              <a16:creationId xmlns:a16="http://schemas.microsoft.com/office/drawing/2014/main" id="{C2F63FDB-AAAF-44D8-9EF0-1C0DD315CB1C}"/>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61" name="テキスト ボックス 460">
          <a:extLst>
            <a:ext uri="{FF2B5EF4-FFF2-40B4-BE49-F238E27FC236}">
              <a16:creationId xmlns:a16="http://schemas.microsoft.com/office/drawing/2014/main" id="{A4C0EA49-4E7D-46F5-8628-4DBC2D093EF4}"/>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2" name="直線コネクタ 461">
          <a:extLst>
            <a:ext uri="{FF2B5EF4-FFF2-40B4-BE49-F238E27FC236}">
              <a16:creationId xmlns:a16="http://schemas.microsoft.com/office/drawing/2014/main" id="{D2091E22-56FB-459D-A6A0-E6761970BE64}"/>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463" name="直線コネクタ 462">
          <a:extLst>
            <a:ext uri="{FF2B5EF4-FFF2-40B4-BE49-F238E27FC236}">
              <a16:creationId xmlns:a16="http://schemas.microsoft.com/office/drawing/2014/main" id="{5E3BB504-9C30-45C2-A3A4-C1AFF0ADE714}"/>
            </a:ext>
          </a:extLst>
        </xdr:cNvPr>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121755</xdr:rowOff>
    </xdr:from>
    <xdr:ext cx="467179" cy="259045"/>
    <xdr:sp macro="" textlink="">
      <xdr:nvSpPr>
        <xdr:cNvPr id="464" name="テキスト ボックス 463">
          <a:extLst>
            <a:ext uri="{FF2B5EF4-FFF2-40B4-BE49-F238E27FC236}">
              <a16:creationId xmlns:a16="http://schemas.microsoft.com/office/drawing/2014/main" id="{B18806FF-269D-46D8-B52B-2917E3BD79CE}"/>
            </a:ext>
          </a:extLst>
        </xdr:cNvPr>
        <xdr:cNvSpPr txBox="1"/>
      </xdr:nvSpPr>
      <xdr:spPr>
        <a:xfrm>
          <a:off x="17820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465" name="直線コネクタ 464">
          <a:extLst>
            <a:ext uri="{FF2B5EF4-FFF2-40B4-BE49-F238E27FC236}">
              <a16:creationId xmlns:a16="http://schemas.microsoft.com/office/drawing/2014/main" id="{16B08857-4A28-4BE1-9030-D2C496D6F0DE}"/>
            </a:ext>
          </a:extLst>
        </xdr:cNvPr>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138084</xdr:rowOff>
    </xdr:from>
    <xdr:ext cx="467179" cy="259045"/>
    <xdr:sp macro="" textlink="">
      <xdr:nvSpPr>
        <xdr:cNvPr id="466" name="テキスト ボックス 465">
          <a:extLst>
            <a:ext uri="{FF2B5EF4-FFF2-40B4-BE49-F238E27FC236}">
              <a16:creationId xmlns:a16="http://schemas.microsoft.com/office/drawing/2014/main" id="{811F2381-FDCF-4BC5-BD06-2A850260B7A9}"/>
            </a:ext>
          </a:extLst>
        </xdr:cNvPr>
        <xdr:cNvSpPr txBox="1"/>
      </xdr:nvSpPr>
      <xdr:spPr>
        <a:xfrm>
          <a:off x="17820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467" name="直線コネクタ 466">
          <a:extLst>
            <a:ext uri="{FF2B5EF4-FFF2-40B4-BE49-F238E27FC236}">
              <a16:creationId xmlns:a16="http://schemas.microsoft.com/office/drawing/2014/main" id="{046D3690-23D8-4AE6-B725-AFBE46DC8666}"/>
            </a:ext>
          </a:extLst>
        </xdr:cNvPr>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37</xdr:row>
      <xdr:rowOff>154412</xdr:rowOff>
    </xdr:from>
    <xdr:ext cx="467179" cy="259045"/>
    <xdr:sp macro="" textlink="">
      <xdr:nvSpPr>
        <xdr:cNvPr id="468" name="テキスト ボックス 467">
          <a:extLst>
            <a:ext uri="{FF2B5EF4-FFF2-40B4-BE49-F238E27FC236}">
              <a16:creationId xmlns:a16="http://schemas.microsoft.com/office/drawing/2014/main" id="{990A7F8D-713B-4BB0-867C-4758A72A26F2}"/>
            </a:ext>
          </a:extLst>
        </xdr:cNvPr>
        <xdr:cNvSpPr txBox="1"/>
      </xdr:nvSpPr>
      <xdr:spPr>
        <a:xfrm>
          <a:off x="17820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469" name="直線コネクタ 468">
          <a:extLst>
            <a:ext uri="{FF2B5EF4-FFF2-40B4-BE49-F238E27FC236}">
              <a16:creationId xmlns:a16="http://schemas.microsoft.com/office/drawing/2014/main" id="{935148EC-303D-4509-A934-C19116402807}"/>
            </a:ext>
          </a:extLst>
        </xdr:cNvPr>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170741</xdr:rowOff>
    </xdr:from>
    <xdr:ext cx="467179" cy="259045"/>
    <xdr:sp macro="" textlink="">
      <xdr:nvSpPr>
        <xdr:cNvPr id="470" name="テキスト ボックス 469">
          <a:extLst>
            <a:ext uri="{FF2B5EF4-FFF2-40B4-BE49-F238E27FC236}">
              <a16:creationId xmlns:a16="http://schemas.microsoft.com/office/drawing/2014/main" id="{8D5B2461-CB6E-42D7-A404-11E3D66363C0}"/>
            </a:ext>
          </a:extLst>
        </xdr:cNvPr>
        <xdr:cNvSpPr txBox="1"/>
      </xdr:nvSpPr>
      <xdr:spPr>
        <a:xfrm>
          <a:off x="17820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471" name="直線コネクタ 470">
          <a:extLst>
            <a:ext uri="{FF2B5EF4-FFF2-40B4-BE49-F238E27FC236}">
              <a16:creationId xmlns:a16="http://schemas.microsoft.com/office/drawing/2014/main" id="{327A4C6C-E698-4EF3-A2D3-F4064208F349}"/>
            </a:ext>
          </a:extLst>
        </xdr:cNvPr>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15620</xdr:rowOff>
    </xdr:from>
    <xdr:ext cx="467179" cy="259045"/>
    <xdr:sp macro="" textlink="">
      <xdr:nvSpPr>
        <xdr:cNvPr id="472" name="テキスト ボックス 471">
          <a:extLst>
            <a:ext uri="{FF2B5EF4-FFF2-40B4-BE49-F238E27FC236}">
              <a16:creationId xmlns:a16="http://schemas.microsoft.com/office/drawing/2014/main" id="{3136D987-9874-4AE1-822C-96026F21D249}"/>
            </a:ext>
          </a:extLst>
        </xdr:cNvPr>
        <xdr:cNvSpPr txBox="1"/>
      </xdr:nvSpPr>
      <xdr:spPr>
        <a:xfrm>
          <a:off x="17820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473" name="直線コネクタ 472">
          <a:extLst>
            <a:ext uri="{FF2B5EF4-FFF2-40B4-BE49-F238E27FC236}">
              <a16:creationId xmlns:a16="http://schemas.microsoft.com/office/drawing/2014/main" id="{7A440139-D1BE-4E64-BD0B-7DC2F266B341}"/>
            </a:ext>
          </a:extLst>
        </xdr:cNvPr>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31949</xdr:rowOff>
    </xdr:from>
    <xdr:ext cx="467179" cy="259045"/>
    <xdr:sp macro="" textlink="">
      <xdr:nvSpPr>
        <xdr:cNvPr id="474" name="テキスト ボックス 473">
          <a:extLst>
            <a:ext uri="{FF2B5EF4-FFF2-40B4-BE49-F238E27FC236}">
              <a16:creationId xmlns:a16="http://schemas.microsoft.com/office/drawing/2014/main" id="{06349046-ED00-40BE-A70B-F75AD6077FFA}"/>
            </a:ext>
          </a:extLst>
        </xdr:cNvPr>
        <xdr:cNvSpPr txBox="1"/>
      </xdr:nvSpPr>
      <xdr:spPr>
        <a:xfrm>
          <a:off x="17820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5" name="直線コネクタ 474">
          <a:extLst>
            <a:ext uri="{FF2B5EF4-FFF2-40B4-BE49-F238E27FC236}">
              <a16:creationId xmlns:a16="http://schemas.microsoft.com/office/drawing/2014/main" id="{5493BB8E-9B89-4BB6-BEB6-7D7836F5D54C}"/>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76" name="テキスト ボックス 475">
          <a:extLst>
            <a:ext uri="{FF2B5EF4-FFF2-40B4-BE49-F238E27FC236}">
              <a16:creationId xmlns:a16="http://schemas.microsoft.com/office/drawing/2014/main" id="{681B4CF6-FEBA-49C3-A9F6-116293FF9C55}"/>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7" name="【認定こども園・幼稚園・保育所】&#10;一人当たり面積グラフ枠">
          <a:extLst>
            <a:ext uri="{FF2B5EF4-FFF2-40B4-BE49-F238E27FC236}">
              <a16:creationId xmlns:a16="http://schemas.microsoft.com/office/drawing/2014/main" id="{B2CFD8E0-286F-4C81-BE68-6A023344ED0E}"/>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48442</xdr:rowOff>
    </xdr:from>
    <xdr:to>
      <xdr:col>116</xdr:col>
      <xdr:colOff>62864</xdr:colOff>
      <xdr:row>42</xdr:row>
      <xdr:rowOff>33746</xdr:rowOff>
    </xdr:to>
    <xdr:cxnSp macro="">
      <xdr:nvCxnSpPr>
        <xdr:cNvPr id="478" name="直線コネクタ 477">
          <a:extLst>
            <a:ext uri="{FF2B5EF4-FFF2-40B4-BE49-F238E27FC236}">
              <a16:creationId xmlns:a16="http://schemas.microsoft.com/office/drawing/2014/main" id="{514DC736-3956-4485-A55A-6CA46E0CB8B6}"/>
            </a:ext>
          </a:extLst>
        </xdr:cNvPr>
        <xdr:cNvCxnSpPr/>
      </xdr:nvCxnSpPr>
      <xdr:spPr>
        <a:xfrm flipV="1">
          <a:off x="22160864" y="5877742"/>
          <a:ext cx="0" cy="13569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37573</xdr:rowOff>
    </xdr:from>
    <xdr:ext cx="469744" cy="259045"/>
    <xdr:sp macro="" textlink="">
      <xdr:nvSpPr>
        <xdr:cNvPr id="479" name="【認定こども園・幼稚園・保育所】&#10;一人当たり面積最小値テキスト">
          <a:extLst>
            <a:ext uri="{FF2B5EF4-FFF2-40B4-BE49-F238E27FC236}">
              <a16:creationId xmlns:a16="http://schemas.microsoft.com/office/drawing/2014/main" id="{C942002D-D9A5-4B5D-B069-845D9CB63806}"/>
            </a:ext>
          </a:extLst>
        </xdr:cNvPr>
        <xdr:cNvSpPr txBox="1"/>
      </xdr:nvSpPr>
      <xdr:spPr>
        <a:xfrm>
          <a:off x="22199600" y="72384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33746</xdr:rowOff>
    </xdr:from>
    <xdr:to>
      <xdr:col>116</xdr:col>
      <xdr:colOff>152400</xdr:colOff>
      <xdr:row>42</xdr:row>
      <xdr:rowOff>33746</xdr:rowOff>
    </xdr:to>
    <xdr:cxnSp macro="">
      <xdr:nvCxnSpPr>
        <xdr:cNvPr id="480" name="直線コネクタ 479">
          <a:extLst>
            <a:ext uri="{FF2B5EF4-FFF2-40B4-BE49-F238E27FC236}">
              <a16:creationId xmlns:a16="http://schemas.microsoft.com/office/drawing/2014/main" id="{09EE141C-FED6-4731-A1D0-1CE8491FC432}"/>
            </a:ext>
          </a:extLst>
        </xdr:cNvPr>
        <xdr:cNvCxnSpPr/>
      </xdr:nvCxnSpPr>
      <xdr:spPr>
        <a:xfrm>
          <a:off x="22072600" y="72346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166569</xdr:rowOff>
    </xdr:from>
    <xdr:ext cx="469744" cy="259045"/>
    <xdr:sp macro="" textlink="">
      <xdr:nvSpPr>
        <xdr:cNvPr id="481" name="【認定こども園・幼稚園・保育所】&#10;一人当たり面積最大値テキスト">
          <a:extLst>
            <a:ext uri="{FF2B5EF4-FFF2-40B4-BE49-F238E27FC236}">
              <a16:creationId xmlns:a16="http://schemas.microsoft.com/office/drawing/2014/main" id="{705638BA-E26B-436F-A045-3CBC455050AD}"/>
            </a:ext>
          </a:extLst>
        </xdr:cNvPr>
        <xdr:cNvSpPr txBox="1"/>
      </xdr:nvSpPr>
      <xdr:spPr>
        <a:xfrm>
          <a:off x="22199600" y="56529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48442</xdr:rowOff>
    </xdr:from>
    <xdr:to>
      <xdr:col>116</xdr:col>
      <xdr:colOff>152400</xdr:colOff>
      <xdr:row>34</xdr:row>
      <xdr:rowOff>48442</xdr:rowOff>
    </xdr:to>
    <xdr:cxnSp macro="">
      <xdr:nvCxnSpPr>
        <xdr:cNvPr id="482" name="直線コネクタ 481">
          <a:extLst>
            <a:ext uri="{FF2B5EF4-FFF2-40B4-BE49-F238E27FC236}">
              <a16:creationId xmlns:a16="http://schemas.microsoft.com/office/drawing/2014/main" id="{2761973C-F927-40D1-AE0E-B7F3359D7641}"/>
            </a:ext>
          </a:extLst>
        </xdr:cNvPr>
        <xdr:cNvCxnSpPr/>
      </xdr:nvCxnSpPr>
      <xdr:spPr>
        <a:xfrm>
          <a:off x="22072600" y="58777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15620</xdr:rowOff>
    </xdr:from>
    <xdr:ext cx="469744" cy="259045"/>
    <xdr:sp macro="" textlink="">
      <xdr:nvSpPr>
        <xdr:cNvPr id="483" name="【認定こども園・幼稚園・保育所】&#10;一人当たり面積平均値テキスト">
          <a:extLst>
            <a:ext uri="{FF2B5EF4-FFF2-40B4-BE49-F238E27FC236}">
              <a16:creationId xmlns:a16="http://schemas.microsoft.com/office/drawing/2014/main" id="{FF02BF39-40A7-4503-84DB-9A8BBC0285AA}"/>
            </a:ext>
          </a:extLst>
        </xdr:cNvPr>
        <xdr:cNvSpPr txBox="1"/>
      </xdr:nvSpPr>
      <xdr:spPr>
        <a:xfrm>
          <a:off x="22199600" y="653072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164193</xdr:rowOff>
    </xdr:from>
    <xdr:to>
      <xdr:col>116</xdr:col>
      <xdr:colOff>114300</xdr:colOff>
      <xdr:row>39</xdr:row>
      <xdr:rowOff>94343</xdr:rowOff>
    </xdr:to>
    <xdr:sp macro="" textlink="">
      <xdr:nvSpPr>
        <xdr:cNvPr id="484" name="フローチャート: 判断 483">
          <a:extLst>
            <a:ext uri="{FF2B5EF4-FFF2-40B4-BE49-F238E27FC236}">
              <a16:creationId xmlns:a16="http://schemas.microsoft.com/office/drawing/2014/main" id="{1861601B-463A-496A-92F0-7473495A6E14}"/>
            </a:ext>
          </a:extLst>
        </xdr:cNvPr>
        <xdr:cNvSpPr/>
      </xdr:nvSpPr>
      <xdr:spPr>
        <a:xfrm>
          <a:off x="22110700" y="66792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41728</xdr:rowOff>
    </xdr:from>
    <xdr:to>
      <xdr:col>112</xdr:col>
      <xdr:colOff>38100</xdr:colOff>
      <xdr:row>39</xdr:row>
      <xdr:rowOff>143328</xdr:rowOff>
    </xdr:to>
    <xdr:sp macro="" textlink="">
      <xdr:nvSpPr>
        <xdr:cNvPr id="485" name="フローチャート: 判断 484">
          <a:extLst>
            <a:ext uri="{FF2B5EF4-FFF2-40B4-BE49-F238E27FC236}">
              <a16:creationId xmlns:a16="http://schemas.microsoft.com/office/drawing/2014/main" id="{5E6A3B0D-2B81-47BD-A150-74E05A829E15}"/>
            </a:ext>
          </a:extLst>
        </xdr:cNvPr>
        <xdr:cNvSpPr/>
      </xdr:nvSpPr>
      <xdr:spPr>
        <a:xfrm>
          <a:off x="21272500" y="6728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142966</xdr:rowOff>
    </xdr:from>
    <xdr:to>
      <xdr:col>107</xdr:col>
      <xdr:colOff>101600</xdr:colOff>
      <xdr:row>39</xdr:row>
      <xdr:rowOff>73116</xdr:rowOff>
    </xdr:to>
    <xdr:sp macro="" textlink="">
      <xdr:nvSpPr>
        <xdr:cNvPr id="486" name="フローチャート: 判断 485">
          <a:extLst>
            <a:ext uri="{FF2B5EF4-FFF2-40B4-BE49-F238E27FC236}">
              <a16:creationId xmlns:a16="http://schemas.microsoft.com/office/drawing/2014/main" id="{1CFC5F99-1E1E-4B9B-A9B6-E2E264431741}"/>
            </a:ext>
          </a:extLst>
        </xdr:cNvPr>
        <xdr:cNvSpPr/>
      </xdr:nvSpPr>
      <xdr:spPr>
        <a:xfrm>
          <a:off x="20383500" y="6658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107043</xdr:rowOff>
    </xdr:from>
    <xdr:to>
      <xdr:col>102</xdr:col>
      <xdr:colOff>165100</xdr:colOff>
      <xdr:row>39</xdr:row>
      <xdr:rowOff>37193</xdr:rowOff>
    </xdr:to>
    <xdr:sp macro="" textlink="">
      <xdr:nvSpPr>
        <xdr:cNvPr id="487" name="フローチャート: 判断 486">
          <a:extLst>
            <a:ext uri="{FF2B5EF4-FFF2-40B4-BE49-F238E27FC236}">
              <a16:creationId xmlns:a16="http://schemas.microsoft.com/office/drawing/2014/main" id="{7FEAFC50-674A-4F06-B22C-461CBD195590}"/>
            </a:ext>
          </a:extLst>
        </xdr:cNvPr>
        <xdr:cNvSpPr/>
      </xdr:nvSpPr>
      <xdr:spPr>
        <a:xfrm>
          <a:off x="19494500" y="6622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2540</xdr:rowOff>
    </xdr:from>
    <xdr:to>
      <xdr:col>98</xdr:col>
      <xdr:colOff>38100</xdr:colOff>
      <xdr:row>39</xdr:row>
      <xdr:rowOff>104140</xdr:rowOff>
    </xdr:to>
    <xdr:sp macro="" textlink="">
      <xdr:nvSpPr>
        <xdr:cNvPr id="488" name="フローチャート: 判断 487">
          <a:extLst>
            <a:ext uri="{FF2B5EF4-FFF2-40B4-BE49-F238E27FC236}">
              <a16:creationId xmlns:a16="http://schemas.microsoft.com/office/drawing/2014/main" id="{95D871AF-CFCF-4377-87EB-075066275183}"/>
            </a:ext>
          </a:extLst>
        </xdr:cNvPr>
        <xdr:cNvSpPr/>
      </xdr:nvSpPr>
      <xdr:spPr>
        <a:xfrm>
          <a:off x="18605500" y="6689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9" name="テキスト ボックス 488">
          <a:extLst>
            <a:ext uri="{FF2B5EF4-FFF2-40B4-BE49-F238E27FC236}">
              <a16:creationId xmlns:a16="http://schemas.microsoft.com/office/drawing/2014/main" id="{F8EA5114-6318-492E-87E8-A1EE67FF7596}"/>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90" name="テキスト ボックス 489">
          <a:extLst>
            <a:ext uri="{FF2B5EF4-FFF2-40B4-BE49-F238E27FC236}">
              <a16:creationId xmlns:a16="http://schemas.microsoft.com/office/drawing/2014/main" id="{C381AF79-AA66-4052-8323-37C20835B3E5}"/>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91" name="テキスト ボックス 490">
          <a:extLst>
            <a:ext uri="{FF2B5EF4-FFF2-40B4-BE49-F238E27FC236}">
              <a16:creationId xmlns:a16="http://schemas.microsoft.com/office/drawing/2014/main" id="{1DF5DD2F-D26D-42EC-A1CB-6F6044528288}"/>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92" name="テキスト ボックス 491">
          <a:extLst>
            <a:ext uri="{FF2B5EF4-FFF2-40B4-BE49-F238E27FC236}">
              <a16:creationId xmlns:a16="http://schemas.microsoft.com/office/drawing/2014/main" id="{D68215C2-007A-4C77-9DBA-81059A78CEB3}"/>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93" name="テキスト ボックス 492">
          <a:extLst>
            <a:ext uri="{FF2B5EF4-FFF2-40B4-BE49-F238E27FC236}">
              <a16:creationId xmlns:a16="http://schemas.microsoft.com/office/drawing/2014/main" id="{C358D48D-5B75-4BD2-B49E-C7577298D6F2}"/>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44994</xdr:rowOff>
    </xdr:from>
    <xdr:to>
      <xdr:col>116</xdr:col>
      <xdr:colOff>114300</xdr:colOff>
      <xdr:row>39</xdr:row>
      <xdr:rowOff>146594</xdr:rowOff>
    </xdr:to>
    <xdr:sp macro="" textlink="">
      <xdr:nvSpPr>
        <xdr:cNvPr id="494" name="楕円 493">
          <a:extLst>
            <a:ext uri="{FF2B5EF4-FFF2-40B4-BE49-F238E27FC236}">
              <a16:creationId xmlns:a16="http://schemas.microsoft.com/office/drawing/2014/main" id="{7C98D727-DB3F-4314-B8B7-E108D7670508}"/>
            </a:ext>
          </a:extLst>
        </xdr:cNvPr>
        <xdr:cNvSpPr/>
      </xdr:nvSpPr>
      <xdr:spPr>
        <a:xfrm>
          <a:off x="22110700" y="6731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23421</xdr:rowOff>
    </xdr:from>
    <xdr:ext cx="469744" cy="259045"/>
    <xdr:sp macro="" textlink="">
      <xdr:nvSpPr>
        <xdr:cNvPr id="495" name="【認定こども園・幼稚園・保育所】&#10;一人当たり面積該当値テキスト">
          <a:extLst>
            <a:ext uri="{FF2B5EF4-FFF2-40B4-BE49-F238E27FC236}">
              <a16:creationId xmlns:a16="http://schemas.microsoft.com/office/drawing/2014/main" id="{F2FEFDE6-7353-43C0-9E11-D7E3EEC7E8BE}"/>
            </a:ext>
          </a:extLst>
        </xdr:cNvPr>
        <xdr:cNvSpPr txBox="1"/>
      </xdr:nvSpPr>
      <xdr:spPr>
        <a:xfrm>
          <a:off x="22199600" y="67099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51526</xdr:rowOff>
    </xdr:from>
    <xdr:to>
      <xdr:col>112</xdr:col>
      <xdr:colOff>38100</xdr:colOff>
      <xdr:row>39</xdr:row>
      <xdr:rowOff>153126</xdr:rowOff>
    </xdr:to>
    <xdr:sp macro="" textlink="">
      <xdr:nvSpPr>
        <xdr:cNvPr id="496" name="楕円 495">
          <a:extLst>
            <a:ext uri="{FF2B5EF4-FFF2-40B4-BE49-F238E27FC236}">
              <a16:creationId xmlns:a16="http://schemas.microsoft.com/office/drawing/2014/main" id="{6E650812-79EF-4C50-B199-63E1B1F01D68}"/>
            </a:ext>
          </a:extLst>
        </xdr:cNvPr>
        <xdr:cNvSpPr/>
      </xdr:nvSpPr>
      <xdr:spPr>
        <a:xfrm>
          <a:off x="21272500" y="6738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95794</xdr:rowOff>
    </xdr:from>
    <xdr:to>
      <xdr:col>116</xdr:col>
      <xdr:colOff>63500</xdr:colOff>
      <xdr:row>39</xdr:row>
      <xdr:rowOff>102326</xdr:rowOff>
    </xdr:to>
    <xdr:cxnSp macro="">
      <xdr:nvCxnSpPr>
        <xdr:cNvPr id="497" name="直線コネクタ 496">
          <a:extLst>
            <a:ext uri="{FF2B5EF4-FFF2-40B4-BE49-F238E27FC236}">
              <a16:creationId xmlns:a16="http://schemas.microsoft.com/office/drawing/2014/main" id="{59265006-B8B4-410A-A134-6209EA9270D8}"/>
            </a:ext>
          </a:extLst>
        </xdr:cNvPr>
        <xdr:cNvCxnSpPr/>
      </xdr:nvCxnSpPr>
      <xdr:spPr>
        <a:xfrm flipV="1">
          <a:off x="21323300" y="6782344"/>
          <a:ext cx="8382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62956</xdr:rowOff>
    </xdr:from>
    <xdr:to>
      <xdr:col>107</xdr:col>
      <xdr:colOff>101600</xdr:colOff>
      <xdr:row>39</xdr:row>
      <xdr:rowOff>164556</xdr:rowOff>
    </xdr:to>
    <xdr:sp macro="" textlink="">
      <xdr:nvSpPr>
        <xdr:cNvPr id="498" name="楕円 497">
          <a:extLst>
            <a:ext uri="{FF2B5EF4-FFF2-40B4-BE49-F238E27FC236}">
              <a16:creationId xmlns:a16="http://schemas.microsoft.com/office/drawing/2014/main" id="{F33FB2E7-9BB7-474D-A970-62B50B8D974F}"/>
            </a:ext>
          </a:extLst>
        </xdr:cNvPr>
        <xdr:cNvSpPr/>
      </xdr:nvSpPr>
      <xdr:spPr>
        <a:xfrm>
          <a:off x="20383500" y="6749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102326</xdr:rowOff>
    </xdr:from>
    <xdr:to>
      <xdr:col>111</xdr:col>
      <xdr:colOff>177800</xdr:colOff>
      <xdr:row>39</xdr:row>
      <xdr:rowOff>113756</xdr:rowOff>
    </xdr:to>
    <xdr:cxnSp macro="">
      <xdr:nvCxnSpPr>
        <xdr:cNvPr id="499" name="直線コネクタ 498">
          <a:extLst>
            <a:ext uri="{FF2B5EF4-FFF2-40B4-BE49-F238E27FC236}">
              <a16:creationId xmlns:a16="http://schemas.microsoft.com/office/drawing/2014/main" id="{DD29643E-EB78-4AD6-8B36-2E1BC6CB793B}"/>
            </a:ext>
          </a:extLst>
        </xdr:cNvPr>
        <xdr:cNvCxnSpPr/>
      </xdr:nvCxnSpPr>
      <xdr:spPr>
        <a:xfrm flipV="1">
          <a:off x="20434300" y="6788876"/>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71120</xdr:rowOff>
    </xdr:from>
    <xdr:to>
      <xdr:col>102</xdr:col>
      <xdr:colOff>165100</xdr:colOff>
      <xdr:row>40</xdr:row>
      <xdr:rowOff>1270</xdr:rowOff>
    </xdr:to>
    <xdr:sp macro="" textlink="">
      <xdr:nvSpPr>
        <xdr:cNvPr id="500" name="楕円 499">
          <a:extLst>
            <a:ext uri="{FF2B5EF4-FFF2-40B4-BE49-F238E27FC236}">
              <a16:creationId xmlns:a16="http://schemas.microsoft.com/office/drawing/2014/main" id="{1058432B-4BED-4C16-BDAC-63A474F6D3D2}"/>
            </a:ext>
          </a:extLst>
        </xdr:cNvPr>
        <xdr:cNvSpPr/>
      </xdr:nvSpPr>
      <xdr:spPr>
        <a:xfrm>
          <a:off x="19494500" y="6757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39</xdr:row>
      <xdr:rowOff>113756</xdr:rowOff>
    </xdr:from>
    <xdr:to>
      <xdr:col>107</xdr:col>
      <xdr:colOff>50800</xdr:colOff>
      <xdr:row>39</xdr:row>
      <xdr:rowOff>121920</xdr:rowOff>
    </xdr:to>
    <xdr:cxnSp macro="">
      <xdr:nvCxnSpPr>
        <xdr:cNvPr id="501" name="直線コネクタ 500">
          <a:extLst>
            <a:ext uri="{FF2B5EF4-FFF2-40B4-BE49-F238E27FC236}">
              <a16:creationId xmlns:a16="http://schemas.microsoft.com/office/drawing/2014/main" id="{4E480419-B93B-42E8-997F-80176C277EE9}"/>
            </a:ext>
          </a:extLst>
        </xdr:cNvPr>
        <xdr:cNvCxnSpPr/>
      </xdr:nvCxnSpPr>
      <xdr:spPr>
        <a:xfrm flipV="1">
          <a:off x="19545300" y="6800306"/>
          <a:ext cx="889000" cy="8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39</xdr:row>
      <xdr:rowOff>80917</xdr:rowOff>
    </xdr:from>
    <xdr:to>
      <xdr:col>98</xdr:col>
      <xdr:colOff>38100</xdr:colOff>
      <xdr:row>40</xdr:row>
      <xdr:rowOff>11067</xdr:rowOff>
    </xdr:to>
    <xdr:sp macro="" textlink="">
      <xdr:nvSpPr>
        <xdr:cNvPr id="502" name="楕円 501">
          <a:extLst>
            <a:ext uri="{FF2B5EF4-FFF2-40B4-BE49-F238E27FC236}">
              <a16:creationId xmlns:a16="http://schemas.microsoft.com/office/drawing/2014/main" id="{D94D7B11-8F34-480E-90B4-833F9BE83597}"/>
            </a:ext>
          </a:extLst>
        </xdr:cNvPr>
        <xdr:cNvSpPr/>
      </xdr:nvSpPr>
      <xdr:spPr>
        <a:xfrm>
          <a:off x="18605500" y="6767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39</xdr:row>
      <xdr:rowOff>121920</xdr:rowOff>
    </xdr:from>
    <xdr:to>
      <xdr:col>102</xdr:col>
      <xdr:colOff>114300</xdr:colOff>
      <xdr:row>39</xdr:row>
      <xdr:rowOff>131717</xdr:rowOff>
    </xdr:to>
    <xdr:cxnSp macro="">
      <xdr:nvCxnSpPr>
        <xdr:cNvPr id="503" name="直線コネクタ 502">
          <a:extLst>
            <a:ext uri="{FF2B5EF4-FFF2-40B4-BE49-F238E27FC236}">
              <a16:creationId xmlns:a16="http://schemas.microsoft.com/office/drawing/2014/main" id="{5FC8056B-AD99-4275-9C73-404FEB12F37E}"/>
            </a:ext>
          </a:extLst>
        </xdr:cNvPr>
        <xdr:cNvCxnSpPr/>
      </xdr:nvCxnSpPr>
      <xdr:spPr>
        <a:xfrm flipV="1">
          <a:off x="18656300" y="6808470"/>
          <a:ext cx="889000"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37</xdr:row>
      <xdr:rowOff>159855</xdr:rowOff>
    </xdr:from>
    <xdr:ext cx="469744" cy="259045"/>
    <xdr:sp macro="" textlink="">
      <xdr:nvSpPr>
        <xdr:cNvPr id="504" name="n_1aveValue【認定こども園・幼稚園・保育所】&#10;一人当たり面積">
          <a:extLst>
            <a:ext uri="{FF2B5EF4-FFF2-40B4-BE49-F238E27FC236}">
              <a16:creationId xmlns:a16="http://schemas.microsoft.com/office/drawing/2014/main" id="{D9D61501-3BF3-4574-B71E-F283BCB9CEE1}"/>
            </a:ext>
          </a:extLst>
        </xdr:cNvPr>
        <xdr:cNvSpPr txBox="1"/>
      </xdr:nvSpPr>
      <xdr:spPr>
        <a:xfrm>
          <a:off x="21075727" y="65035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89643</xdr:rowOff>
    </xdr:from>
    <xdr:ext cx="469744" cy="259045"/>
    <xdr:sp macro="" textlink="">
      <xdr:nvSpPr>
        <xdr:cNvPr id="505" name="n_2aveValue【認定こども園・幼稚園・保育所】&#10;一人当たり面積">
          <a:extLst>
            <a:ext uri="{FF2B5EF4-FFF2-40B4-BE49-F238E27FC236}">
              <a16:creationId xmlns:a16="http://schemas.microsoft.com/office/drawing/2014/main" id="{813F0598-6C75-4B7A-B799-C74636BCD93C}"/>
            </a:ext>
          </a:extLst>
        </xdr:cNvPr>
        <xdr:cNvSpPr txBox="1"/>
      </xdr:nvSpPr>
      <xdr:spPr>
        <a:xfrm>
          <a:off x="20199427" y="64332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53720</xdr:rowOff>
    </xdr:from>
    <xdr:ext cx="469744" cy="259045"/>
    <xdr:sp macro="" textlink="">
      <xdr:nvSpPr>
        <xdr:cNvPr id="506" name="n_3aveValue【認定こども園・幼稚園・保育所】&#10;一人当たり面積">
          <a:extLst>
            <a:ext uri="{FF2B5EF4-FFF2-40B4-BE49-F238E27FC236}">
              <a16:creationId xmlns:a16="http://schemas.microsoft.com/office/drawing/2014/main" id="{1ECEA516-0A5E-41F9-A244-6F9220597AF7}"/>
            </a:ext>
          </a:extLst>
        </xdr:cNvPr>
        <xdr:cNvSpPr txBox="1"/>
      </xdr:nvSpPr>
      <xdr:spPr>
        <a:xfrm>
          <a:off x="19310427" y="63973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37</xdr:row>
      <xdr:rowOff>120667</xdr:rowOff>
    </xdr:from>
    <xdr:ext cx="469744" cy="259045"/>
    <xdr:sp macro="" textlink="">
      <xdr:nvSpPr>
        <xdr:cNvPr id="507" name="n_4aveValue【認定こども園・幼稚園・保育所】&#10;一人当たり面積">
          <a:extLst>
            <a:ext uri="{FF2B5EF4-FFF2-40B4-BE49-F238E27FC236}">
              <a16:creationId xmlns:a16="http://schemas.microsoft.com/office/drawing/2014/main" id="{F46192C6-5582-4382-8009-1D0728DC3DF7}"/>
            </a:ext>
          </a:extLst>
        </xdr:cNvPr>
        <xdr:cNvSpPr txBox="1"/>
      </xdr:nvSpPr>
      <xdr:spPr>
        <a:xfrm>
          <a:off x="18421427" y="64643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39</xdr:row>
      <xdr:rowOff>144253</xdr:rowOff>
    </xdr:from>
    <xdr:ext cx="469744" cy="259045"/>
    <xdr:sp macro="" textlink="">
      <xdr:nvSpPr>
        <xdr:cNvPr id="508" name="n_1mainValue【認定こども園・幼稚園・保育所】&#10;一人当たり面積">
          <a:extLst>
            <a:ext uri="{FF2B5EF4-FFF2-40B4-BE49-F238E27FC236}">
              <a16:creationId xmlns:a16="http://schemas.microsoft.com/office/drawing/2014/main" id="{705F5336-578C-4892-AB32-D3CDEEEA0118}"/>
            </a:ext>
          </a:extLst>
        </xdr:cNvPr>
        <xdr:cNvSpPr txBox="1"/>
      </xdr:nvSpPr>
      <xdr:spPr>
        <a:xfrm>
          <a:off x="21075727" y="68308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155683</xdr:rowOff>
    </xdr:from>
    <xdr:ext cx="469744" cy="259045"/>
    <xdr:sp macro="" textlink="">
      <xdr:nvSpPr>
        <xdr:cNvPr id="509" name="n_2mainValue【認定こども園・幼稚園・保育所】&#10;一人当たり面積">
          <a:extLst>
            <a:ext uri="{FF2B5EF4-FFF2-40B4-BE49-F238E27FC236}">
              <a16:creationId xmlns:a16="http://schemas.microsoft.com/office/drawing/2014/main" id="{02D10D52-E808-4766-94BA-402CDD220669}"/>
            </a:ext>
          </a:extLst>
        </xdr:cNvPr>
        <xdr:cNvSpPr txBox="1"/>
      </xdr:nvSpPr>
      <xdr:spPr>
        <a:xfrm>
          <a:off x="20199427" y="68422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39</xdr:row>
      <xdr:rowOff>163847</xdr:rowOff>
    </xdr:from>
    <xdr:ext cx="469744" cy="259045"/>
    <xdr:sp macro="" textlink="">
      <xdr:nvSpPr>
        <xdr:cNvPr id="510" name="n_3mainValue【認定こども園・幼稚園・保育所】&#10;一人当たり面積">
          <a:extLst>
            <a:ext uri="{FF2B5EF4-FFF2-40B4-BE49-F238E27FC236}">
              <a16:creationId xmlns:a16="http://schemas.microsoft.com/office/drawing/2014/main" id="{66D7F552-091E-4A4C-9789-71E23E44C6FD}"/>
            </a:ext>
          </a:extLst>
        </xdr:cNvPr>
        <xdr:cNvSpPr txBox="1"/>
      </xdr:nvSpPr>
      <xdr:spPr>
        <a:xfrm>
          <a:off x="19310427" y="6850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40</xdr:row>
      <xdr:rowOff>2194</xdr:rowOff>
    </xdr:from>
    <xdr:ext cx="469744" cy="259045"/>
    <xdr:sp macro="" textlink="">
      <xdr:nvSpPr>
        <xdr:cNvPr id="511" name="n_4mainValue【認定こども園・幼稚園・保育所】&#10;一人当たり面積">
          <a:extLst>
            <a:ext uri="{FF2B5EF4-FFF2-40B4-BE49-F238E27FC236}">
              <a16:creationId xmlns:a16="http://schemas.microsoft.com/office/drawing/2014/main" id="{8B83D2C9-56CB-4D79-BD88-110BD6ACD869}"/>
            </a:ext>
          </a:extLst>
        </xdr:cNvPr>
        <xdr:cNvSpPr txBox="1"/>
      </xdr:nvSpPr>
      <xdr:spPr>
        <a:xfrm>
          <a:off x="18421427" y="68601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12" name="正方形/長方形 511">
          <a:extLst>
            <a:ext uri="{FF2B5EF4-FFF2-40B4-BE49-F238E27FC236}">
              <a16:creationId xmlns:a16="http://schemas.microsoft.com/office/drawing/2014/main" id="{C0CE0471-7844-4C8A-B274-6F6922957BB5}"/>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13" name="正方形/長方形 512">
          <a:extLst>
            <a:ext uri="{FF2B5EF4-FFF2-40B4-BE49-F238E27FC236}">
              <a16:creationId xmlns:a16="http://schemas.microsoft.com/office/drawing/2014/main" id="{ED29252C-D21B-48AA-9687-FCA2CB0B814E}"/>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4" name="正方形/長方形 513">
          <a:extLst>
            <a:ext uri="{FF2B5EF4-FFF2-40B4-BE49-F238E27FC236}">
              <a16:creationId xmlns:a16="http://schemas.microsoft.com/office/drawing/2014/main" id="{91B61F53-475E-4EC5-B8EC-90AA601C56A1}"/>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5" name="正方形/長方形 514">
          <a:extLst>
            <a:ext uri="{FF2B5EF4-FFF2-40B4-BE49-F238E27FC236}">
              <a16:creationId xmlns:a16="http://schemas.microsoft.com/office/drawing/2014/main" id="{CEC6D90D-737F-43A5-A2E1-E677986FE2F2}"/>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6" name="正方形/長方形 515">
          <a:extLst>
            <a:ext uri="{FF2B5EF4-FFF2-40B4-BE49-F238E27FC236}">
              <a16:creationId xmlns:a16="http://schemas.microsoft.com/office/drawing/2014/main" id="{9A01F2A1-3B7E-499A-9846-B4FFB645FAE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7" name="正方形/長方形 516">
          <a:extLst>
            <a:ext uri="{FF2B5EF4-FFF2-40B4-BE49-F238E27FC236}">
              <a16:creationId xmlns:a16="http://schemas.microsoft.com/office/drawing/2014/main" id="{3B40CFD9-6E97-45C4-AD68-D980FFD36451}"/>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8" name="正方形/長方形 517">
          <a:extLst>
            <a:ext uri="{FF2B5EF4-FFF2-40B4-BE49-F238E27FC236}">
              <a16:creationId xmlns:a16="http://schemas.microsoft.com/office/drawing/2014/main" id="{2EE72D5C-C0E4-4C45-82A2-F9B0FEF2E316}"/>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9" name="正方形/長方形 518">
          <a:extLst>
            <a:ext uri="{FF2B5EF4-FFF2-40B4-BE49-F238E27FC236}">
              <a16:creationId xmlns:a16="http://schemas.microsoft.com/office/drawing/2014/main" id="{0FCF191C-1638-46F7-8625-412017FAA7F0}"/>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20" name="テキスト ボックス 519">
          <a:extLst>
            <a:ext uri="{FF2B5EF4-FFF2-40B4-BE49-F238E27FC236}">
              <a16:creationId xmlns:a16="http://schemas.microsoft.com/office/drawing/2014/main" id="{163DDE94-4380-4372-9E55-87A5BFBC5426}"/>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21" name="直線コネクタ 520">
          <a:extLst>
            <a:ext uri="{FF2B5EF4-FFF2-40B4-BE49-F238E27FC236}">
              <a16:creationId xmlns:a16="http://schemas.microsoft.com/office/drawing/2014/main" id="{E1195D04-1785-4C42-9DFB-2B7A9C407A15}"/>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22" name="テキスト ボックス 521">
          <a:extLst>
            <a:ext uri="{FF2B5EF4-FFF2-40B4-BE49-F238E27FC236}">
              <a16:creationId xmlns:a16="http://schemas.microsoft.com/office/drawing/2014/main" id="{CD1F1A72-DBAB-4526-8872-D464FB4981A5}"/>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523" name="直線コネクタ 522">
          <a:extLst>
            <a:ext uri="{FF2B5EF4-FFF2-40B4-BE49-F238E27FC236}">
              <a16:creationId xmlns:a16="http://schemas.microsoft.com/office/drawing/2014/main" id="{4BB22603-305C-4014-BA85-0563CFD65FE6}"/>
            </a:ext>
          </a:extLst>
        </xdr:cNvPr>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524" name="テキスト ボックス 523">
          <a:extLst>
            <a:ext uri="{FF2B5EF4-FFF2-40B4-BE49-F238E27FC236}">
              <a16:creationId xmlns:a16="http://schemas.microsoft.com/office/drawing/2014/main" id="{0FA82D94-250B-4A90-9687-EA684A93C1C3}"/>
            </a:ext>
          </a:extLst>
        </xdr:cNvPr>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25" name="直線コネクタ 524">
          <a:extLst>
            <a:ext uri="{FF2B5EF4-FFF2-40B4-BE49-F238E27FC236}">
              <a16:creationId xmlns:a16="http://schemas.microsoft.com/office/drawing/2014/main" id="{75DA99F7-CF4C-45C8-9D1C-782406414E51}"/>
            </a:ext>
          </a:extLst>
        </xdr:cNvPr>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26" name="テキスト ボックス 525">
          <a:extLst>
            <a:ext uri="{FF2B5EF4-FFF2-40B4-BE49-F238E27FC236}">
              <a16:creationId xmlns:a16="http://schemas.microsoft.com/office/drawing/2014/main" id="{85C10DE1-3B83-4CC8-A5CC-96D62C11AC16}"/>
            </a:ext>
          </a:extLst>
        </xdr:cNvPr>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27" name="直線コネクタ 526">
          <a:extLst>
            <a:ext uri="{FF2B5EF4-FFF2-40B4-BE49-F238E27FC236}">
              <a16:creationId xmlns:a16="http://schemas.microsoft.com/office/drawing/2014/main" id="{DB89D37F-3220-4128-B9FD-423A75677D1C}"/>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28" name="テキスト ボックス 527">
          <a:extLst>
            <a:ext uri="{FF2B5EF4-FFF2-40B4-BE49-F238E27FC236}">
              <a16:creationId xmlns:a16="http://schemas.microsoft.com/office/drawing/2014/main" id="{0D8E66CE-ABEE-4F22-A9D6-593CCBCF1160}"/>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29" name="直線コネクタ 528">
          <a:extLst>
            <a:ext uri="{FF2B5EF4-FFF2-40B4-BE49-F238E27FC236}">
              <a16:creationId xmlns:a16="http://schemas.microsoft.com/office/drawing/2014/main" id="{DEB21FC9-530F-402B-B188-F1B8AE4CD171}"/>
            </a:ext>
          </a:extLst>
        </xdr:cNvPr>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30" name="テキスト ボックス 529">
          <a:extLst>
            <a:ext uri="{FF2B5EF4-FFF2-40B4-BE49-F238E27FC236}">
              <a16:creationId xmlns:a16="http://schemas.microsoft.com/office/drawing/2014/main" id="{E0AE7E1C-116F-4DDA-A9D7-DE987D407D1A}"/>
            </a:ext>
          </a:extLst>
        </xdr:cNvPr>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31" name="直線コネクタ 530">
          <a:extLst>
            <a:ext uri="{FF2B5EF4-FFF2-40B4-BE49-F238E27FC236}">
              <a16:creationId xmlns:a16="http://schemas.microsoft.com/office/drawing/2014/main" id="{D2DCE4B1-2B4C-4325-AEE0-33CFE1E00D8D}"/>
            </a:ext>
          </a:extLst>
        </xdr:cNvPr>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532" name="テキスト ボックス 531">
          <a:extLst>
            <a:ext uri="{FF2B5EF4-FFF2-40B4-BE49-F238E27FC236}">
              <a16:creationId xmlns:a16="http://schemas.microsoft.com/office/drawing/2014/main" id="{830CE953-483C-419A-BFBB-1F3CE1051E49}"/>
            </a:ext>
          </a:extLst>
        </xdr:cNvPr>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33" name="直線コネクタ 532">
          <a:extLst>
            <a:ext uri="{FF2B5EF4-FFF2-40B4-BE49-F238E27FC236}">
              <a16:creationId xmlns:a16="http://schemas.microsoft.com/office/drawing/2014/main" id="{750E94E4-2239-48FD-B120-94DF7D532749}"/>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534" name="テキスト ボックス 533">
          <a:extLst>
            <a:ext uri="{FF2B5EF4-FFF2-40B4-BE49-F238E27FC236}">
              <a16:creationId xmlns:a16="http://schemas.microsoft.com/office/drawing/2014/main" id="{C3F24D71-0D09-4D75-85E6-2C391F7478E3}"/>
            </a:ext>
          </a:extLst>
        </xdr:cNvPr>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35" name="【学校施設】&#10;有形固定資産減価償却率グラフ枠">
          <a:extLst>
            <a:ext uri="{FF2B5EF4-FFF2-40B4-BE49-F238E27FC236}">
              <a16:creationId xmlns:a16="http://schemas.microsoft.com/office/drawing/2014/main" id="{F83ABC7A-E3BE-4443-9CED-B18AEA712E13}"/>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161925</xdr:rowOff>
    </xdr:from>
    <xdr:to>
      <xdr:col>85</xdr:col>
      <xdr:colOff>126364</xdr:colOff>
      <xdr:row>63</xdr:row>
      <xdr:rowOff>104775</xdr:rowOff>
    </xdr:to>
    <xdr:cxnSp macro="">
      <xdr:nvCxnSpPr>
        <xdr:cNvPr id="536" name="直線コネクタ 535">
          <a:extLst>
            <a:ext uri="{FF2B5EF4-FFF2-40B4-BE49-F238E27FC236}">
              <a16:creationId xmlns:a16="http://schemas.microsoft.com/office/drawing/2014/main" id="{190D71D9-3317-45AF-8870-88A1EDB579B4}"/>
            </a:ext>
          </a:extLst>
        </xdr:cNvPr>
        <xdr:cNvCxnSpPr/>
      </xdr:nvCxnSpPr>
      <xdr:spPr>
        <a:xfrm flipV="1">
          <a:off x="16318864" y="9591675"/>
          <a:ext cx="0" cy="13144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108602</xdr:rowOff>
    </xdr:from>
    <xdr:ext cx="405111" cy="259045"/>
    <xdr:sp macro="" textlink="">
      <xdr:nvSpPr>
        <xdr:cNvPr id="537" name="【学校施設】&#10;有形固定資産減価償却率最小値テキスト">
          <a:extLst>
            <a:ext uri="{FF2B5EF4-FFF2-40B4-BE49-F238E27FC236}">
              <a16:creationId xmlns:a16="http://schemas.microsoft.com/office/drawing/2014/main" id="{791D379D-E127-47B4-96C6-5E7764EAF891}"/>
            </a:ext>
          </a:extLst>
        </xdr:cNvPr>
        <xdr:cNvSpPr txBox="1"/>
      </xdr:nvSpPr>
      <xdr:spPr>
        <a:xfrm>
          <a:off x="16357600" y="10909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104775</xdr:rowOff>
    </xdr:from>
    <xdr:to>
      <xdr:col>86</xdr:col>
      <xdr:colOff>25400</xdr:colOff>
      <xdr:row>63</xdr:row>
      <xdr:rowOff>104775</xdr:rowOff>
    </xdr:to>
    <xdr:cxnSp macro="">
      <xdr:nvCxnSpPr>
        <xdr:cNvPr id="538" name="直線コネクタ 537">
          <a:extLst>
            <a:ext uri="{FF2B5EF4-FFF2-40B4-BE49-F238E27FC236}">
              <a16:creationId xmlns:a16="http://schemas.microsoft.com/office/drawing/2014/main" id="{2BB4B19E-077E-4E64-A66D-445FEDEF4AD3}"/>
            </a:ext>
          </a:extLst>
        </xdr:cNvPr>
        <xdr:cNvCxnSpPr/>
      </xdr:nvCxnSpPr>
      <xdr:spPr>
        <a:xfrm>
          <a:off x="16230600" y="109061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108602</xdr:rowOff>
    </xdr:from>
    <xdr:ext cx="405111" cy="259045"/>
    <xdr:sp macro="" textlink="">
      <xdr:nvSpPr>
        <xdr:cNvPr id="539" name="【学校施設】&#10;有形固定資産減価償却率最大値テキスト">
          <a:extLst>
            <a:ext uri="{FF2B5EF4-FFF2-40B4-BE49-F238E27FC236}">
              <a16:creationId xmlns:a16="http://schemas.microsoft.com/office/drawing/2014/main" id="{CB587F60-27C9-49E8-9533-49F510933CCE}"/>
            </a:ext>
          </a:extLst>
        </xdr:cNvPr>
        <xdr:cNvSpPr txBox="1"/>
      </xdr:nvSpPr>
      <xdr:spPr>
        <a:xfrm>
          <a:off x="16357600" y="93669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161925</xdr:rowOff>
    </xdr:from>
    <xdr:to>
      <xdr:col>86</xdr:col>
      <xdr:colOff>25400</xdr:colOff>
      <xdr:row>55</xdr:row>
      <xdr:rowOff>161925</xdr:rowOff>
    </xdr:to>
    <xdr:cxnSp macro="">
      <xdr:nvCxnSpPr>
        <xdr:cNvPr id="540" name="直線コネクタ 539">
          <a:extLst>
            <a:ext uri="{FF2B5EF4-FFF2-40B4-BE49-F238E27FC236}">
              <a16:creationId xmlns:a16="http://schemas.microsoft.com/office/drawing/2014/main" id="{84CF9522-70D1-493B-BFCF-BB7A13B4D8B1}"/>
            </a:ext>
          </a:extLst>
        </xdr:cNvPr>
        <xdr:cNvCxnSpPr/>
      </xdr:nvCxnSpPr>
      <xdr:spPr>
        <a:xfrm>
          <a:off x="16230600" y="95916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137177</xdr:rowOff>
    </xdr:from>
    <xdr:ext cx="405111" cy="259045"/>
    <xdr:sp macro="" textlink="">
      <xdr:nvSpPr>
        <xdr:cNvPr id="541" name="【学校施設】&#10;有形固定資産減価償却率平均値テキスト">
          <a:extLst>
            <a:ext uri="{FF2B5EF4-FFF2-40B4-BE49-F238E27FC236}">
              <a16:creationId xmlns:a16="http://schemas.microsoft.com/office/drawing/2014/main" id="{F67F2F49-7DC3-4707-A51C-251C24BFB29F}"/>
            </a:ext>
          </a:extLst>
        </xdr:cNvPr>
        <xdr:cNvSpPr txBox="1"/>
      </xdr:nvSpPr>
      <xdr:spPr>
        <a:xfrm>
          <a:off x="16357600" y="102527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158750</xdr:rowOff>
    </xdr:from>
    <xdr:to>
      <xdr:col>85</xdr:col>
      <xdr:colOff>177800</xdr:colOff>
      <xdr:row>60</xdr:row>
      <xdr:rowOff>88900</xdr:rowOff>
    </xdr:to>
    <xdr:sp macro="" textlink="">
      <xdr:nvSpPr>
        <xdr:cNvPr id="542" name="フローチャート: 判断 541">
          <a:extLst>
            <a:ext uri="{FF2B5EF4-FFF2-40B4-BE49-F238E27FC236}">
              <a16:creationId xmlns:a16="http://schemas.microsoft.com/office/drawing/2014/main" id="{CC25EBEE-942B-47C8-ADCC-51786C3350E0}"/>
            </a:ext>
          </a:extLst>
        </xdr:cNvPr>
        <xdr:cNvSpPr/>
      </xdr:nvSpPr>
      <xdr:spPr>
        <a:xfrm>
          <a:off x="16268700" y="1027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105410</xdr:rowOff>
    </xdr:from>
    <xdr:to>
      <xdr:col>81</xdr:col>
      <xdr:colOff>101600</xdr:colOff>
      <xdr:row>60</xdr:row>
      <xdr:rowOff>35560</xdr:rowOff>
    </xdr:to>
    <xdr:sp macro="" textlink="">
      <xdr:nvSpPr>
        <xdr:cNvPr id="543" name="フローチャート: 判断 542">
          <a:extLst>
            <a:ext uri="{FF2B5EF4-FFF2-40B4-BE49-F238E27FC236}">
              <a16:creationId xmlns:a16="http://schemas.microsoft.com/office/drawing/2014/main" id="{E07D3EC3-4F54-490D-8D8E-C9125BF79A21}"/>
            </a:ext>
          </a:extLst>
        </xdr:cNvPr>
        <xdr:cNvSpPr/>
      </xdr:nvSpPr>
      <xdr:spPr>
        <a:xfrm>
          <a:off x="15430500" y="10220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63500</xdr:rowOff>
    </xdr:from>
    <xdr:to>
      <xdr:col>76</xdr:col>
      <xdr:colOff>165100</xdr:colOff>
      <xdr:row>59</xdr:row>
      <xdr:rowOff>165100</xdr:rowOff>
    </xdr:to>
    <xdr:sp macro="" textlink="">
      <xdr:nvSpPr>
        <xdr:cNvPr id="544" name="フローチャート: 判断 543">
          <a:extLst>
            <a:ext uri="{FF2B5EF4-FFF2-40B4-BE49-F238E27FC236}">
              <a16:creationId xmlns:a16="http://schemas.microsoft.com/office/drawing/2014/main" id="{73F5E0CB-6C46-479E-85E7-B4ECA94EADA0}"/>
            </a:ext>
          </a:extLst>
        </xdr:cNvPr>
        <xdr:cNvSpPr/>
      </xdr:nvSpPr>
      <xdr:spPr>
        <a:xfrm>
          <a:off x="14541500" y="10179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50165</xdr:rowOff>
    </xdr:from>
    <xdr:to>
      <xdr:col>72</xdr:col>
      <xdr:colOff>38100</xdr:colOff>
      <xdr:row>59</xdr:row>
      <xdr:rowOff>151765</xdr:rowOff>
    </xdr:to>
    <xdr:sp macro="" textlink="">
      <xdr:nvSpPr>
        <xdr:cNvPr id="545" name="フローチャート: 判断 544">
          <a:extLst>
            <a:ext uri="{FF2B5EF4-FFF2-40B4-BE49-F238E27FC236}">
              <a16:creationId xmlns:a16="http://schemas.microsoft.com/office/drawing/2014/main" id="{B037B304-F1BB-4377-A972-B43B24189B5E}"/>
            </a:ext>
          </a:extLst>
        </xdr:cNvPr>
        <xdr:cNvSpPr/>
      </xdr:nvSpPr>
      <xdr:spPr>
        <a:xfrm>
          <a:off x="13652500" y="10165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42545</xdr:rowOff>
    </xdr:from>
    <xdr:to>
      <xdr:col>67</xdr:col>
      <xdr:colOff>101600</xdr:colOff>
      <xdr:row>59</xdr:row>
      <xdr:rowOff>144145</xdr:rowOff>
    </xdr:to>
    <xdr:sp macro="" textlink="">
      <xdr:nvSpPr>
        <xdr:cNvPr id="546" name="フローチャート: 判断 545">
          <a:extLst>
            <a:ext uri="{FF2B5EF4-FFF2-40B4-BE49-F238E27FC236}">
              <a16:creationId xmlns:a16="http://schemas.microsoft.com/office/drawing/2014/main" id="{C5DD8876-99AB-4ED2-B3E2-5837709B1F51}"/>
            </a:ext>
          </a:extLst>
        </xdr:cNvPr>
        <xdr:cNvSpPr/>
      </xdr:nvSpPr>
      <xdr:spPr>
        <a:xfrm>
          <a:off x="12763500" y="10158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7" name="テキスト ボックス 546">
          <a:extLst>
            <a:ext uri="{FF2B5EF4-FFF2-40B4-BE49-F238E27FC236}">
              <a16:creationId xmlns:a16="http://schemas.microsoft.com/office/drawing/2014/main" id="{60C0C2EA-7534-4D44-9660-37C74C910ED6}"/>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8" name="テキスト ボックス 547">
          <a:extLst>
            <a:ext uri="{FF2B5EF4-FFF2-40B4-BE49-F238E27FC236}">
              <a16:creationId xmlns:a16="http://schemas.microsoft.com/office/drawing/2014/main" id="{620A41F0-5DB6-4E17-93A9-B1805CBAD9A2}"/>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9" name="テキスト ボックス 548">
          <a:extLst>
            <a:ext uri="{FF2B5EF4-FFF2-40B4-BE49-F238E27FC236}">
              <a16:creationId xmlns:a16="http://schemas.microsoft.com/office/drawing/2014/main" id="{9AFADA2D-AD78-4903-A834-C409571AF419}"/>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50" name="テキスト ボックス 549">
          <a:extLst>
            <a:ext uri="{FF2B5EF4-FFF2-40B4-BE49-F238E27FC236}">
              <a16:creationId xmlns:a16="http://schemas.microsoft.com/office/drawing/2014/main" id="{3E040410-7088-488F-B104-67432F5424A0}"/>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51" name="テキスト ボックス 550">
          <a:extLst>
            <a:ext uri="{FF2B5EF4-FFF2-40B4-BE49-F238E27FC236}">
              <a16:creationId xmlns:a16="http://schemas.microsoft.com/office/drawing/2014/main" id="{B57BC64E-5743-4DB0-BFF9-030AB4731727}"/>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126365</xdr:rowOff>
    </xdr:from>
    <xdr:to>
      <xdr:col>85</xdr:col>
      <xdr:colOff>177800</xdr:colOff>
      <xdr:row>59</xdr:row>
      <xdr:rowOff>56515</xdr:rowOff>
    </xdr:to>
    <xdr:sp macro="" textlink="">
      <xdr:nvSpPr>
        <xdr:cNvPr id="552" name="楕円 551">
          <a:extLst>
            <a:ext uri="{FF2B5EF4-FFF2-40B4-BE49-F238E27FC236}">
              <a16:creationId xmlns:a16="http://schemas.microsoft.com/office/drawing/2014/main" id="{A757EE36-55A3-4DC9-8149-876347AB0076}"/>
            </a:ext>
          </a:extLst>
        </xdr:cNvPr>
        <xdr:cNvSpPr/>
      </xdr:nvSpPr>
      <xdr:spPr>
        <a:xfrm>
          <a:off x="16268700" y="10070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57</xdr:row>
      <xdr:rowOff>149242</xdr:rowOff>
    </xdr:from>
    <xdr:ext cx="405111" cy="259045"/>
    <xdr:sp macro="" textlink="">
      <xdr:nvSpPr>
        <xdr:cNvPr id="553" name="【学校施設】&#10;有形固定資産減価償却率該当値テキスト">
          <a:extLst>
            <a:ext uri="{FF2B5EF4-FFF2-40B4-BE49-F238E27FC236}">
              <a16:creationId xmlns:a16="http://schemas.microsoft.com/office/drawing/2014/main" id="{F4026AE6-5E07-43BF-95D8-45B5FE8701C8}"/>
            </a:ext>
          </a:extLst>
        </xdr:cNvPr>
        <xdr:cNvSpPr txBox="1"/>
      </xdr:nvSpPr>
      <xdr:spPr>
        <a:xfrm>
          <a:off x="16357600" y="99218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67310</xdr:rowOff>
    </xdr:from>
    <xdr:to>
      <xdr:col>81</xdr:col>
      <xdr:colOff>101600</xdr:colOff>
      <xdr:row>56</xdr:row>
      <xdr:rowOff>168910</xdr:rowOff>
    </xdr:to>
    <xdr:sp macro="" textlink="">
      <xdr:nvSpPr>
        <xdr:cNvPr id="554" name="楕円 553">
          <a:extLst>
            <a:ext uri="{FF2B5EF4-FFF2-40B4-BE49-F238E27FC236}">
              <a16:creationId xmlns:a16="http://schemas.microsoft.com/office/drawing/2014/main" id="{B874856F-4EE0-419E-9E1D-C5E3BA5A749B}"/>
            </a:ext>
          </a:extLst>
        </xdr:cNvPr>
        <xdr:cNvSpPr/>
      </xdr:nvSpPr>
      <xdr:spPr>
        <a:xfrm>
          <a:off x="15430500" y="9668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56</xdr:row>
      <xdr:rowOff>118110</xdr:rowOff>
    </xdr:from>
    <xdr:to>
      <xdr:col>85</xdr:col>
      <xdr:colOff>127000</xdr:colOff>
      <xdr:row>59</xdr:row>
      <xdr:rowOff>5715</xdr:rowOff>
    </xdr:to>
    <xdr:cxnSp macro="">
      <xdr:nvCxnSpPr>
        <xdr:cNvPr id="555" name="直線コネクタ 554">
          <a:extLst>
            <a:ext uri="{FF2B5EF4-FFF2-40B4-BE49-F238E27FC236}">
              <a16:creationId xmlns:a16="http://schemas.microsoft.com/office/drawing/2014/main" id="{368D6C41-6029-4661-8FA5-4A51FEBEABC0}"/>
            </a:ext>
          </a:extLst>
        </xdr:cNvPr>
        <xdr:cNvCxnSpPr/>
      </xdr:nvCxnSpPr>
      <xdr:spPr>
        <a:xfrm>
          <a:off x="15481300" y="9719310"/>
          <a:ext cx="838200" cy="401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135890</xdr:rowOff>
    </xdr:from>
    <xdr:to>
      <xdr:col>76</xdr:col>
      <xdr:colOff>165100</xdr:colOff>
      <xdr:row>57</xdr:row>
      <xdr:rowOff>66040</xdr:rowOff>
    </xdr:to>
    <xdr:sp macro="" textlink="">
      <xdr:nvSpPr>
        <xdr:cNvPr id="556" name="楕円 555">
          <a:extLst>
            <a:ext uri="{FF2B5EF4-FFF2-40B4-BE49-F238E27FC236}">
              <a16:creationId xmlns:a16="http://schemas.microsoft.com/office/drawing/2014/main" id="{09D73306-7BDA-449A-B456-9D8DC052DFE4}"/>
            </a:ext>
          </a:extLst>
        </xdr:cNvPr>
        <xdr:cNvSpPr/>
      </xdr:nvSpPr>
      <xdr:spPr>
        <a:xfrm>
          <a:off x="14541500" y="9737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118110</xdr:rowOff>
    </xdr:from>
    <xdr:to>
      <xdr:col>81</xdr:col>
      <xdr:colOff>50800</xdr:colOff>
      <xdr:row>57</xdr:row>
      <xdr:rowOff>15240</xdr:rowOff>
    </xdr:to>
    <xdr:cxnSp macro="">
      <xdr:nvCxnSpPr>
        <xdr:cNvPr id="557" name="直線コネクタ 556">
          <a:extLst>
            <a:ext uri="{FF2B5EF4-FFF2-40B4-BE49-F238E27FC236}">
              <a16:creationId xmlns:a16="http://schemas.microsoft.com/office/drawing/2014/main" id="{3E6BCDF9-E208-4EFE-95B9-3FAE0E5D621F}"/>
            </a:ext>
          </a:extLst>
        </xdr:cNvPr>
        <xdr:cNvCxnSpPr/>
      </xdr:nvCxnSpPr>
      <xdr:spPr>
        <a:xfrm flipV="1">
          <a:off x="14592300" y="971931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133985</xdr:rowOff>
    </xdr:from>
    <xdr:to>
      <xdr:col>72</xdr:col>
      <xdr:colOff>38100</xdr:colOff>
      <xdr:row>59</xdr:row>
      <xdr:rowOff>64135</xdr:rowOff>
    </xdr:to>
    <xdr:sp macro="" textlink="">
      <xdr:nvSpPr>
        <xdr:cNvPr id="558" name="楕円 557">
          <a:extLst>
            <a:ext uri="{FF2B5EF4-FFF2-40B4-BE49-F238E27FC236}">
              <a16:creationId xmlns:a16="http://schemas.microsoft.com/office/drawing/2014/main" id="{719EC5E0-8713-4D5B-81A1-6BC9D798E4B0}"/>
            </a:ext>
          </a:extLst>
        </xdr:cNvPr>
        <xdr:cNvSpPr/>
      </xdr:nvSpPr>
      <xdr:spPr>
        <a:xfrm>
          <a:off x="13652500" y="10078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57</xdr:row>
      <xdr:rowOff>15240</xdr:rowOff>
    </xdr:from>
    <xdr:to>
      <xdr:col>76</xdr:col>
      <xdr:colOff>114300</xdr:colOff>
      <xdr:row>59</xdr:row>
      <xdr:rowOff>13335</xdr:rowOff>
    </xdr:to>
    <xdr:cxnSp macro="">
      <xdr:nvCxnSpPr>
        <xdr:cNvPr id="559" name="直線コネクタ 558">
          <a:extLst>
            <a:ext uri="{FF2B5EF4-FFF2-40B4-BE49-F238E27FC236}">
              <a16:creationId xmlns:a16="http://schemas.microsoft.com/office/drawing/2014/main" id="{FF36B868-A43E-4A5E-B12F-D9FD5840E1B6}"/>
            </a:ext>
          </a:extLst>
        </xdr:cNvPr>
        <xdr:cNvCxnSpPr/>
      </xdr:nvCxnSpPr>
      <xdr:spPr>
        <a:xfrm flipV="1">
          <a:off x="13703300" y="9787890"/>
          <a:ext cx="889000" cy="3409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58</xdr:row>
      <xdr:rowOff>95885</xdr:rowOff>
    </xdr:from>
    <xdr:to>
      <xdr:col>67</xdr:col>
      <xdr:colOff>101600</xdr:colOff>
      <xdr:row>59</xdr:row>
      <xdr:rowOff>26035</xdr:rowOff>
    </xdr:to>
    <xdr:sp macro="" textlink="">
      <xdr:nvSpPr>
        <xdr:cNvPr id="560" name="楕円 559">
          <a:extLst>
            <a:ext uri="{FF2B5EF4-FFF2-40B4-BE49-F238E27FC236}">
              <a16:creationId xmlns:a16="http://schemas.microsoft.com/office/drawing/2014/main" id="{6AA5DAFF-A438-457B-B516-98C239AB8CC8}"/>
            </a:ext>
          </a:extLst>
        </xdr:cNvPr>
        <xdr:cNvSpPr/>
      </xdr:nvSpPr>
      <xdr:spPr>
        <a:xfrm>
          <a:off x="12763500" y="10039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58</xdr:row>
      <xdr:rowOff>146685</xdr:rowOff>
    </xdr:from>
    <xdr:to>
      <xdr:col>71</xdr:col>
      <xdr:colOff>177800</xdr:colOff>
      <xdr:row>59</xdr:row>
      <xdr:rowOff>13335</xdr:rowOff>
    </xdr:to>
    <xdr:cxnSp macro="">
      <xdr:nvCxnSpPr>
        <xdr:cNvPr id="561" name="直線コネクタ 560">
          <a:extLst>
            <a:ext uri="{FF2B5EF4-FFF2-40B4-BE49-F238E27FC236}">
              <a16:creationId xmlns:a16="http://schemas.microsoft.com/office/drawing/2014/main" id="{19283AA8-FE0C-471B-B465-081E64E0AFC2}"/>
            </a:ext>
          </a:extLst>
        </xdr:cNvPr>
        <xdr:cNvCxnSpPr/>
      </xdr:nvCxnSpPr>
      <xdr:spPr>
        <a:xfrm>
          <a:off x="12814300" y="10090785"/>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26687</xdr:rowOff>
    </xdr:from>
    <xdr:ext cx="405111" cy="259045"/>
    <xdr:sp macro="" textlink="">
      <xdr:nvSpPr>
        <xdr:cNvPr id="562" name="n_1aveValue【学校施設】&#10;有形固定資産減価償却率">
          <a:extLst>
            <a:ext uri="{FF2B5EF4-FFF2-40B4-BE49-F238E27FC236}">
              <a16:creationId xmlns:a16="http://schemas.microsoft.com/office/drawing/2014/main" id="{9799D077-CAB2-4C7C-9AF8-E02E8E10CA99}"/>
            </a:ext>
          </a:extLst>
        </xdr:cNvPr>
        <xdr:cNvSpPr txBox="1"/>
      </xdr:nvSpPr>
      <xdr:spPr>
        <a:xfrm>
          <a:off x="15266044" y="103136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156227</xdr:rowOff>
    </xdr:from>
    <xdr:ext cx="405111" cy="259045"/>
    <xdr:sp macro="" textlink="">
      <xdr:nvSpPr>
        <xdr:cNvPr id="563" name="n_2aveValue【学校施設】&#10;有形固定資産減価償却率">
          <a:extLst>
            <a:ext uri="{FF2B5EF4-FFF2-40B4-BE49-F238E27FC236}">
              <a16:creationId xmlns:a16="http://schemas.microsoft.com/office/drawing/2014/main" id="{917B80F6-A082-4434-824A-044EAB98A84A}"/>
            </a:ext>
          </a:extLst>
        </xdr:cNvPr>
        <xdr:cNvSpPr txBox="1"/>
      </xdr:nvSpPr>
      <xdr:spPr>
        <a:xfrm>
          <a:off x="14389744" y="10271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142892</xdr:rowOff>
    </xdr:from>
    <xdr:ext cx="405111" cy="259045"/>
    <xdr:sp macro="" textlink="">
      <xdr:nvSpPr>
        <xdr:cNvPr id="564" name="n_3aveValue【学校施設】&#10;有形固定資産減価償却率">
          <a:extLst>
            <a:ext uri="{FF2B5EF4-FFF2-40B4-BE49-F238E27FC236}">
              <a16:creationId xmlns:a16="http://schemas.microsoft.com/office/drawing/2014/main" id="{D5518663-D50F-4625-B01C-53D9DCF148C2}"/>
            </a:ext>
          </a:extLst>
        </xdr:cNvPr>
        <xdr:cNvSpPr txBox="1"/>
      </xdr:nvSpPr>
      <xdr:spPr>
        <a:xfrm>
          <a:off x="13500744" y="102584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135272</xdr:rowOff>
    </xdr:from>
    <xdr:ext cx="405111" cy="259045"/>
    <xdr:sp macro="" textlink="">
      <xdr:nvSpPr>
        <xdr:cNvPr id="565" name="n_4aveValue【学校施設】&#10;有形固定資産減価償却率">
          <a:extLst>
            <a:ext uri="{FF2B5EF4-FFF2-40B4-BE49-F238E27FC236}">
              <a16:creationId xmlns:a16="http://schemas.microsoft.com/office/drawing/2014/main" id="{3862D4F6-3B23-40D8-96DA-DD98095650F4}"/>
            </a:ext>
          </a:extLst>
        </xdr:cNvPr>
        <xdr:cNvSpPr txBox="1"/>
      </xdr:nvSpPr>
      <xdr:spPr>
        <a:xfrm>
          <a:off x="12611744" y="102508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55</xdr:row>
      <xdr:rowOff>13987</xdr:rowOff>
    </xdr:from>
    <xdr:ext cx="405111" cy="259045"/>
    <xdr:sp macro="" textlink="">
      <xdr:nvSpPr>
        <xdr:cNvPr id="566" name="n_1mainValue【学校施設】&#10;有形固定資産減価償却率">
          <a:extLst>
            <a:ext uri="{FF2B5EF4-FFF2-40B4-BE49-F238E27FC236}">
              <a16:creationId xmlns:a16="http://schemas.microsoft.com/office/drawing/2014/main" id="{C535A430-04D6-4FDF-B1E2-D08A24AA4B49}"/>
            </a:ext>
          </a:extLst>
        </xdr:cNvPr>
        <xdr:cNvSpPr txBox="1"/>
      </xdr:nvSpPr>
      <xdr:spPr>
        <a:xfrm>
          <a:off x="15266044" y="94437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55</xdr:row>
      <xdr:rowOff>82567</xdr:rowOff>
    </xdr:from>
    <xdr:ext cx="405111" cy="259045"/>
    <xdr:sp macro="" textlink="">
      <xdr:nvSpPr>
        <xdr:cNvPr id="567" name="n_2mainValue【学校施設】&#10;有形固定資産減価償却率">
          <a:extLst>
            <a:ext uri="{FF2B5EF4-FFF2-40B4-BE49-F238E27FC236}">
              <a16:creationId xmlns:a16="http://schemas.microsoft.com/office/drawing/2014/main" id="{5A83F3E1-0574-4079-8291-4B134057A3EC}"/>
            </a:ext>
          </a:extLst>
        </xdr:cNvPr>
        <xdr:cNvSpPr txBox="1"/>
      </xdr:nvSpPr>
      <xdr:spPr>
        <a:xfrm>
          <a:off x="14389744" y="95123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80662</xdr:rowOff>
    </xdr:from>
    <xdr:ext cx="405111" cy="259045"/>
    <xdr:sp macro="" textlink="">
      <xdr:nvSpPr>
        <xdr:cNvPr id="568" name="n_3mainValue【学校施設】&#10;有形固定資産減価償却率">
          <a:extLst>
            <a:ext uri="{FF2B5EF4-FFF2-40B4-BE49-F238E27FC236}">
              <a16:creationId xmlns:a16="http://schemas.microsoft.com/office/drawing/2014/main" id="{F5EB4873-AA7B-46D1-BF89-C99B2C404752}"/>
            </a:ext>
          </a:extLst>
        </xdr:cNvPr>
        <xdr:cNvSpPr txBox="1"/>
      </xdr:nvSpPr>
      <xdr:spPr>
        <a:xfrm>
          <a:off x="13500744" y="98533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42562</xdr:rowOff>
    </xdr:from>
    <xdr:ext cx="405111" cy="259045"/>
    <xdr:sp macro="" textlink="">
      <xdr:nvSpPr>
        <xdr:cNvPr id="569" name="n_4mainValue【学校施設】&#10;有形固定資産減価償却率">
          <a:extLst>
            <a:ext uri="{FF2B5EF4-FFF2-40B4-BE49-F238E27FC236}">
              <a16:creationId xmlns:a16="http://schemas.microsoft.com/office/drawing/2014/main" id="{1813DCE1-3397-4B55-88D7-132C58789E9D}"/>
            </a:ext>
          </a:extLst>
        </xdr:cNvPr>
        <xdr:cNvSpPr txBox="1"/>
      </xdr:nvSpPr>
      <xdr:spPr>
        <a:xfrm>
          <a:off x="12611744" y="98152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70" name="正方形/長方形 569">
          <a:extLst>
            <a:ext uri="{FF2B5EF4-FFF2-40B4-BE49-F238E27FC236}">
              <a16:creationId xmlns:a16="http://schemas.microsoft.com/office/drawing/2014/main" id="{52A88D07-2A51-4F11-B6DD-C1385654FF7F}"/>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71" name="正方形/長方形 570">
          <a:extLst>
            <a:ext uri="{FF2B5EF4-FFF2-40B4-BE49-F238E27FC236}">
              <a16:creationId xmlns:a16="http://schemas.microsoft.com/office/drawing/2014/main" id="{B5653679-1D6F-4F97-9561-7FDD2D36650F}"/>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72" name="正方形/長方形 571">
          <a:extLst>
            <a:ext uri="{FF2B5EF4-FFF2-40B4-BE49-F238E27FC236}">
              <a16:creationId xmlns:a16="http://schemas.microsoft.com/office/drawing/2014/main" id="{FDDAA6BA-DB6F-45E3-9015-D6BBBB0D951F}"/>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73" name="正方形/長方形 572">
          <a:extLst>
            <a:ext uri="{FF2B5EF4-FFF2-40B4-BE49-F238E27FC236}">
              <a16:creationId xmlns:a16="http://schemas.microsoft.com/office/drawing/2014/main" id="{A666BA1E-2DA8-41AC-BD9B-3827320BCE4F}"/>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74" name="正方形/長方形 573">
          <a:extLst>
            <a:ext uri="{FF2B5EF4-FFF2-40B4-BE49-F238E27FC236}">
              <a16:creationId xmlns:a16="http://schemas.microsoft.com/office/drawing/2014/main" id="{0968CD2D-7B85-44CF-ABDC-7E5C60013BE9}"/>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5" name="正方形/長方形 574">
          <a:extLst>
            <a:ext uri="{FF2B5EF4-FFF2-40B4-BE49-F238E27FC236}">
              <a16:creationId xmlns:a16="http://schemas.microsoft.com/office/drawing/2014/main" id="{37E545A0-1B87-4902-A5B7-8888E26B3DB4}"/>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6" name="正方形/長方形 575">
          <a:extLst>
            <a:ext uri="{FF2B5EF4-FFF2-40B4-BE49-F238E27FC236}">
              <a16:creationId xmlns:a16="http://schemas.microsoft.com/office/drawing/2014/main" id="{52F54371-64D8-4D87-A403-128E15A7502C}"/>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7" name="正方形/長方形 576">
          <a:extLst>
            <a:ext uri="{FF2B5EF4-FFF2-40B4-BE49-F238E27FC236}">
              <a16:creationId xmlns:a16="http://schemas.microsoft.com/office/drawing/2014/main" id="{43CFAAA6-8D14-4B0A-833A-4D23B12E7689}"/>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8" name="テキスト ボックス 577">
          <a:extLst>
            <a:ext uri="{FF2B5EF4-FFF2-40B4-BE49-F238E27FC236}">
              <a16:creationId xmlns:a16="http://schemas.microsoft.com/office/drawing/2014/main" id="{B7A8572A-6E75-4877-870F-BB88A7744BF6}"/>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9" name="直線コネクタ 578">
          <a:extLst>
            <a:ext uri="{FF2B5EF4-FFF2-40B4-BE49-F238E27FC236}">
              <a16:creationId xmlns:a16="http://schemas.microsoft.com/office/drawing/2014/main" id="{D9C7C5C2-BB5A-43B0-9D80-17E5269B7ADA}"/>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65</xdr:row>
      <xdr:rowOff>0</xdr:rowOff>
    </xdr:from>
    <xdr:to>
      <xdr:col>120</xdr:col>
      <xdr:colOff>114300</xdr:colOff>
      <xdr:row>65</xdr:row>
      <xdr:rowOff>0</xdr:rowOff>
    </xdr:to>
    <xdr:cxnSp macro="">
      <xdr:nvCxnSpPr>
        <xdr:cNvPr id="580" name="直線コネクタ 579">
          <a:extLst>
            <a:ext uri="{FF2B5EF4-FFF2-40B4-BE49-F238E27FC236}">
              <a16:creationId xmlns:a16="http://schemas.microsoft.com/office/drawing/2014/main" id="{296994D1-F59A-4588-B1C8-B08D9E8EB6AC}"/>
            </a:ext>
          </a:extLst>
        </xdr:cNvPr>
        <xdr:cNvCxnSpPr/>
      </xdr:nvCxnSpPr>
      <xdr:spPr>
        <a:xfrm>
          <a:off x="18288000" y="1114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64</xdr:row>
      <xdr:rowOff>29227</xdr:rowOff>
    </xdr:from>
    <xdr:ext cx="467179" cy="259045"/>
    <xdr:sp macro="" textlink="">
      <xdr:nvSpPr>
        <xdr:cNvPr id="581" name="テキスト ボックス 580">
          <a:extLst>
            <a:ext uri="{FF2B5EF4-FFF2-40B4-BE49-F238E27FC236}">
              <a16:creationId xmlns:a16="http://schemas.microsoft.com/office/drawing/2014/main" id="{C84774F1-DC7C-4EA4-8DFC-CF85F6632E2F}"/>
            </a:ext>
          </a:extLst>
        </xdr:cNvPr>
        <xdr:cNvSpPr txBox="1"/>
      </xdr:nvSpPr>
      <xdr:spPr>
        <a:xfrm>
          <a:off x="17820821" y="11002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63</xdr:row>
      <xdr:rowOff>57150</xdr:rowOff>
    </xdr:to>
    <xdr:cxnSp macro="">
      <xdr:nvCxnSpPr>
        <xdr:cNvPr id="582" name="直線コネクタ 581">
          <a:extLst>
            <a:ext uri="{FF2B5EF4-FFF2-40B4-BE49-F238E27FC236}">
              <a16:creationId xmlns:a16="http://schemas.microsoft.com/office/drawing/2014/main" id="{797DC996-3DE3-4E3A-8E34-A680B87ECD7E}"/>
            </a:ext>
          </a:extLst>
        </xdr:cNvPr>
        <xdr:cNvCxnSpPr/>
      </xdr:nvCxnSpPr>
      <xdr:spPr>
        <a:xfrm>
          <a:off x="18288000" y="1085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86377</xdr:rowOff>
    </xdr:from>
    <xdr:ext cx="467179" cy="259045"/>
    <xdr:sp macro="" textlink="">
      <xdr:nvSpPr>
        <xdr:cNvPr id="583" name="テキスト ボックス 582">
          <a:extLst>
            <a:ext uri="{FF2B5EF4-FFF2-40B4-BE49-F238E27FC236}">
              <a16:creationId xmlns:a16="http://schemas.microsoft.com/office/drawing/2014/main" id="{A708D038-8395-4618-AAE3-ACC6E03557F4}"/>
            </a:ext>
          </a:extLst>
        </xdr:cNvPr>
        <xdr:cNvSpPr txBox="1"/>
      </xdr:nvSpPr>
      <xdr:spPr>
        <a:xfrm>
          <a:off x="17820821" y="1071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114300</xdr:rowOff>
    </xdr:from>
    <xdr:to>
      <xdr:col>120</xdr:col>
      <xdr:colOff>114300</xdr:colOff>
      <xdr:row>61</xdr:row>
      <xdr:rowOff>114300</xdr:rowOff>
    </xdr:to>
    <xdr:cxnSp macro="">
      <xdr:nvCxnSpPr>
        <xdr:cNvPr id="584" name="直線コネクタ 583">
          <a:extLst>
            <a:ext uri="{FF2B5EF4-FFF2-40B4-BE49-F238E27FC236}">
              <a16:creationId xmlns:a16="http://schemas.microsoft.com/office/drawing/2014/main" id="{54389C75-CFBE-4F3D-AD38-099B740A606E}"/>
            </a:ext>
          </a:extLst>
        </xdr:cNvPr>
        <xdr:cNvCxnSpPr/>
      </xdr:nvCxnSpPr>
      <xdr:spPr>
        <a:xfrm>
          <a:off x="18288000" y="1057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143527</xdr:rowOff>
    </xdr:from>
    <xdr:ext cx="467179" cy="259045"/>
    <xdr:sp macro="" textlink="">
      <xdr:nvSpPr>
        <xdr:cNvPr id="585" name="テキスト ボックス 584">
          <a:extLst>
            <a:ext uri="{FF2B5EF4-FFF2-40B4-BE49-F238E27FC236}">
              <a16:creationId xmlns:a16="http://schemas.microsoft.com/office/drawing/2014/main" id="{C0D1BECA-3DD1-4D60-8171-F299DDCBEBE1}"/>
            </a:ext>
          </a:extLst>
        </xdr:cNvPr>
        <xdr:cNvSpPr txBox="1"/>
      </xdr:nvSpPr>
      <xdr:spPr>
        <a:xfrm>
          <a:off x="17820821" y="10430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86" name="直線コネクタ 585">
          <a:extLst>
            <a:ext uri="{FF2B5EF4-FFF2-40B4-BE49-F238E27FC236}">
              <a16:creationId xmlns:a16="http://schemas.microsoft.com/office/drawing/2014/main" id="{997DF17F-F311-4756-BCB7-E6061DB41A4E}"/>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87" name="テキスト ボックス 586">
          <a:extLst>
            <a:ext uri="{FF2B5EF4-FFF2-40B4-BE49-F238E27FC236}">
              <a16:creationId xmlns:a16="http://schemas.microsoft.com/office/drawing/2014/main" id="{B258A226-2E6C-4A85-80B0-B01630E3BF70}"/>
            </a:ext>
          </a:extLst>
        </xdr:cNvPr>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57150</xdr:rowOff>
    </xdr:from>
    <xdr:to>
      <xdr:col>120</xdr:col>
      <xdr:colOff>114300</xdr:colOff>
      <xdr:row>58</xdr:row>
      <xdr:rowOff>57150</xdr:rowOff>
    </xdr:to>
    <xdr:cxnSp macro="">
      <xdr:nvCxnSpPr>
        <xdr:cNvPr id="588" name="直線コネクタ 587">
          <a:extLst>
            <a:ext uri="{FF2B5EF4-FFF2-40B4-BE49-F238E27FC236}">
              <a16:creationId xmlns:a16="http://schemas.microsoft.com/office/drawing/2014/main" id="{1573C534-EE1D-4640-BCAB-E61BA8E5C95A}"/>
            </a:ext>
          </a:extLst>
        </xdr:cNvPr>
        <xdr:cNvCxnSpPr/>
      </xdr:nvCxnSpPr>
      <xdr:spPr>
        <a:xfrm>
          <a:off x="18288000" y="1000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86377</xdr:rowOff>
    </xdr:from>
    <xdr:ext cx="467179" cy="259045"/>
    <xdr:sp macro="" textlink="">
      <xdr:nvSpPr>
        <xdr:cNvPr id="589" name="テキスト ボックス 588">
          <a:extLst>
            <a:ext uri="{FF2B5EF4-FFF2-40B4-BE49-F238E27FC236}">
              <a16:creationId xmlns:a16="http://schemas.microsoft.com/office/drawing/2014/main" id="{BB33B4CE-DB69-4591-A9E3-F9A6B7B83FAC}"/>
            </a:ext>
          </a:extLst>
        </xdr:cNvPr>
        <xdr:cNvSpPr txBox="1"/>
      </xdr:nvSpPr>
      <xdr:spPr>
        <a:xfrm>
          <a:off x="17820821" y="9859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114300</xdr:rowOff>
    </xdr:from>
    <xdr:to>
      <xdr:col>120</xdr:col>
      <xdr:colOff>114300</xdr:colOff>
      <xdr:row>56</xdr:row>
      <xdr:rowOff>114300</xdr:rowOff>
    </xdr:to>
    <xdr:cxnSp macro="">
      <xdr:nvCxnSpPr>
        <xdr:cNvPr id="590" name="直線コネクタ 589">
          <a:extLst>
            <a:ext uri="{FF2B5EF4-FFF2-40B4-BE49-F238E27FC236}">
              <a16:creationId xmlns:a16="http://schemas.microsoft.com/office/drawing/2014/main" id="{DFC5E4E9-E433-4E97-AA15-4DA169FF5933}"/>
            </a:ext>
          </a:extLst>
        </xdr:cNvPr>
        <xdr:cNvCxnSpPr/>
      </xdr:nvCxnSpPr>
      <xdr:spPr>
        <a:xfrm>
          <a:off x="18288000" y="971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143527</xdr:rowOff>
    </xdr:from>
    <xdr:ext cx="467179" cy="259045"/>
    <xdr:sp macro="" textlink="">
      <xdr:nvSpPr>
        <xdr:cNvPr id="591" name="テキスト ボックス 590">
          <a:extLst>
            <a:ext uri="{FF2B5EF4-FFF2-40B4-BE49-F238E27FC236}">
              <a16:creationId xmlns:a16="http://schemas.microsoft.com/office/drawing/2014/main" id="{49355839-0B4B-4887-8D0A-9F3BD7606189}"/>
            </a:ext>
          </a:extLst>
        </xdr:cNvPr>
        <xdr:cNvSpPr txBox="1"/>
      </xdr:nvSpPr>
      <xdr:spPr>
        <a:xfrm>
          <a:off x="17820821" y="957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0</xdr:rowOff>
    </xdr:from>
    <xdr:to>
      <xdr:col>120</xdr:col>
      <xdr:colOff>114300</xdr:colOff>
      <xdr:row>55</xdr:row>
      <xdr:rowOff>0</xdr:rowOff>
    </xdr:to>
    <xdr:cxnSp macro="">
      <xdr:nvCxnSpPr>
        <xdr:cNvPr id="592" name="直線コネクタ 591">
          <a:extLst>
            <a:ext uri="{FF2B5EF4-FFF2-40B4-BE49-F238E27FC236}">
              <a16:creationId xmlns:a16="http://schemas.microsoft.com/office/drawing/2014/main" id="{FF6C7E67-C6E2-4B70-9D79-31EF504F2C39}"/>
            </a:ext>
          </a:extLst>
        </xdr:cNvPr>
        <xdr:cNvCxnSpPr/>
      </xdr:nvCxnSpPr>
      <xdr:spPr>
        <a:xfrm>
          <a:off x="18288000" y="942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29227</xdr:rowOff>
    </xdr:from>
    <xdr:ext cx="467179" cy="259045"/>
    <xdr:sp macro="" textlink="">
      <xdr:nvSpPr>
        <xdr:cNvPr id="593" name="テキスト ボックス 592">
          <a:extLst>
            <a:ext uri="{FF2B5EF4-FFF2-40B4-BE49-F238E27FC236}">
              <a16:creationId xmlns:a16="http://schemas.microsoft.com/office/drawing/2014/main" id="{AE018DA3-11AC-4BA0-8D9F-6BB5E97BFBC5}"/>
            </a:ext>
          </a:extLst>
        </xdr:cNvPr>
        <xdr:cNvSpPr txBox="1"/>
      </xdr:nvSpPr>
      <xdr:spPr>
        <a:xfrm>
          <a:off x="17820821" y="9287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94" name="直線コネクタ 593">
          <a:extLst>
            <a:ext uri="{FF2B5EF4-FFF2-40B4-BE49-F238E27FC236}">
              <a16:creationId xmlns:a16="http://schemas.microsoft.com/office/drawing/2014/main" id="{74AC12A3-4841-4699-BE01-D19087D93D02}"/>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95" name="テキスト ボックス 594">
          <a:extLst>
            <a:ext uri="{FF2B5EF4-FFF2-40B4-BE49-F238E27FC236}">
              <a16:creationId xmlns:a16="http://schemas.microsoft.com/office/drawing/2014/main" id="{C0C167D6-23E9-442E-A40F-5C4993FF9BDB}"/>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96" name="【学校施設】&#10;一人当たり面積グラフ枠">
          <a:extLst>
            <a:ext uri="{FF2B5EF4-FFF2-40B4-BE49-F238E27FC236}">
              <a16:creationId xmlns:a16="http://schemas.microsoft.com/office/drawing/2014/main" id="{4BFC8B31-0D82-41D6-845A-F61AFA4C3729}"/>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3429</xdr:rowOff>
    </xdr:from>
    <xdr:to>
      <xdr:col>116</xdr:col>
      <xdr:colOff>62864</xdr:colOff>
      <xdr:row>64</xdr:row>
      <xdr:rowOff>38005</xdr:rowOff>
    </xdr:to>
    <xdr:cxnSp macro="">
      <xdr:nvCxnSpPr>
        <xdr:cNvPr id="597" name="直線コネクタ 596">
          <a:extLst>
            <a:ext uri="{FF2B5EF4-FFF2-40B4-BE49-F238E27FC236}">
              <a16:creationId xmlns:a16="http://schemas.microsoft.com/office/drawing/2014/main" id="{A9F5A474-456C-4902-B2E5-05D7062F3747}"/>
            </a:ext>
          </a:extLst>
        </xdr:cNvPr>
        <xdr:cNvCxnSpPr/>
      </xdr:nvCxnSpPr>
      <xdr:spPr>
        <a:xfrm flipV="1">
          <a:off x="22160864" y="9604629"/>
          <a:ext cx="0" cy="14061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41832</xdr:rowOff>
    </xdr:from>
    <xdr:ext cx="469744" cy="259045"/>
    <xdr:sp macro="" textlink="">
      <xdr:nvSpPr>
        <xdr:cNvPr id="598" name="【学校施設】&#10;一人当たり面積最小値テキスト">
          <a:extLst>
            <a:ext uri="{FF2B5EF4-FFF2-40B4-BE49-F238E27FC236}">
              <a16:creationId xmlns:a16="http://schemas.microsoft.com/office/drawing/2014/main" id="{703FEDB6-FCD1-4C1A-A801-237BDB3C0DCF}"/>
            </a:ext>
          </a:extLst>
        </xdr:cNvPr>
        <xdr:cNvSpPr txBox="1"/>
      </xdr:nvSpPr>
      <xdr:spPr>
        <a:xfrm>
          <a:off x="22199600" y="110146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38005</xdr:rowOff>
    </xdr:from>
    <xdr:to>
      <xdr:col>116</xdr:col>
      <xdr:colOff>152400</xdr:colOff>
      <xdr:row>64</xdr:row>
      <xdr:rowOff>38005</xdr:rowOff>
    </xdr:to>
    <xdr:cxnSp macro="">
      <xdr:nvCxnSpPr>
        <xdr:cNvPr id="599" name="直線コネクタ 598">
          <a:extLst>
            <a:ext uri="{FF2B5EF4-FFF2-40B4-BE49-F238E27FC236}">
              <a16:creationId xmlns:a16="http://schemas.microsoft.com/office/drawing/2014/main" id="{0F061EBE-2573-40A0-A98D-EC8825B2F69C}"/>
            </a:ext>
          </a:extLst>
        </xdr:cNvPr>
        <xdr:cNvCxnSpPr/>
      </xdr:nvCxnSpPr>
      <xdr:spPr>
        <a:xfrm>
          <a:off x="22072600" y="110108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121556</xdr:rowOff>
    </xdr:from>
    <xdr:ext cx="469744" cy="259045"/>
    <xdr:sp macro="" textlink="">
      <xdr:nvSpPr>
        <xdr:cNvPr id="600" name="【学校施設】&#10;一人当たり面積最大値テキスト">
          <a:extLst>
            <a:ext uri="{FF2B5EF4-FFF2-40B4-BE49-F238E27FC236}">
              <a16:creationId xmlns:a16="http://schemas.microsoft.com/office/drawing/2014/main" id="{19364C57-EB82-4C00-98BC-03710119A4D6}"/>
            </a:ext>
          </a:extLst>
        </xdr:cNvPr>
        <xdr:cNvSpPr txBox="1"/>
      </xdr:nvSpPr>
      <xdr:spPr>
        <a:xfrm>
          <a:off x="22199600" y="93798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3429</xdr:rowOff>
    </xdr:from>
    <xdr:to>
      <xdr:col>116</xdr:col>
      <xdr:colOff>152400</xdr:colOff>
      <xdr:row>56</xdr:row>
      <xdr:rowOff>3429</xdr:rowOff>
    </xdr:to>
    <xdr:cxnSp macro="">
      <xdr:nvCxnSpPr>
        <xdr:cNvPr id="601" name="直線コネクタ 600">
          <a:extLst>
            <a:ext uri="{FF2B5EF4-FFF2-40B4-BE49-F238E27FC236}">
              <a16:creationId xmlns:a16="http://schemas.microsoft.com/office/drawing/2014/main" id="{F6A48B66-6C9F-4168-A007-98672307B836}"/>
            </a:ext>
          </a:extLst>
        </xdr:cNvPr>
        <xdr:cNvCxnSpPr/>
      </xdr:nvCxnSpPr>
      <xdr:spPr>
        <a:xfrm>
          <a:off x="22072600" y="96046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53071</xdr:rowOff>
    </xdr:from>
    <xdr:ext cx="469744" cy="259045"/>
    <xdr:sp macro="" textlink="">
      <xdr:nvSpPr>
        <xdr:cNvPr id="602" name="【学校施設】&#10;一人当たり面積平均値テキスト">
          <a:extLst>
            <a:ext uri="{FF2B5EF4-FFF2-40B4-BE49-F238E27FC236}">
              <a16:creationId xmlns:a16="http://schemas.microsoft.com/office/drawing/2014/main" id="{49F4B75E-8A8B-43FD-B129-F928886FFF61}"/>
            </a:ext>
          </a:extLst>
        </xdr:cNvPr>
        <xdr:cNvSpPr txBox="1"/>
      </xdr:nvSpPr>
      <xdr:spPr>
        <a:xfrm>
          <a:off x="22199600" y="1034007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74644</xdr:rowOff>
    </xdr:from>
    <xdr:to>
      <xdr:col>116</xdr:col>
      <xdr:colOff>114300</xdr:colOff>
      <xdr:row>61</xdr:row>
      <xdr:rowOff>4794</xdr:rowOff>
    </xdr:to>
    <xdr:sp macro="" textlink="">
      <xdr:nvSpPr>
        <xdr:cNvPr id="603" name="フローチャート: 判断 602">
          <a:extLst>
            <a:ext uri="{FF2B5EF4-FFF2-40B4-BE49-F238E27FC236}">
              <a16:creationId xmlns:a16="http://schemas.microsoft.com/office/drawing/2014/main" id="{17D58447-7246-44BE-BF60-24581971A837}"/>
            </a:ext>
          </a:extLst>
        </xdr:cNvPr>
        <xdr:cNvSpPr/>
      </xdr:nvSpPr>
      <xdr:spPr>
        <a:xfrm>
          <a:off x="22110700" y="10361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60</xdr:row>
      <xdr:rowOff>116935</xdr:rowOff>
    </xdr:from>
    <xdr:to>
      <xdr:col>112</xdr:col>
      <xdr:colOff>38100</xdr:colOff>
      <xdr:row>61</xdr:row>
      <xdr:rowOff>47085</xdr:rowOff>
    </xdr:to>
    <xdr:sp macro="" textlink="">
      <xdr:nvSpPr>
        <xdr:cNvPr id="604" name="フローチャート: 判断 603">
          <a:extLst>
            <a:ext uri="{FF2B5EF4-FFF2-40B4-BE49-F238E27FC236}">
              <a16:creationId xmlns:a16="http://schemas.microsoft.com/office/drawing/2014/main" id="{856CDDFC-F613-4C85-A41C-30E822B46E41}"/>
            </a:ext>
          </a:extLst>
        </xdr:cNvPr>
        <xdr:cNvSpPr/>
      </xdr:nvSpPr>
      <xdr:spPr>
        <a:xfrm>
          <a:off x="21272500" y="10403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60</xdr:row>
      <xdr:rowOff>117507</xdr:rowOff>
    </xdr:from>
    <xdr:to>
      <xdr:col>107</xdr:col>
      <xdr:colOff>101600</xdr:colOff>
      <xdr:row>61</xdr:row>
      <xdr:rowOff>47657</xdr:rowOff>
    </xdr:to>
    <xdr:sp macro="" textlink="">
      <xdr:nvSpPr>
        <xdr:cNvPr id="605" name="フローチャート: 判断 604">
          <a:extLst>
            <a:ext uri="{FF2B5EF4-FFF2-40B4-BE49-F238E27FC236}">
              <a16:creationId xmlns:a16="http://schemas.microsoft.com/office/drawing/2014/main" id="{9C959DC4-B141-4ACF-A753-C6615F5D4850}"/>
            </a:ext>
          </a:extLst>
        </xdr:cNvPr>
        <xdr:cNvSpPr/>
      </xdr:nvSpPr>
      <xdr:spPr>
        <a:xfrm>
          <a:off x="20383500" y="10404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60</xdr:row>
      <xdr:rowOff>99219</xdr:rowOff>
    </xdr:from>
    <xdr:to>
      <xdr:col>102</xdr:col>
      <xdr:colOff>165100</xdr:colOff>
      <xdr:row>61</xdr:row>
      <xdr:rowOff>29369</xdr:rowOff>
    </xdr:to>
    <xdr:sp macro="" textlink="">
      <xdr:nvSpPr>
        <xdr:cNvPr id="606" name="フローチャート: 判断 605">
          <a:extLst>
            <a:ext uri="{FF2B5EF4-FFF2-40B4-BE49-F238E27FC236}">
              <a16:creationId xmlns:a16="http://schemas.microsoft.com/office/drawing/2014/main" id="{F18FD328-241D-4267-B213-E3AC7AFD2BB6}"/>
            </a:ext>
          </a:extLst>
        </xdr:cNvPr>
        <xdr:cNvSpPr/>
      </xdr:nvSpPr>
      <xdr:spPr>
        <a:xfrm>
          <a:off x="19494500" y="10386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59</xdr:row>
      <xdr:rowOff>81502</xdr:rowOff>
    </xdr:from>
    <xdr:to>
      <xdr:col>98</xdr:col>
      <xdr:colOff>38100</xdr:colOff>
      <xdr:row>60</xdr:row>
      <xdr:rowOff>11652</xdr:rowOff>
    </xdr:to>
    <xdr:sp macro="" textlink="">
      <xdr:nvSpPr>
        <xdr:cNvPr id="607" name="フローチャート: 判断 606">
          <a:extLst>
            <a:ext uri="{FF2B5EF4-FFF2-40B4-BE49-F238E27FC236}">
              <a16:creationId xmlns:a16="http://schemas.microsoft.com/office/drawing/2014/main" id="{328AD3B6-84F7-41CA-B28C-C684FB82D255}"/>
            </a:ext>
          </a:extLst>
        </xdr:cNvPr>
        <xdr:cNvSpPr/>
      </xdr:nvSpPr>
      <xdr:spPr>
        <a:xfrm>
          <a:off x="18605500" y="101970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08" name="テキスト ボックス 607">
          <a:extLst>
            <a:ext uri="{FF2B5EF4-FFF2-40B4-BE49-F238E27FC236}">
              <a16:creationId xmlns:a16="http://schemas.microsoft.com/office/drawing/2014/main" id="{B3AB1D0E-B158-4747-83E3-75D595816539}"/>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9" name="テキスト ボックス 608">
          <a:extLst>
            <a:ext uri="{FF2B5EF4-FFF2-40B4-BE49-F238E27FC236}">
              <a16:creationId xmlns:a16="http://schemas.microsoft.com/office/drawing/2014/main" id="{AAABBF68-EE89-4362-A3A0-EB1DFC8D6642}"/>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10" name="テキスト ボックス 609">
          <a:extLst>
            <a:ext uri="{FF2B5EF4-FFF2-40B4-BE49-F238E27FC236}">
              <a16:creationId xmlns:a16="http://schemas.microsoft.com/office/drawing/2014/main" id="{740C0A6B-A4BC-4B9E-821D-5A77F84D8E00}"/>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11" name="テキスト ボックス 610">
          <a:extLst>
            <a:ext uri="{FF2B5EF4-FFF2-40B4-BE49-F238E27FC236}">
              <a16:creationId xmlns:a16="http://schemas.microsoft.com/office/drawing/2014/main" id="{33780C52-7A0C-4390-8993-AC6856F29E64}"/>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12" name="テキスト ボックス 611">
          <a:extLst>
            <a:ext uri="{FF2B5EF4-FFF2-40B4-BE49-F238E27FC236}">
              <a16:creationId xmlns:a16="http://schemas.microsoft.com/office/drawing/2014/main" id="{3B4F7D83-E4D3-41D9-BF19-D50C9334103E}"/>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73501</xdr:rowOff>
    </xdr:from>
    <xdr:to>
      <xdr:col>116</xdr:col>
      <xdr:colOff>114300</xdr:colOff>
      <xdr:row>58</xdr:row>
      <xdr:rowOff>3651</xdr:rowOff>
    </xdr:to>
    <xdr:sp macro="" textlink="">
      <xdr:nvSpPr>
        <xdr:cNvPr id="613" name="楕円 612">
          <a:extLst>
            <a:ext uri="{FF2B5EF4-FFF2-40B4-BE49-F238E27FC236}">
              <a16:creationId xmlns:a16="http://schemas.microsoft.com/office/drawing/2014/main" id="{43B5D344-2B6B-4299-A0BA-76B0AE24DEA1}"/>
            </a:ext>
          </a:extLst>
        </xdr:cNvPr>
        <xdr:cNvSpPr/>
      </xdr:nvSpPr>
      <xdr:spPr>
        <a:xfrm>
          <a:off x="22110700" y="9846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56</xdr:row>
      <xdr:rowOff>96378</xdr:rowOff>
    </xdr:from>
    <xdr:ext cx="469744" cy="259045"/>
    <xdr:sp macro="" textlink="">
      <xdr:nvSpPr>
        <xdr:cNvPr id="614" name="【学校施設】&#10;一人当たり面積該当値テキスト">
          <a:extLst>
            <a:ext uri="{FF2B5EF4-FFF2-40B4-BE49-F238E27FC236}">
              <a16:creationId xmlns:a16="http://schemas.microsoft.com/office/drawing/2014/main" id="{D0F608B0-B81C-486F-94C9-511615B2C759}"/>
            </a:ext>
          </a:extLst>
        </xdr:cNvPr>
        <xdr:cNvSpPr txBox="1"/>
      </xdr:nvSpPr>
      <xdr:spPr>
        <a:xfrm>
          <a:off x="22199600" y="96975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55499</xdr:rowOff>
    </xdr:from>
    <xdr:to>
      <xdr:col>112</xdr:col>
      <xdr:colOff>38100</xdr:colOff>
      <xdr:row>58</xdr:row>
      <xdr:rowOff>157099</xdr:rowOff>
    </xdr:to>
    <xdr:sp macro="" textlink="">
      <xdr:nvSpPr>
        <xdr:cNvPr id="615" name="楕円 614">
          <a:extLst>
            <a:ext uri="{FF2B5EF4-FFF2-40B4-BE49-F238E27FC236}">
              <a16:creationId xmlns:a16="http://schemas.microsoft.com/office/drawing/2014/main" id="{246C3F57-692C-48EA-A0AC-6BA5C267EF57}"/>
            </a:ext>
          </a:extLst>
        </xdr:cNvPr>
        <xdr:cNvSpPr/>
      </xdr:nvSpPr>
      <xdr:spPr>
        <a:xfrm>
          <a:off x="21272500" y="9999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57</xdr:row>
      <xdr:rowOff>124301</xdr:rowOff>
    </xdr:from>
    <xdr:to>
      <xdr:col>116</xdr:col>
      <xdr:colOff>63500</xdr:colOff>
      <xdr:row>58</xdr:row>
      <xdr:rowOff>106299</xdr:rowOff>
    </xdr:to>
    <xdr:cxnSp macro="">
      <xdr:nvCxnSpPr>
        <xdr:cNvPr id="616" name="直線コネクタ 615">
          <a:extLst>
            <a:ext uri="{FF2B5EF4-FFF2-40B4-BE49-F238E27FC236}">
              <a16:creationId xmlns:a16="http://schemas.microsoft.com/office/drawing/2014/main" id="{D16F26DD-40D2-41AF-8226-FF17359B6192}"/>
            </a:ext>
          </a:extLst>
        </xdr:cNvPr>
        <xdr:cNvCxnSpPr/>
      </xdr:nvCxnSpPr>
      <xdr:spPr>
        <a:xfrm flipV="1">
          <a:off x="21323300" y="9896951"/>
          <a:ext cx="838200" cy="153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80359</xdr:rowOff>
    </xdr:from>
    <xdr:to>
      <xdr:col>107</xdr:col>
      <xdr:colOff>101600</xdr:colOff>
      <xdr:row>59</xdr:row>
      <xdr:rowOff>10509</xdr:rowOff>
    </xdr:to>
    <xdr:sp macro="" textlink="">
      <xdr:nvSpPr>
        <xdr:cNvPr id="617" name="楕円 616">
          <a:extLst>
            <a:ext uri="{FF2B5EF4-FFF2-40B4-BE49-F238E27FC236}">
              <a16:creationId xmlns:a16="http://schemas.microsoft.com/office/drawing/2014/main" id="{5919A521-CF8D-4C6E-AB6D-992A51446809}"/>
            </a:ext>
          </a:extLst>
        </xdr:cNvPr>
        <xdr:cNvSpPr/>
      </xdr:nvSpPr>
      <xdr:spPr>
        <a:xfrm>
          <a:off x="20383500" y="100244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106299</xdr:rowOff>
    </xdr:from>
    <xdr:to>
      <xdr:col>111</xdr:col>
      <xdr:colOff>177800</xdr:colOff>
      <xdr:row>58</xdr:row>
      <xdr:rowOff>131159</xdr:rowOff>
    </xdr:to>
    <xdr:cxnSp macro="">
      <xdr:nvCxnSpPr>
        <xdr:cNvPr id="618" name="直線コネクタ 617">
          <a:extLst>
            <a:ext uri="{FF2B5EF4-FFF2-40B4-BE49-F238E27FC236}">
              <a16:creationId xmlns:a16="http://schemas.microsoft.com/office/drawing/2014/main" id="{EE5F5318-51DD-4A92-916C-CF94EFF9A897}"/>
            </a:ext>
          </a:extLst>
        </xdr:cNvPr>
        <xdr:cNvCxnSpPr/>
      </xdr:nvCxnSpPr>
      <xdr:spPr>
        <a:xfrm flipV="1">
          <a:off x="20434300" y="10050399"/>
          <a:ext cx="889000" cy="24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60</xdr:row>
      <xdr:rowOff>58071</xdr:rowOff>
    </xdr:from>
    <xdr:to>
      <xdr:col>102</xdr:col>
      <xdr:colOff>165100</xdr:colOff>
      <xdr:row>60</xdr:row>
      <xdr:rowOff>159671</xdr:rowOff>
    </xdr:to>
    <xdr:sp macro="" textlink="">
      <xdr:nvSpPr>
        <xdr:cNvPr id="619" name="楕円 618">
          <a:extLst>
            <a:ext uri="{FF2B5EF4-FFF2-40B4-BE49-F238E27FC236}">
              <a16:creationId xmlns:a16="http://schemas.microsoft.com/office/drawing/2014/main" id="{50BD40D7-8C64-4003-B125-704ADB86485B}"/>
            </a:ext>
          </a:extLst>
        </xdr:cNvPr>
        <xdr:cNvSpPr/>
      </xdr:nvSpPr>
      <xdr:spPr>
        <a:xfrm>
          <a:off x="19494500" y="10345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58</xdr:row>
      <xdr:rowOff>131159</xdr:rowOff>
    </xdr:from>
    <xdr:to>
      <xdr:col>107</xdr:col>
      <xdr:colOff>50800</xdr:colOff>
      <xdr:row>60</xdr:row>
      <xdr:rowOff>108871</xdr:rowOff>
    </xdr:to>
    <xdr:cxnSp macro="">
      <xdr:nvCxnSpPr>
        <xdr:cNvPr id="620" name="直線コネクタ 619">
          <a:extLst>
            <a:ext uri="{FF2B5EF4-FFF2-40B4-BE49-F238E27FC236}">
              <a16:creationId xmlns:a16="http://schemas.microsoft.com/office/drawing/2014/main" id="{D42D8D4D-696A-41FA-9B9D-D90C0782799D}"/>
            </a:ext>
          </a:extLst>
        </xdr:cNvPr>
        <xdr:cNvCxnSpPr/>
      </xdr:nvCxnSpPr>
      <xdr:spPr>
        <a:xfrm flipV="1">
          <a:off x="19545300" y="10075259"/>
          <a:ext cx="889000" cy="3206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59</xdr:row>
      <xdr:rowOff>118650</xdr:rowOff>
    </xdr:from>
    <xdr:to>
      <xdr:col>98</xdr:col>
      <xdr:colOff>38100</xdr:colOff>
      <xdr:row>60</xdr:row>
      <xdr:rowOff>48800</xdr:rowOff>
    </xdr:to>
    <xdr:sp macro="" textlink="">
      <xdr:nvSpPr>
        <xdr:cNvPr id="621" name="楕円 620">
          <a:extLst>
            <a:ext uri="{FF2B5EF4-FFF2-40B4-BE49-F238E27FC236}">
              <a16:creationId xmlns:a16="http://schemas.microsoft.com/office/drawing/2014/main" id="{CE0B8AF9-4F99-486B-ADFF-0048408D9EC5}"/>
            </a:ext>
          </a:extLst>
        </xdr:cNvPr>
        <xdr:cNvSpPr/>
      </xdr:nvSpPr>
      <xdr:spPr>
        <a:xfrm>
          <a:off x="18605500" y="1023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59</xdr:row>
      <xdr:rowOff>169450</xdr:rowOff>
    </xdr:from>
    <xdr:to>
      <xdr:col>102</xdr:col>
      <xdr:colOff>114300</xdr:colOff>
      <xdr:row>60</xdr:row>
      <xdr:rowOff>108871</xdr:rowOff>
    </xdr:to>
    <xdr:cxnSp macro="">
      <xdr:nvCxnSpPr>
        <xdr:cNvPr id="622" name="直線コネクタ 621">
          <a:extLst>
            <a:ext uri="{FF2B5EF4-FFF2-40B4-BE49-F238E27FC236}">
              <a16:creationId xmlns:a16="http://schemas.microsoft.com/office/drawing/2014/main" id="{5BFF6FC1-5C1B-41A1-B621-2ADC56E47BD4}"/>
            </a:ext>
          </a:extLst>
        </xdr:cNvPr>
        <xdr:cNvCxnSpPr/>
      </xdr:nvCxnSpPr>
      <xdr:spPr>
        <a:xfrm>
          <a:off x="18656300" y="10285000"/>
          <a:ext cx="889000" cy="1108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38212</xdr:rowOff>
    </xdr:from>
    <xdr:ext cx="469744" cy="259045"/>
    <xdr:sp macro="" textlink="">
      <xdr:nvSpPr>
        <xdr:cNvPr id="623" name="n_1aveValue【学校施設】&#10;一人当たり面積">
          <a:extLst>
            <a:ext uri="{FF2B5EF4-FFF2-40B4-BE49-F238E27FC236}">
              <a16:creationId xmlns:a16="http://schemas.microsoft.com/office/drawing/2014/main" id="{BCB74A05-B865-4068-81D2-35327EAD8D02}"/>
            </a:ext>
          </a:extLst>
        </xdr:cNvPr>
        <xdr:cNvSpPr txBox="1"/>
      </xdr:nvSpPr>
      <xdr:spPr>
        <a:xfrm>
          <a:off x="21075727" y="104966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38784</xdr:rowOff>
    </xdr:from>
    <xdr:ext cx="469744" cy="259045"/>
    <xdr:sp macro="" textlink="">
      <xdr:nvSpPr>
        <xdr:cNvPr id="624" name="n_2aveValue【学校施設】&#10;一人当たり面積">
          <a:extLst>
            <a:ext uri="{FF2B5EF4-FFF2-40B4-BE49-F238E27FC236}">
              <a16:creationId xmlns:a16="http://schemas.microsoft.com/office/drawing/2014/main" id="{D5A3065F-55D6-4789-A5CD-C518DF73A8A1}"/>
            </a:ext>
          </a:extLst>
        </xdr:cNvPr>
        <xdr:cNvSpPr txBox="1"/>
      </xdr:nvSpPr>
      <xdr:spPr>
        <a:xfrm>
          <a:off x="20199427" y="104972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20496</xdr:rowOff>
    </xdr:from>
    <xdr:ext cx="469744" cy="259045"/>
    <xdr:sp macro="" textlink="">
      <xdr:nvSpPr>
        <xdr:cNvPr id="625" name="n_3aveValue【学校施設】&#10;一人当たり面積">
          <a:extLst>
            <a:ext uri="{FF2B5EF4-FFF2-40B4-BE49-F238E27FC236}">
              <a16:creationId xmlns:a16="http://schemas.microsoft.com/office/drawing/2014/main" id="{C4D05A7E-9383-4F7F-AACD-A176385B2A66}"/>
            </a:ext>
          </a:extLst>
        </xdr:cNvPr>
        <xdr:cNvSpPr txBox="1"/>
      </xdr:nvSpPr>
      <xdr:spPr>
        <a:xfrm>
          <a:off x="19310427" y="104789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58</xdr:row>
      <xdr:rowOff>28179</xdr:rowOff>
    </xdr:from>
    <xdr:ext cx="469744" cy="259045"/>
    <xdr:sp macro="" textlink="">
      <xdr:nvSpPr>
        <xdr:cNvPr id="626" name="n_4aveValue【学校施設】&#10;一人当たり面積">
          <a:extLst>
            <a:ext uri="{FF2B5EF4-FFF2-40B4-BE49-F238E27FC236}">
              <a16:creationId xmlns:a16="http://schemas.microsoft.com/office/drawing/2014/main" id="{FEE3A992-EA58-4855-A91A-4C8E1A6A155B}"/>
            </a:ext>
          </a:extLst>
        </xdr:cNvPr>
        <xdr:cNvSpPr txBox="1"/>
      </xdr:nvSpPr>
      <xdr:spPr>
        <a:xfrm>
          <a:off x="18421427" y="99722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57</xdr:row>
      <xdr:rowOff>2176</xdr:rowOff>
    </xdr:from>
    <xdr:ext cx="469744" cy="259045"/>
    <xdr:sp macro="" textlink="">
      <xdr:nvSpPr>
        <xdr:cNvPr id="627" name="n_1mainValue【学校施設】&#10;一人当たり面積">
          <a:extLst>
            <a:ext uri="{FF2B5EF4-FFF2-40B4-BE49-F238E27FC236}">
              <a16:creationId xmlns:a16="http://schemas.microsoft.com/office/drawing/2014/main" id="{F38BF2BE-F20C-49B1-8ADD-2821110CB0AF}"/>
            </a:ext>
          </a:extLst>
        </xdr:cNvPr>
        <xdr:cNvSpPr txBox="1"/>
      </xdr:nvSpPr>
      <xdr:spPr>
        <a:xfrm>
          <a:off x="21075727" y="97748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57</xdr:row>
      <xdr:rowOff>27036</xdr:rowOff>
    </xdr:from>
    <xdr:ext cx="469744" cy="259045"/>
    <xdr:sp macro="" textlink="">
      <xdr:nvSpPr>
        <xdr:cNvPr id="628" name="n_2mainValue【学校施設】&#10;一人当たり面積">
          <a:extLst>
            <a:ext uri="{FF2B5EF4-FFF2-40B4-BE49-F238E27FC236}">
              <a16:creationId xmlns:a16="http://schemas.microsoft.com/office/drawing/2014/main" id="{08C80A09-0F73-460A-9693-DDDE41D74DC5}"/>
            </a:ext>
          </a:extLst>
        </xdr:cNvPr>
        <xdr:cNvSpPr txBox="1"/>
      </xdr:nvSpPr>
      <xdr:spPr>
        <a:xfrm>
          <a:off x="20199427" y="97996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4748</xdr:rowOff>
    </xdr:from>
    <xdr:ext cx="469744" cy="259045"/>
    <xdr:sp macro="" textlink="">
      <xdr:nvSpPr>
        <xdr:cNvPr id="629" name="n_3mainValue【学校施設】&#10;一人当たり面積">
          <a:extLst>
            <a:ext uri="{FF2B5EF4-FFF2-40B4-BE49-F238E27FC236}">
              <a16:creationId xmlns:a16="http://schemas.microsoft.com/office/drawing/2014/main" id="{69856980-F3CF-43B0-8A3C-0CF3AE32699F}"/>
            </a:ext>
          </a:extLst>
        </xdr:cNvPr>
        <xdr:cNvSpPr txBox="1"/>
      </xdr:nvSpPr>
      <xdr:spPr>
        <a:xfrm>
          <a:off x="19310427" y="101202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39927</xdr:rowOff>
    </xdr:from>
    <xdr:ext cx="469744" cy="259045"/>
    <xdr:sp macro="" textlink="">
      <xdr:nvSpPr>
        <xdr:cNvPr id="630" name="n_4mainValue【学校施設】&#10;一人当たり面積">
          <a:extLst>
            <a:ext uri="{FF2B5EF4-FFF2-40B4-BE49-F238E27FC236}">
              <a16:creationId xmlns:a16="http://schemas.microsoft.com/office/drawing/2014/main" id="{B8AB9E5C-6F2D-4D5D-97C3-5E53069EA5B4}"/>
            </a:ext>
          </a:extLst>
        </xdr:cNvPr>
        <xdr:cNvSpPr txBox="1"/>
      </xdr:nvSpPr>
      <xdr:spPr>
        <a:xfrm>
          <a:off x="18421427" y="10326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31" name="正方形/長方形 630">
          <a:extLst>
            <a:ext uri="{FF2B5EF4-FFF2-40B4-BE49-F238E27FC236}">
              <a16:creationId xmlns:a16="http://schemas.microsoft.com/office/drawing/2014/main" id="{26911ACC-57D4-4DCB-9F96-134D06AEB958}"/>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32" name="正方形/長方形 631">
          <a:extLst>
            <a:ext uri="{FF2B5EF4-FFF2-40B4-BE49-F238E27FC236}">
              <a16:creationId xmlns:a16="http://schemas.microsoft.com/office/drawing/2014/main" id="{DAC616D0-E9B4-46CA-86C1-1B872F033786}"/>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33" name="正方形/長方形 632">
          <a:extLst>
            <a:ext uri="{FF2B5EF4-FFF2-40B4-BE49-F238E27FC236}">
              <a16:creationId xmlns:a16="http://schemas.microsoft.com/office/drawing/2014/main" id="{A10D95EB-B9CF-40F5-80CF-1226A02FF307}"/>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34" name="正方形/長方形 633">
          <a:extLst>
            <a:ext uri="{FF2B5EF4-FFF2-40B4-BE49-F238E27FC236}">
              <a16:creationId xmlns:a16="http://schemas.microsoft.com/office/drawing/2014/main" id="{6F154925-E92B-4755-8C44-F6BECE193E19}"/>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35" name="正方形/長方形 634">
          <a:extLst>
            <a:ext uri="{FF2B5EF4-FFF2-40B4-BE49-F238E27FC236}">
              <a16:creationId xmlns:a16="http://schemas.microsoft.com/office/drawing/2014/main" id="{FF2BDB6D-5B0B-4033-84EF-CBFF5B5B247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36" name="正方形/長方形 635">
          <a:extLst>
            <a:ext uri="{FF2B5EF4-FFF2-40B4-BE49-F238E27FC236}">
              <a16:creationId xmlns:a16="http://schemas.microsoft.com/office/drawing/2014/main" id="{DE245710-A826-4030-8D5E-F4298F3DD948}"/>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37" name="正方形/長方形 636">
          <a:extLst>
            <a:ext uri="{FF2B5EF4-FFF2-40B4-BE49-F238E27FC236}">
              <a16:creationId xmlns:a16="http://schemas.microsoft.com/office/drawing/2014/main" id="{A7728D63-568D-4DDF-83E5-83904B47D3DB}"/>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8" name="正方形/長方形 637">
          <a:extLst>
            <a:ext uri="{FF2B5EF4-FFF2-40B4-BE49-F238E27FC236}">
              <a16:creationId xmlns:a16="http://schemas.microsoft.com/office/drawing/2014/main" id="{D245E2E0-DDA7-41AB-BBDA-96C5F010EE54}"/>
            </a:ext>
          </a:extLst>
        </xdr:cNvPr>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639" name="正方形/長方形 638">
          <a:extLst>
            <a:ext uri="{FF2B5EF4-FFF2-40B4-BE49-F238E27FC236}">
              <a16:creationId xmlns:a16="http://schemas.microsoft.com/office/drawing/2014/main" id="{E66C105F-6A73-4EA4-9D61-250F9329A8B5}"/>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40" name="正方形/長方形 639">
          <a:extLst>
            <a:ext uri="{FF2B5EF4-FFF2-40B4-BE49-F238E27FC236}">
              <a16:creationId xmlns:a16="http://schemas.microsoft.com/office/drawing/2014/main" id="{E065CAB2-C1D2-4B64-85B4-6E25DBA5DA8D}"/>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41" name="正方形/長方形 640">
          <a:extLst>
            <a:ext uri="{FF2B5EF4-FFF2-40B4-BE49-F238E27FC236}">
              <a16:creationId xmlns:a16="http://schemas.microsoft.com/office/drawing/2014/main" id="{4B32392B-C833-4069-BFF5-A28E6CCA6F66}"/>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42" name="正方形/長方形 641">
          <a:extLst>
            <a:ext uri="{FF2B5EF4-FFF2-40B4-BE49-F238E27FC236}">
              <a16:creationId xmlns:a16="http://schemas.microsoft.com/office/drawing/2014/main" id="{04134331-15F3-42B1-9783-6D463E6CC5D4}"/>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43" name="正方形/長方形 642">
          <a:extLst>
            <a:ext uri="{FF2B5EF4-FFF2-40B4-BE49-F238E27FC236}">
              <a16:creationId xmlns:a16="http://schemas.microsoft.com/office/drawing/2014/main" id="{08E6A026-231C-480C-ABE4-9E602CDF252B}"/>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44" name="正方形/長方形 643">
          <a:extLst>
            <a:ext uri="{FF2B5EF4-FFF2-40B4-BE49-F238E27FC236}">
              <a16:creationId xmlns:a16="http://schemas.microsoft.com/office/drawing/2014/main" id="{E188DC9D-ECB5-43D0-B216-3DC90515307F}"/>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45" name="正方形/長方形 644">
          <a:extLst>
            <a:ext uri="{FF2B5EF4-FFF2-40B4-BE49-F238E27FC236}">
              <a16:creationId xmlns:a16="http://schemas.microsoft.com/office/drawing/2014/main" id="{92D69DB9-32CE-41A7-9ED7-5424968A97E9}"/>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46" name="正方形/長方形 645">
          <a:extLst>
            <a:ext uri="{FF2B5EF4-FFF2-40B4-BE49-F238E27FC236}">
              <a16:creationId xmlns:a16="http://schemas.microsoft.com/office/drawing/2014/main" id="{59CFB9DC-E17F-47E5-AAC7-0525DB09E08F}"/>
            </a:ext>
          </a:extLst>
        </xdr:cNvPr>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647" name="正方形/長方形 646">
          <a:extLst>
            <a:ext uri="{FF2B5EF4-FFF2-40B4-BE49-F238E27FC236}">
              <a16:creationId xmlns:a16="http://schemas.microsoft.com/office/drawing/2014/main" id="{6D0C4820-BF2D-4708-9767-2C31AF0528F8}"/>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48" name="正方形/長方形 647">
          <a:extLst>
            <a:ext uri="{FF2B5EF4-FFF2-40B4-BE49-F238E27FC236}">
              <a16:creationId xmlns:a16="http://schemas.microsoft.com/office/drawing/2014/main" id="{82F979E6-F7DB-4144-ACA7-1E06A378C382}"/>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49" name="正方形/長方形 648">
          <a:extLst>
            <a:ext uri="{FF2B5EF4-FFF2-40B4-BE49-F238E27FC236}">
              <a16:creationId xmlns:a16="http://schemas.microsoft.com/office/drawing/2014/main" id="{F9DFD596-33B0-49EB-A782-4BCAEDDE9F8C}"/>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50" name="正方形/長方形 649">
          <a:extLst>
            <a:ext uri="{FF2B5EF4-FFF2-40B4-BE49-F238E27FC236}">
              <a16:creationId xmlns:a16="http://schemas.microsoft.com/office/drawing/2014/main" id="{AAE1A407-38C4-4AA3-B4D3-E3C7CFAE7B7A}"/>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51" name="正方形/長方形 650">
          <a:extLst>
            <a:ext uri="{FF2B5EF4-FFF2-40B4-BE49-F238E27FC236}">
              <a16:creationId xmlns:a16="http://schemas.microsoft.com/office/drawing/2014/main" id="{137993D2-8443-4E8A-BE4D-4889C123027D}"/>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52" name="正方形/長方形 651">
          <a:extLst>
            <a:ext uri="{FF2B5EF4-FFF2-40B4-BE49-F238E27FC236}">
              <a16:creationId xmlns:a16="http://schemas.microsoft.com/office/drawing/2014/main" id="{5F233FA1-2AEA-4542-9721-426FE62EC0DB}"/>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53" name="正方形/長方形 652">
          <a:extLst>
            <a:ext uri="{FF2B5EF4-FFF2-40B4-BE49-F238E27FC236}">
              <a16:creationId xmlns:a16="http://schemas.microsoft.com/office/drawing/2014/main" id="{F06AA040-FEFA-4857-847E-379A9FB2D459}"/>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54" name="正方形/長方形 653">
          <a:extLst>
            <a:ext uri="{FF2B5EF4-FFF2-40B4-BE49-F238E27FC236}">
              <a16:creationId xmlns:a16="http://schemas.microsoft.com/office/drawing/2014/main" id="{610DBF11-B5FC-4972-BBE9-5323B0DF2354}"/>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55" name="テキスト ボックス 654">
          <a:extLst>
            <a:ext uri="{FF2B5EF4-FFF2-40B4-BE49-F238E27FC236}">
              <a16:creationId xmlns:a16="http://schemas.microsoft.com/office/drawing/2014/main" id="{3D56407A-5F66-4B51-820A-6D0DDCA4FCCC}"/>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56" name="直線コネクタ 655">
          <a:extLst>
            <a:ext uri="{FF2B5EF4-FFF2-40B4-BE49-F238E27FC236}">
              <a16:creationId xmlns:a16="http://schemas.microsoft.com/office/drawing/2014/main" id="{BAC8D2D4-1169-454D-B06A-D97B0F198B36}"/>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57" name="テキスト ボックス 656">
          <a:extLst>
            <a:ext uri="{FF2B5EF4-FFF2-40B4-BE49-F238E27FC236}">
              <a16:creationId xmlns:a16="http://schemas.microsoft.com/office/drawing/2014/main" id="{4E31C819-C39C-485B-8F99-3953CE8004B2}"/>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658" name="直線コネクタ 657">
          <a:extLst>
            <a:ext uri="{FF2B5EF4-FFF2-40B4-BE49-F238E27FC236}">
              <a16:creationId xmlns:a16="http://schemas.microsoft.com/office/drawing/2014/main" id="{2C8FAEC3-4CB1-49B0-8311-7E0917741592}"/>
            </a:ext>
          </a:extLst>
        </xdr:cNvPr>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659" name="テキスト ボックス 658">
          <a:extLst>
            <a:ext uri="{FF2B5EF4-FFF2-40B4-BE49-F238E27FC236}">
              <a16:creationId xmlns:a16="http://schemas.microsoft.com/office/drawing/2014/main" id="{653161FD-550C-41D1-A4CA-AC59CB722804}"/>
            </a:ext>
          </a:extLst>
        </xdr:cNvPr>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660" name="直線コネクタ 659">
          <a:extLst>
            <a:ext uri="{FF2B5EF4-FFF2-40B4-BE49-F238E27FC236}">
              <a16:creationId xmlns:a16="http://schemas.microsoft.com/office/drawing/2014/main" id="{E2EF9BCD-9A68-4973-828F-799996872C22}"/>
            </a:ext>
          </a:extLst>
        </xdr:cNvPr>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661" name="テキスト ボックス 660">
          <a:extLst>
            <a:ext uri="{FF2B5EF4-FFF2-40B4-BE49-F238E27FC236}">
              <a16:creationId xmlns:a16="http://schemas.microsoft.com/office/drawing/2014/main" id="{2A5FCC1F-F199-4574-85EC-A3E3E9D26758}"/>
            </a:ext>
          </a:extLst>
        </xdr:cNvPr>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662" name="直線コネクタ 661">
          <a:extLst>
            <a:ext uri="{FF2B5EF4-FFF2-40B4-BE49-F238E27FC236}">
              <a16:creationId xmlns:a16="http://schemas.microsoft.com/office/drawing/2014/main" id="{AB37E76B-FC44-4AF7-A184-967FD3308327}"/>
            </a:ext>
          </a:extLst>
        </xdr:cNvPr>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663" name="テキスト ボックス 662">
          <a:extLst>
            <a:ext uri="{FF2B5EF4-FFF2-40B4-BE49-F238E27FC236}">
              <a16:creationId xmlns:a16="http://schemas.microsoft.com/office/drawing/2014/main" id="{0AD5FF55-B7D9-4722-9EF7-6FD67E5E99DA}"/>
            </a:ext>
          </a:extLst>
        </xdr:cNvPr>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664" name="直線コネクタ 663">
          <a:extLst>
            <a:ext uri="{FF2B5EF4-FFF2-40B4-BE49-F238E27FC236}">
              <a16:creationId xmlns:a16="http://schemas.microsoft.com/office/drawing/2014/main" id="{003A718B-7901-4E5D-A3A8-A3AF6CFA6522}"/>
            </a:ext>
          </a:extLst>
        </xdr:cNvPr>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665" name="テキスト ボックス 664">
          <a:extLst>
            <a:ext uri="{FF2B5EF4-FFF2-40B4-BE49-F238E27FC236}">
              <a16:creationId xmlns:a16="http://schemas.microsoft.com/office/drawing/2014/main" id="{2B482679-1C16-4247-926D-02867BFA744E}"/>
            </a:ext>
          </a:extLst>
        </xdr:cNvPr>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666" name="直線コネクタ 665">
          <a:extLst>
            <a:ext uri="{FF2B5EF4-FFF2-40B4-BE49-F238E27FC236}">
              <a16:creationId xmlns:a16="http://schemas.microsoft.com/office/drawing/2014/main" id="{3E99BA8B-96E5-49DC-A6C5-72A30888062A}"/>
            </a:ext>
          </a:extLst>
        </xdr:cNvPr>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667" name="テキスト ボックス 666">
          <a:extLst>
            <a:ext uri="{FF2B5EF4-FFF2-40B4-BE49-F238E27FC236}">
              <a16:creationId xmlns:a16="http://schemas.microsoft.com/office/drawing/2014/main" id="{A75BA49E-495D-419B-A7BF-48FDB2BEB22A}"/>
            </a:ext>
          </a:extLst>
        </xdr:cNvPr>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68" name="直線コネクタ 667">
          <a:extLst>
            <a:ext uri="{FF2B5EF4-FFF2-40B4-BE49-F238E27FC236}">
              <a16:creationId xmlns:a16="http://schemas.microsoft.com/office/drawing/2014/main" id="{EA627C74-B9B4-4213-B9D6-4F9307E80F17}"/>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669" name="テキスト ボックス 668">
          <a:extLst>
            <a:ext uri="{FF2B5EF4-FFF2-40B4-BE49-F238E27FC236}">
              <a16:creationId xmlns:a16="http://schemas.microsoft.com/office/drawing/2014/main" id="{445A59E3-B7BB-40A0-BAB9-E601D007C293}"/>
            </a:ext>
          </a:extLst>
        </xdr:cNvPr>
        <xdr:cNvSpPr txBox="1"/>
      </xdr:nvSpPr>
      <xdr:spPr>
        <a:xfrm>
          <a:off x="12107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70" name="【公民館】&#10;有形固定資産減価償却率グラフ枠">
          <a:extLst>
            <a:ext uri="{FF2B5EF4-FFF2-40B4-BE49-F238E27FC236}">
              <a16:creationId xmlns:a16="http://schemas.microsoft.com/office/drawing/2014/main" id="{F84B4BC4-C9CF-490E-9F67-20CBFBC5D2F9}"/>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87630</xdr:rowOff>
    </xdr:from>
    <xdr:to>
      <xdr:col>85</xdr:col>
      <xdr:colOff>126364</xdr:colOff>
      <xdr:row>108</xdr:row>
      <xdr:rowOff>152400</xdr:rowOff>
    </xdr:to>
    <xdr:cxnSp macro="">
      <xdr:nvCxnSpPr>
        <xdr:cNvPr id="671" name="直線コネクタ 670">
          <a:extLst>
            <a:ext uri="{FF2B5EF4-FFF2-40B4-BE49-F238E27FC236}">
              <a16:creationId xmlns:a16="http://schemas.microsoft.com/office/drawing/2014/main" id="{4CE8D628-E70F-4CA0-BD26-6291487C2548}"/>
            </a:ext>
          </a:extLst>
        </xdr:cNvPr>
        <xdr:cNvCxnSpPr/>
      </xdr:nvCxnSpPr>
      <xdr:spPr>
        <a:xfrm flipV="1">
          <a:off x="16318864" y="17061180"/>
          <a:ext cx="0" cy="16078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156227</xdr:rowOff>
    </xdr:from>
    <xdr:ext cx="469744" cy="259045"/>
    <xdr:sp macro="" textlink="">
      <xdr:nvSpPr>
        <xdr:cNvPr id="672" name="【公民館】&#10;有形固定資産減価償却率最小値テキスト">
          <a:extLst>
            <a:ext uri="{FF2B5EF4-FFF2-40B4-BE49-F238E27FC236}">
              <a16:creationId xmlns:a16="http://schemas.microsoft.com/office/drawing/2014/main" id="{2AC1F1BE-5ECD-4966-B2D5-AB30DD76023E}"/>
            </a:ext>
          </a:extLst>
        </xdr:cNvPr>
        <xdr:cNvSpPr txBox="1"/>
      </xdr:nvSpPr>
      <xdr:spPr>
        <a:xfrm>
          <a:off x="16357600" y="1867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152400</xdr:rowOff>
    </xdr:from>
    <xdr:to>
      <xdr:col>86</xdr:col>
      <xdr:colOff>25400</xdr:colOff>
      <xdr:row>108</xdr:row>
      <xdr:rowOff>152400</xdr:rowOff>
    </xdr:to>
    <xdr:cxnSp macro="">
      <xdr:nvCxnSpPr>
        <xdr:cNvPr id="673" name="直線コネクタ 672">
          <a:extLst>
            <a:ext uri="{FF2B5EF4-FFF2-40B4-BE49-F238E27FC236}">
              <a16:creationId xmlns:a16="http://schemas.microsoft.com/office/drawing/2014/main" id="{5D4BCCA9-5467-413D-B0F4-2F7831B655D1}"/>
            </a:ext>
          </a:extLst>
        </xdr:cNvPr>
        <xdr:cNvCxnSpPr/>
      </xdr:nvCxnSpPr>
      <xdr:spPr>
        <a:xfrm>
          <a:off x="16230600" y="186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34307</xdr:rowOff>
    </xdr:from>
    <xdr:ext cx="405111" cy="259045"/>
    <xdr:sp macro="" textlink="">
      <xdr:nvSpPr>
        <xdr:cNvPr id="674" name="【公民館】&#10;有形固定資産減価償却率最大値テキスト">
          <a:extLst>
            <a:ext uri="{FF2B5EF4-FFF2-40B4-BE49-F238E27FC236}">
              <a16:creationId xmlns:a16="http://schemas.microsoft.com/office/drawing/2014/main" id="{558E73AD-732E-4F8E-9701-6CC45E71E026}"/>
            </a:ext>
          </a:extLst>
        </xdr:cNvPr>
        <xdr:cNvSpPr txBox="1"/>
      </xdr:nvSpPr>
      <xdr:spPr>
        <a:xfrm>
          <a:off x="16357600" y="16836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87630</xdr:rowOff>
    </xdr:from>
    <xdr:to>
      <xdr:col>86</xdr:col>
      <xdr:colOff>25400</xdr:colOff>
      <xdr:row>99</xdr:row>
      <xdr:rowOff>87630</xdr:rowOff>
    </xdr:to>
    <xdr:cxnSp macro="">
      <xdr:nvCxnSpPr>
        <xdr:cNvPr id="675" name="直線コネクタ 674">
          <a:extLst>
            <a:ext uri="{FF2B5EF4-FFF2-40B4-BE49-F238E27FC236}">
              <a16:creationId xmlns:a16="http://schemas.microsoft.com/office/drawing/2014/main" id="{E72F8451-0AB0-4DF3-BBB7-D9758F231571}"/>
            </a:ext>
          </a:extLst>
        </xdr:cNvPr>
        <xdr:cNvCxnSpPr/>
      </xdr:nvCxnSpPr>
      <xdr:spPr>
        <a:xfrm>
          <a:off x="16230600" y="17061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12082</xdr:rowOff>
    </xdr:from>
    <xdr:ext cx="405111" cy="259045"/>
    <xdr:sp macro="" textlink="">
      <xdr:nvSpPr>
        <xdr:cNvPr id="676" name="【公民館】&#10;有形固定資産減価償却率平均値テキスト">
          <a:extLst>
            <a:ext uri="{FF2B5EF4-FFF2-40B4-BE49-F238E27FC236}">
              <a16:creationId xmlns:a16="http://schemas.microsoft.com/office/drawing/2014/main" id="{4B78F446-F9BB-4D95-8485-BD4EC64EA538}"/>
            </a:ext>
          </a:extLst>
        </xdr:cNvPr>
        <xdr:cNvSpPr txBox="1"/>
      </xdr:nvSpPr>
      <xdr:spPr>
        <a:xfrm>
          <a:off x="16357600" y="178428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160655</xdr:rowOff>
    </xdr:from>
    <xdr:to>
      <xdr:col>85</xdr:col>
      <xdr:colOff>177800</xdr:colOff>
      <xdr:row>105</xdr:row>
      <xdr:rowOff>90805</xdr:rowOff>
    </xdr:to>
    <xdr:sp macro="" textlink="">
      <xdr:nvSpPr>
        <xdr:cNvPr id="677" name="フローチャート: 判断 676">
          <a:extLst>
            <a:ext uri="{FF2B5EF4-FFF2-40B4-BE49-F238E27FC236}">
              <a16:creationId xmlns:a16="http://schemas.microsoft.com/office/drawing/2014/main" id="{2B2C4392-B92B-4149-B930-00357219D5B1}"/>
            </a:ext>
          </a:extLst>
        </xdr:cNvPr>
        <xdr:cNvSpPr/>
      </xdr:nvSpPr>
      <xdr:spPr>
        <a:xfrm>
          <a:off x="16268700" y="17991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80645</xdr:rowOff>
    </xdr:from>
    <xdr:to>
      <xdr:col>81</xdr:col>
      <xdr:colOff>101600</xdr:colOff>
      <xdr:row>105</xdr:row>
      <xdr:rowOff>10795</xdr:rowOff>
    </xdr:to>
    <xdr:sp macro="" textlink="">
      <xdr:nvSpPr>
        <xdr:cNvPr id="678" name="フローチャート: 判断 677">
          <a:extLst>
            <a:ext uri="{FF2B5EF4-FFF2-40B4-BE49-F238E27FC236}">
              <a16:creationId xmlns:a16="http://schemas.microsoft.com/office/drawing/2014/main" id="{BA56DA87-ACD8-479F-8798-978368C74886}"/>
            </a:ext>
          </a:extLst>
        </xdr:cNvPr>
        <xdr:cNvSpPr/>
      </xdr:nvSpPr>
      <xdr:spPr>
        <a:xfrm>
          <a:off x="15430500" y="17911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105411</xdr:rowOff>
    </xdr:from>
    <xdr:to>
      <xdr:col>76</xdr:col>
      <xdr:colOff>165100</xdr:colOff>
      <xdr:row>105</xdr:row>
      <xdr:rowOff>35561</xdr:rowOff>
    </xdr:to>
    <xdr:sp macro="" textlink="">
      <xdr:nvSpPr>
        <xdr:cNvPr id="679" name="フローチャート: 判断 678">
          <a:extLst>
            <a:ext uri="{FF2B5EF4-FFF2-40B4-BE49-F238E27FC236}">
              <a16:creationId xmlns:a16="http://schemas.microsoft.com/office/drawing/2014/main" id="{5E383659-686A-4207-A107-EDF9C674C20E}"/>
            </a:ext>
          </a:extLst>
        </xdr:cNvPr>
        <xdr:cNvSpPr/>
      </xdr:nvSpPr>
      <xdr:spPr>
        <a:xfrm>
          <a:off x="14541500" y="17936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97789</xdr:rowOff>
    </xdr:from>
    <xdr:to>
      <xdr:col>72</xdr:col>
      <xdr:colOff>38100</xdr:colOff>
      <xdr:row>105</xdr:row>
      <xdr:rowOff>27939</xdr:rowOff>
    </xdr:to>
    <xdr:sp macro="" textlink="">
      <xdr:nvSpPr>
        <xdr:cNvPr id="680" name="フローチャート: 判断 679">
          <a:extLst>
            <a:ext uri="{FF2B5EF4-FFF2-40B4-BE49-F238E27FC236}">
              <a16:creationId xmlns:a16="http://schemas.microsoft.com/office/drawing/2014/main" id="{EF0FF0D1-CE60-46D1-88BD-EE461F4266E5}"/>
            </a:ext>
          </a:extLst>
        </xdr:cNvPr>
        <xdr:cNvSpPr/>
      </xdr:nvSpPr>
      <xdr:spPr>
        <a:xfrm>
          <a:off x="13652500" y="17928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114936</xdr:rowOff>
    </xdr:from>
    <xdr:to>
      <xdr:col>67</xdr:col>
      <xdr:colOff>101600</xdr:colOff>
      <xdr:row>105</xdr:row>
      <xdr:rowOff>45086</xdr:rowOff>
    </xdr:to>
    <xdr:sp macro="" textlink="">
      <xdr:nvSpPr>
        <xdr:cNvPr id="681" name="フローチャート: 判断 680">
          <a:extLst>
            <a:ext uri="{FF2B5EF4-FFF2-40B4-BE49-F238E27FC236}">
              <a16:creationId xmlns:a16="http://schemas.microsoft.com/office/drawing/2014/main" id="{AED80A96-76A3-4F42-AE8C-2D05823DC7AB}"/>
            </a:ext>
          </a:extLst>
        </xdr:cNvPr>
        <xdr:cNvSpPr/>
      </xdr:nvSpPr>
      <xdr:spPr>
        <a:xfrm>
          <a:off x="12763500" y="17945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82" name="テキスト ボックス 681">
          <a:extLst>
            <a:ext uri="{FF2B5EF4-FFF2-40B4-BE49-F238E27FC236}">
              <a16:creationId xmlns:a16="http://schemas.microsoft.com/office/drawing/2014/main" id="{4E4E6966-F727-4FFE-82AC-1CF8BFB67A42}"/>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83" name="テキスト ボックス 682">
          <a:extLst>
            <a:ext uri="{FF2B5EF4-FFF2-40B4-BE49-F238E27FC236}">
              <a16:creationId xmlns:a16="http://schemas.microsoft.com/office/drawing/2014/main" id="{AD778A5A-B0F9-405A-A712-C7CA8EDA6C33}"/>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84" name="テキスト ボックス 683">
          <a:extLst>
            <a:ext uri="{FF2B5EF4-FFF2-40B4-BE49-F238E27FC236}">
              <a16:creationId xmlns:a16="http://schemas.microsoft.com/office/drawing/2014/main" id="{80DB62AA-8E7C-4B84-BDB9-A8C002B4BE91}"/>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85" name="テキスト ボックス 684">
          <a:extLst>
            <a:ext uri="{FF2B5EF4-FFF2-40B4-BE49-F238E27FC236}">
              <a16:creationId xmlns:a16="http://schemas.microsoft.com/office/drawing/2014/main" id="{86B43154-1FF3-4DA9-9C81-8F4E0CDE9CDD}"/>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86" name="テキスト ボックス 685">
          <a:extLst>
            <a:ext uri="{FF2B5EF4-FFF2-40B4-BE49-F238E27FC236}">
              <a16:creationId xmlns:a16="http://schemas.microsoft.com/office/drawing/2014/main" id="{EE045B8A-55F3-44D9-8EC8-9F950104B96C}"/>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126364</xdr:rowOff>
    </xdr:from>
    <xdr:to>
      <xdr:col>85</xdr:col>
      <xdr:colOff>177800</xdr:colOff>
      <xdr:row>107</xdr:row>
      <xdr:rowOff>56514</xdr:rowOff>
    </xdr:to>
    <xdr:sp macro="" textlink="">
      <xdr:nvSpPr>
        <xdr:cNvPr id="687" name="楕円 686">
          <a:extLst>
            <a:ext uri="{FF2B5EF4-FFF2-40B4-BE49-F238E27FC236}">
              <a16:creationId xmlns:a16="http://schemas.microsoft.com/office/drawing/2014/main" id="{8A9BC358-1A2C-4BF2-BF23-42B7F147CE4B}"/>
            </a:ext>
          </a:extLst>
        </xdr:cNvPr>
        <xdr:cNvSpPr/>
      </xdr:nvSpPr>
      <xdr:spPr>
        <a:xfrm>
          <a:off x="16268700" y="18300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106</xdr:row>
      <xdr:rowOff>104791</xdr:rowOff>
    </xdr:from>
    <xdr:ext cx="405111" cy="259045"/>
    <xdr:sp macro="" textlink="">
      <xdr:nvSpPr>
        <xdr:cNvPr id="688" name="【公民館】&#10;有形固定資産減価償却率該当値テキスト">
          <a:extLst>
            <a:ext uri="{FF2B5EF4-FFF2-40B4-BE49-F238E27FC236}">
              <a16:creationId xmlns:a16="http://schemas.microsoft.com/office/drawing/2014/main" id="{A2DCE25F-FA44-4B90-8970-C74CB855F2EC}"/>
            </a:ext>
          </a:extLst>
        </xdr:cNvPr>
        <xdr:cNvSpPr txBox="1"/>
      </xdr:nvSpPr>
      <xdr:spPr>
        <a:xfrm>
          <a:off x="16357600" y="182784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105</xdr:row>
      <xdr:rowOff>158750</xdr:rowOff>
    </xdr:from>
    <xdr:to>
      <xdr:col>81</xdr:col>
      <xdr:colOff>101600</xdr:colOff>
      <xdr:row>106</xdr:row>
      <xdr:rowOff>88900</xdr:rowOff>
    </xdr:to>
    <xdr:sp macro="" textlink="">
      <xdr:nvSpPr>
        <xdr:cNvPr id="689" name="楕円 688">
          <a:extLst>
            <a:ext uri="{FF2B5EF4-FFF2-40B4-BE49-F238E27FC236}">
              <a16:creationId xmlns:a16="http://schemas.microsoft.com/office/drawing/2014/main" id="{0624E6F2-C328-486E-8CAA-9782B8E9C46D}"/>
            </a:ext>
          </a:extLst>
        </xdr:cNvPr>
        <xdr:cNvSpPr/>
      </xdr:nvSpPr>
      <xdr:spPr>
        <a:xfrm>
          <a:off x="15430500" y="1816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106</xdr:row>
      <xdr:rowOff>38100</xdr:rowOff>
    </xdr:from>
    <xdr:to>
      <xdr:col>85</xdr:col>
      <xdr:colOff>127000</xdr:colOff>
      <xdr:row>107</xdr:row>
      <xdr:rowOff>5714</xdr:rowOff>
    </xdr:to>
    <xdr:cxnSp macro="">
      <xdr:nvCxnSpPr>
        <xdr:cNvPr id="690" name="直線コネクタ 689">
          <a:extLst>
            <a:ext uri="{FF2B5EF4-FFF2-40B4-BE49-F238E27FC236}">
              <a16:creationId xmlns:a16="http://schemas.microsoft.com/office/drawing/2014/main" id="{0A78987D-C33F-41E1-A784-1EF2DEA50D32}"/>
            </a:ext>
          </a:extLst>
        </xdr:cNvPr>
        <xdr:cNvCxnSpPr/>
      </xdr:nvCxnSpPr>
      <xdr:spPr>
        <a:xfrm>
          <a:off x="15481300" y="18211800"/>
          <a:ext cx="838200" cy="139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106</xdr:row>
      <xdr:rowOff>59689</xdr:rowOff>
    </xdr:from>
    <xdr:to>
      <xdr:col>76</xdr:col>
      <xdr:colOff>165100</xdr:colOff>
      <xdr:row>106</xdr:row>
      <xdr:rowOff>161289</xdr:rowOff>
    </xdr:to>
    <xdr:sp macro="" textlink="">
      <xdr:nvSpPr>
        <xdr:cNvPr id="691" name="楕円 690">
          <a:extLst>
            <a:ext uri="{FF2B5EF4-FFF2-40B4-BE49-F238E27FC236}">
              <a16:creationId xmlns:a16="http://schemas.microsoft.com/office/drawing/2014/main" id="{307DE715-15AC-4957-A9DD-67F45F10C6E8}"/>
            </a:ext>
          </a:extLst>
        </xdr:cNvPr>
        <xdr:cNvSpPr/>
      </xdr:nvSpPr>
      <xdr:spPr>
        <a:xfrm>
          <a:off x="14541500" y="18233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106</xdr:row>
      <xdr:rowOff>38100</xdr:rowOff>
    </xdr:from>
    <xdr:to>
      <xdr:col>81</xdr:col>
      <xdr:colOff>50800</xdr:colOff>
      <xdr:row>106</xdr:row>
      <xdr:rowOff>110489</xdr:rowOff>
    </xdr:to>
    <xdr:cxnSp macro="">
      <xdr:nvCxnSpPr>
        <xdr:cNvPr id="692" name="直線コネクタ 691">
          <a:extLst>
            <a:ext uri="{FF2B5EF4-FFF2-40B4-BE49-F238E27FC236}">
              <a16:creationId xmlns:a16="http://schemas.microsoft.com/office/drawing/2014/main" id="{9D029BD5-299B-477F-B859-4A3CA64E6C05}"/>
            </a:ext>
          </a:extLst>
        </xdr:cNvPr>
        <xdr:cNvCxnSpPr/>
      </xdr:nvCxnSpPr>
      <xdr:spPr>
        <a:xfrm flipV="1">
          <a:off x="14592300" y="18211800"/>
          <a:ext cx="889000" cy="72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106</xdr:row>
      <xdr:rowOff>21589</xdr:rowOff>
    </xdr:from>
    <xdr:to>
      <xdr:col>72</xdr:col>
      <xdr:colOff>38100</xdr:colOff>
      <xdr:row>106</xdr:row>
      <xdr:rowOff>123189</xdr:rowOff>
    </xdr:to>
    <xdr:sp macro="" textlink="">
      <xdr:nvSpPr>
        <xdr:cNvPr id="693" name="楕円 692">
          <a:extLst>
            <a:ext uri="{FF2B5EF4-FFF2-40B4-BE49-F238E27FC236}">
              <a16:creationId xmlns:a16="http://schemas.microsoft.com/office/drawing/2014/main" id="{D8669F0D-3E05-4A6D-AE14-C57970423C4C}"/>
            </a:ext>
          </a:extLst>
        </xdr:cNvPr>
        <xdr:cNvSpPr/>
      </xdr:nvSpPr>
      <xdr:spPr>
        <a:xfrm>
          <a:off x="13652500" y="18195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106</xdr:row>
      <xdr:rowOff>72389</xdr:rowOff>
    </xdr:from>
    <xdr:to>
      <xdr:col>76</xdr:col>
      <xdr:colOff>114300</xdr:colOff>
      <xdr:row>106</xdr:row>
      <xdr:rowOff>110489</xdr:rowOff>
    </xdr:to>
    <xdr:cxnSp macro="">
      <xdr:nvCxnSpPr>
        <xdr:cNvPr id="694" name="直線コネクタ 693">
          <a:extLst>
            <a:ext uri="{FF2B5EF4-FFF2-40B4-BE49-F238E27FC236}">
              <a16:creationId xmlns:a16="http://schemas.microsoft.com/office/drawing/2014/main" id="{E5DD5FD7-4588-4AF6-A534-2CDB05F0CB2B}"/>
            </a:ext>
          </a:extLst>
        </xdr:cNvPr>
        <xdr:cNvCxnSpPr/>
      </xdr:nvCxnSpPr>
      <xdr:spPr>
        <a:xfrm>
          <a:off x="13703300" y="18246089"/>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105</xdr:row>
      <xdr:rowOff>153036</xdr:rowOff>
    </xdr:from>
    <xdr:to>
      <xdr:col>67</xdr:col>
      <xdr:colOff>101600</xdr:colOff>
      <xdr:row>106</xdr:row>
      <xdr:rowOff>83186</xdr:rowOff>
    </xdr:to>
    <xdr:sp macro="" textlink="">
      <xdr:nvSpPr>
        <xdr:cNvPr id="695" name="楕円 694">
          <a:extLst>
            <a:ext uri="{FF2B5EF4-FFF2-40B4-BE49-F238E27FC236}">
              <a16:creationId xmlns:a16="http://schemas.microsoft.com/office/drawing/2014/main" id="{11A00BA9-D7AB-4AB4-A52E-BFA2A227CB1F}"/>
            </a:ext>
          </a:extLst>
        </xdr:cNvPr>
        <xdr:cNvSpPr/>
      </xdr:nvSpPr>
      <xdr:spPr>
        <a:xfrm>
          <a:off x="12763500" y="18155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106</xdr:row>
      <xdr:rowOff>32386</xdr:rowOff>
    </xdr:from>
    <xdr:to>
      <xdr:col>71</xdr:col>
      <xdr:colOff>177800</xdr:colOff>
      <xdr:row>106</xdr:row>
      <xdr:rowOff>72389</xdr:rowOff>
    </xdr:to>
    <xdr:cxnSp macro="">
      <xdr:nvCxnSpPr>
        <xdr:cNvPr id="696" name="直線コネクタ 695">
          <a:extLst>
            <a:ext uri="{FF2B5EF4-FFF2-40B4-BE49-F238E27FC236}">
              <a16:creationId xmlns:a16="http://schemas.microsoft.com/office/drawing/2014/main" id="{8792A062-2BA0-4A95-B9B1-D613C7643A6D}"/>
            </a:ext>
          </a:extLst>
        </xdr:cNvPr>
        <xdr:cNvCxnSpPr/>
      </xdr:nvCxnSpPr>
      <xdr:spPr>
        <a:xfrm>
          <a:off x="12814300" y="18206086"/>
          <a:ext cx="889000" cy="40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27322</xdr:rowOff>
    </xdr:from>
    <xdr:ext cx="405111" cy="259045"/>
    <xdr:sp macro="" textlink="">
      <xdr:nvSpPr>
        <xdr:cNvPr id="697" name="n_1aveValue【公民館】&#10;有形固定資産減価償却率">
          <a:extLst>
            <a:ext uri="{FF2B5EF4-FFF2-40B4-BE49-F238E27FC236}">
              <a16:creationId xmlns:a16="http://schemas.microsoft.com/office/drawing/2014/main" id="{88362E90-7B9B-499F-B08D-D3045FB03231}"/>
            </a:ext>
          </a:extLst>
        </xdr:cNvPr>
        <xdr:cNvSpPr txBox="1"/>
      </xdr:nvSpPr>
      <xdr:spPr>
        <a:xfrm>
          <a:off x="15266044" y="176866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52088</xdr:rowOff>
    </xdr:from>
    <xdr:ext cx="405111" cy="259045"/>
    <xdr:sp macro="" textlink="">
      <xdr:nvSpPr>
        <xdr:cNvPr id="698" name="n_2aveValue【公民館】&#10;有形固定資産減価償却率">
          <a:extLst>
            <a:ext uri="{FF2B5EF4-FFF2-40B4-BE49-F238E27FC236}">
              <a16:creationId xmlns:a16="http://schemas.microsoft.com/office/drawing/2014/main" id="{A000BB48-A57A-4CBF-8F80-F73BEA9E5800}"/>
            </a:ext>
          </a:extLst>
        </xdr:cNvPr>
        <xdr:cNvSpPr txBox="1"/>
      </xdr:nvSpPr>
      <xdr:spPr>
        <a:xfrm>
          <a:off x="14389744" y="177114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44466</xdr:rowOff>
    </xdr:from>
    <xdr:ext cx="405111" cy="259045"/>
    <xdr:sp macro="" textlink="">
      <xdr:nvSpPr>
        <xdr:cNvPr id="699" name="n_3aveValue【公民館】&#10;有形固定資産減価償却率">
          <a:extLst>
            <a:ext uri="{FF2B5EF4-FFF2-40B4-BE49-F238E27FC236}">
              <a16:creationId xmlns:a16="http://schemas.microsoft.com/office/drawing/2014/main" id="{EFC29FE3-7326-4135-90F1-5CAEF75D263A}"/>
            </a:ext>
          </a:extLst>
        </xdr:cNvPr>
        <xdr:cNvSpPr txBox="1"/>
      </xdr:nvSpPr>
      <xdr:spPr>
        <a:xfrm>
          <a:off x="13500744" y="177038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61613</xdr:rowOff>
    </xdr:from>
    <xdr:ext cx="405111" cy="259045"/>
    <xdr:sp macro="" textlink="">
      <xdr:nvSpPr>
        <xdr:cNvPr id="700" name="n_4aveValue【公民館】&#10;有形固定資産減価償却率">
          <a:extLst>
            <a:ext uri="{FF2B5EF4-FFF2-40B4-BE49-F238E27FC236}">
              <a16:creationId xmlns:a16="http://schemas.microsoft.com/office/drawing/2014/main" id="{2FC1B6F1-4DE6-4F4E-B983-CF07A8CD0A39}"/>
            </a:ext>
          </a:extLst>
        </xdr:cNvPr>
        <xdr:cNvSpPr txBox="1"/>
      </xdr:nvSpPr>
      <xdr:spPr>
        <a:xfrm>
          <a:off x="12611744" y="177209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106</xdr:row>
      <xdr:rowOff>80027</xdr:rowOff>
    </xdr:from>
    <xdr:ext cx="405111" cy="259045"/>
    <xdr:sp macro="" textlink="">
      <xdr:nvSpPr>
        <xdr:cNvPr id="701" name="n_1mainValue【公民館】&#10;有形固定資産減価償却率">
          <a:extLst>
            <a:ext uri="{FF2B5EF4-FFF2-40B4-BE49-F238E27FC236}">
              <a16:creationId xmlns:a16="http://schemas.microsoft.com/office/drawing/2014/main" id="{F5C63964-22FF-4ABC-A735-1EA77150E887}"/>
            </a:ext>
          </a:extLst>
        </xdr:cNvPr>
        <xdr:cNvSpPr txBox="1"/>
      </xdr:nvSpPr>
      <xdr:spPr>
        <a:xfrm>
          <a:off x="15266044" y="18253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152416</xdr:rowOff>
    </xdr:from>
    <xdr:ext cx="405111" cy="259045"/>
    <xdr:sp macro="" textlink="">
      <xdr:nvSpPr>
        <xdr:cNvPr id="702" name="n_2mainValue【公民館】&#10;有形固定資産減価償却率">
          <a:extLst>
            <a:ext uri="{FF2B5EF4-FFF2-40B4-BE49-F238E27FC236}">
              <a16:creationId xmlns:a16="http://schemas.microsoft.com/office/drawing/2014/main" id="{979F0D3B-703F-40BA-AA85-9B4468DD2AEB}"/>
            </a:ext>
          </a:extLst>
        </xdr:cNvPr>
        <xdr:cNvSpPr txBox="1"/>
      </xdr:nvSpPr>
      <xdr:spPr>
        <a:xfrm>
          <a:off x="14389744" y="183261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106</xdr:row>
      <xdr:rowOff>114316</xdr:rowOff>
    </xdr:from>
    <xdr:ext cx="405111" cy="259045"/>
    <xdr:sp macro="" textlink="">
      <xdr:nvSpPr>
        <xdr:cNvPr id="703" name="n_3mainValue【公民館】&#10;有形固定資産減価償却率">
          <a:extLst>
            <a:ext uri="{FF2B5EF4-FFF2-40B4-BE49-F238E27FC236}">
              <a16:creationId xmlns:a16="http://schemas.microsoft.com/office/drawing/2014/main" id="{B1AA723E-2AEA-437F-BFA0-02C419CA2D5C}"/>
            </a:ext>
          </a:extLst>
        </xdr:cNvPr>
        <xdr:cNvSpPr txBox="1"/>
      </xdr:nvSpPr>
      <xdr:spPr>
        <a:xfrm>
          <a:off x="13500744" y="182880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106</xdr:row>
      <xdr:rowOff>74313</xdr:rowOff>
    </xdr:from>
    <xdr:ext cx="405111" cy="259045"/>
    <xdr:sp macro="" textlink="">
      <xdr:nvSpPr>
        <xdr:cNvPr id="704" name="n_4mainValue【公民館】&#10;有形固定資産減価償却率">
          <a:extLst>
            <a:ext uri="{FF2B5EF4-FFF2-40B4-BE49-F238E27FC236}">
              <a16:creationId xmlns:a16="http://schemas.microsoft.com/office/drawing/2014/main" id="{B3F79428-22C5-47F3-96BE-B0F3369C4362}"/>
            </a:ext>
          </a:extLst>
        </xdr:cNvPr>
        <xdr:cNvSpPr txBox="1"/>
      </xdr:nvSpPr>
      <xdr:spPr>
        <a:xfrm>
          <a:off x="12611744" y="182480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05" name="正方形/長方形 704">
          <a:extLst>
            <a:ext uri="{FF2B5EF4-FFF2-40B4-BE49-F238E27FC236}">
              <a16:creationId xmlns:a16="http://schemas.microsoft.com/office/drawing/2014/main" id="{8F9EBFD6-957D-466C-8999-D5731E51B1CF}"/>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06" name="正方形/長方形 705">
          <a:extLst>
            <a:ext uri="{FF2B5EF4-FFF2-40B4-BE49-F238E27FC236}">
              <a16:creationId xmlns:a16="http://schemas.microsoft.com/office/drawing/2014/main" id="{968C23E4-ED82-4291-915D-B402A3F29704}"/>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07" name="正方形/長方形 706">
          <a:extLst>
            <a:ext uri="{FF2B5EF4-FFF2-40B4-BE49-F238E27FC236}">
              <a16:creationId xmlns:a16="http://schemas.microsoft.com/office/drawing/2014/main" id="{2A3759B9-6776-40DC-AFF5-9F30B0E2DDB7}"/>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08" name="正方形/長方形 707">
          <a:extLst>
            <a:ext uri="{FF2B5EF4-FFF2-40B4-BE49-F238E27FC236}">
              <a16:creationId xmlns:a16="http://schemas.microsoft.com/office/drawing/2014/main" id="{BBC6216E-5644-45EF-B5C8-B37756A97D25}"/>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09" name="正方形/長方形 708">
          <a:extLst>
            <a:ext uri="{FF2B5EF4-FFF2-40B4-BE49-F238E27FC236}">
              <a16:creationId xmlns:a16="http://schemas.microsoft.com/office/drawing/2014/main" id="{F4B53E19-C68C-4C98-992A-83A6FDD3E288}"/>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10" name="正方形/長方形 709">
          <a:extLst>
            <a:ext uri="{FF2B5EF4-FFF2-40B4-BE49-F238E27FC236}">
              <a16:creationId xmlns:a16="http://schemas.microsoft.com/office/drawing/2014/main" id="{9300B1BB-AB0C-4736-8DB1-9B2593534A9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11" name="正方形/長方形 710">
          <a:extLst>
            <a:ext uri="{FF2B5EF4-FFF2-40B4-BE49-F238E27FC236}">
              <a16:creationId xmlns:a16="http://schemas.microsoft.com/office/drawing/2014/main" id="{4343BDB8-8D66-4502-838A-CA8E8726919D}"/>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12" name="正方形/長方形 711">
          <a:extLst>
            <a:ext uri="{FF2B5EF4-FFF2-40B4-BE49-F238E27FC236}">
              <a16:creationId xmlns:a16="http://schemas.microsoft.com/office/drawing/2014/main" id="{46557B92-364E-4879-A680-62684D698131}"/>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13" name="テキスト ボックス 712">
          <a:extLst>
            <a:ext uri="{FF2B5EF4-FFF2-40B4-BE49-F238E27FC236}">
              <a16:creationId xmlns:a16="http://schemas.microsoft.com/office/drawing/2014/main" id="{089A8F25-2159-4CCA-8524-3EDD4FCC5D62}"/>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14" name="直線コネクタ 713">
          <a:extLst>
            <a:ext uri="{FF2B5EF4-FFF2-40B4-BE49-F238E27FC236}">
              <a16:creationId xmlns:a16="http://schemas.microsoft.com/office/drawing/2014/main" id="{9960E6A2-DD4D-4D9A-AB9E-851F83FD305F}"/>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715" name="直線コネクタ 714">
          <a:extLst>
            <a:ext uri="{FF2B5EF4-FFF2-40B4-BE49-F238E27FC236}">
              <a16:creationId xmlns:a16="http://schemas.microsoft.com/office/drawing/2014/main" id="{AA349150-8D66-41B7-9A08-5C85A4819D87}"/>
            </a:ext>
          </a:extLst>
        </xdr:cNvPr>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716" name="テキスト ボックス 715">
          <a:extLst>
            <a:ext uri="{FF2B5EF4-FFF2-40B4-BE49-F238E27FC236}">
              <a16:creationId xmlns:a16="http://schemas.microsoft.com/office/drawing/2014/main" id="{522D4736-0B6A-4710-99AD-61B398881A15}"/>
            </a:ext>
          </a:extLst>
        </xdr:cNvPr>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717" name="直線コネクタ 716">
          <a:extLst>
            <a:ext uri="{FF2B5EF4-FFF2-40B4-BE49-F238E27FC236}">
              <a16:creationId xmlns:a16="http://schemas.microsoft.com/office/drawing/2014/main" id="{74B13A28-8F0A-4996-A8C5-97236D3CE34C}"/>
            </a:ext>
          </a:extLst>
        </xdr:cNvPr>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718" name="テキスト ボックス 717">
          <a:extLst>
            <a:ext uri="{FF2B5EF4-FFF2-40B4-BE49-F238E27FC236}">
              <a16:creationId xmlns:a16="http://schemas.microsoft.com/office/drawing/2014/main" id="{D736D089-062A-492F-AF90-93974F822F86}"/>
            </a:ext>
          </a:extLst>
        </xdr:cNvPr>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719" name="直線コネクタ 718">
          <a:extLst>
            <a:ext uri="{FF2B5EF4-FFF2-40B4-BE49-F238E27FC236}">
              <a16:creationId xmlns:a16="http://schemas.microsoft.com/office/drawing/2014/main" id="{A320A4DF-B8F5-4A08-853C-3FFBF96329DF}"/>
            </a:ext>
          </a:extLst>
        </xdr:cNvPr>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720" name="テキスト ボックス 719">
          <a:extLst>
            <a:ext uri="{FF2B5EF4-FFF2-40B4-BE49-F238E27FC236}">
              <a16:creationId xmlns:a16="http://schemas.microsoft.com/office/drawing/2014/main" id="{619BC532-B873-451B-AB73-ED51DA359F91}"/>
            </a:ext>
          </a:extLst>
        </xdr:cNvPr>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721" name="直線コネクタ 720">
          <a:extLst>
            <a:ext uri="{FF2B5EF4-FFF2-40B4-BE49-F238E27FC236}">
              <a16:creationId xmlns:a16="http://schemas.microsoft.com/office/drawing/2014/main" id="{6179DCA4-0CA8-4D7D-836C-CA2F049698FB}"/>
            </a:ext>
          </a:extLst>
        </xdr:cNvPr>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722" name="テキスト ボックス 721">
          <a:extLst>
            <a:ext uri="{FF2B5EF4-FFF2-40B4-BE49-F238E27FC236}">
              <a16:creationId xmlns:a16="http://schemas.microsoft.com/office/drawing/2014/main" id="{9D25BAB4-5235-4FAC-A58B-BF6F62B5D0C6}"/>
            </a:ext>
          </a:extLst>
        </xdr:cNvPr>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23" name="直線コネクタ 722">
          <a:extLst>
            <a:ext uri="{FF2B5EF4-FFF2-40B4-BE49-F238E27FC236}">
              <a16:creationId xmlns:a16="http://schemas.microsoft.com/office/drawing/2014/main" id="{B93D4EE4-A390-460F-99C3-6D10D17C857D}"/>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24" name="テキスト ボックス 723">
          <a:extLst>
            <a:ext uri="{FF2B5EF4-FFF2-40B4-BE49-F238E27FC236}">
              <a16:creationId xmlns:a16="http://schemas.microsoft.com/office/drawing/2014/main" id="{8545F304-C2B4-4D6C-9015-DC94307FEAF6}"/>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25" name="【公民館】&#10;一人当たり面積グラフ枠">
          <a:extLst>
            <a:ext uri="{FF2B5EF4-FFF2-40B4-BE49-F238E27FC236}">
              <a16:creationId xmlns:a16="http://schemas.microsoft.com/office/drawing/2014/main" id="{1951C1B9-B5CF-44FA-A3E5-75B3F78A44DC}"/>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49225</xdr:rowOff>
    </xdr:from>
    <xdr:to>
      <xdr:col>116</xdr:col>
      <xdr:colOff>62864</xdr:colOff>
      <xdr:row>108</xdr:row>
      <xdr:rowOff>50140</xdr:rowOff>
    </xdr:to>
    <xdr:cxnSp macro="">
      <xdr:nvCxnSpPr>
        <xdr:cNvPr id="726" name="直線コネクタ 725">
          <a:extLst>
            <a:ext uri="{FF2B5EF4-FFF2-40B4-BE49-F238E27FC236}">
              <a16:creationId xmlns:a16="http://schemas.microsoft.com/office/drawing/2014/main" id="{7BF460B4-4BFE-40A1-BE3D-3B98E8916A66}"/>
            </a:ext>
          </a:extLst>
        </xdr:cNvPr>
        <xdr:cNvCxnSpPr/>
      </xdr:nvCxnSpPr>
      <xdr:spPr>
        <a:xfrm flipV="1">
          <a:off x="22160864" y="17365675"/>
          <a:ext cx="0" cy="12010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53967</xdr:rowOff>
    </xdr:from>
    <xdr:ext cx="469744" cy="259045"/>
    <xdr:sp macro="" textlink="">
      <xdr:nvSpPr>
        <xdr:cNvPr id="727" name="【公民館】&#10;一人当たり面積最小値テキスト">
          <a:extLst>
            <a:ext uri="{FF2B5EF4-FFF2-40B4-BE49-F238E27FC236}">
              <a16:creationId xmlns:a16="http://schemas.microsoft.com/office/drawing/2014/main" id="{E5C0767B-A000-47C6-BD3F-CD6BBD3F4CC7}"/>
            </a:ext>
          </a:extLst>
        </xdr:cNvPr>
        <xdr:cNvSpPr txBox="1"/>
      </xdr:nvSpPr>
      <xdr:spPr>
        <a:xfrm>
          <a:off x="22199600" y="18570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50140</xdr:rowOff>
    </xdr:from>
    <xdr:to>
      <xdr:col>116</xdr:col>
      <xdr:colOff>152400</xdr:colOff>
      <xdr:row>108</xdr:row>
      <xdr:rowOff>50140</xdr:rowOff>
    </xdr:to>
    <xdr:cxnSp macro="">
      <xdr:nvCxnSpPr>
        <xdr:cNvPr id="728" name="直線コネクタ 727">
          <a:extLst>
            <a:ext uri="{FF2B5EF4-FFF2-40B4-BE49-F238E27FC236}">
              <a16:creationId xmlns:a16="http://schemas.microsoft.com/office/drawing/2014/main" id="{8E23280A-5565-4243-870D-1223A1383DA5}"/>
            </a:ext>
          </a:extLst>
        </xdr:cNvPr>
        <xdr:cNvCxnSpPr/>
      </xdr:nvCxnSpPr>
      <xdr:spPr>
        <a:xfrm>
          <a:off x="22072600" y="18566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167352</xdr:rowOff>
    </xdr:from>
    <xdr:ext cx="469744" cy="259045"/>
    <xdr:sp macro="" textlink="">
      <xdr:nvSpPr>
        <xdr:cNvPr id="729" name="【公民館】&#10;一人当たり面積最大値テキスト">
          <a:extLst>
            <a:ext uri="{FF2B5EF4-FFF2-40B4-BE49-F238E27FC236}">
              <a16:creationId xmlns:a16="http://schemas.microsoft.com/office/drawing/2014/main" id="{ED5C5959-A39E-46A5-BCDD-C52EB3F21855}"/>
            </a:ext>
          </a:extLst>
        </xdr:cNvPr>
        <xdr:cNvSpPr txBox="1"/>
      </xdr:nvSpPr>
      <xdr:spPr>
        <a:xfrm>
          <a:off x="22199600" y="171409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49225</xdr:rowOff>
    </xdr:from>
    <xdr:to>
      <xdr:col>116</xdr:col>
      <xdr:colOff>152400</xdr:colOff>
      <xdr:row>101</xdr:row>
      <xdr:rowOff>49225</xdr:rowOff>
    </xdr:to>
    <xdr:cxnSp macro="">
      <xdr:nvCxnSpPr>
        <xdr:cNvPr id="730" name="直線コネクタ 729">
          <a:extLst>
            <a:ext uri="{FF2B5EF4-FFF2-40B4-BE49-F238E27FC236}">
              <a16:creationId xmlns:a16="http://schemas.microsoft.com/office/drawing/2014/main" id="{97E9D378-D23D-4373-9895-945C3B2E4FF3}"/>
            </a:ext>
          </a:extLst>
        </xdr:cNvPr>
        <xdr:cNvCxnSpPr/>
      </xdr:nvCxnSpPr>
      <xdr:spPr>
        <a:xfrm>
          <a:off x="22072600" y="173656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8501</xdr:rowOff>
    </xdr:from>
    <xdr:ext cx="469744" cy="259045"/>
    <xdr:sp macro="" textlink="">
      <xdr:nvSpPr>
        <xdr:cNvPr id="731" name="【公民館】&#10;一人当たり面積平均値テキスト">
          <a:extLst>
            <a:ext uri="{FF2B5EF4-FFF2-40B4-BE49-F238E27FC236}">
              <a16:creationId xmlns:a16="http://schemas.microsoft.com/office/drawing/2014/main" id="{2F54CF7A-ED95-4A5B-B5A9-38DAE397AB82}"/>
            </a:ext>
          </a:extLst>
        </xdr:cNvPr>
        <xdr:cNvSpPr txBox="1"/>
      </xdr:nvSpPr>
      <xdr:spPr>
        <a:xfrm>
          <a:off x="22199600" y="1818220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157074</xdr:rowOff>
    </xdr:from>
    <xdr:to>
      <xdr:col>116</xdr:col>
      <xdr:colOff>114300</xdr:colOff>
      <xdr:row>107</xdr:row>
      <xdr:rowOff>87224</xdr:rowOff>
    </xdr:to>
    <xdr:sp macro="" textlink="">
      <xdr:nvSpPr>
        <xdr:cNvPr id="732" name="フローチャート: 判断 731">
          <a:extLst>
            <a:ext uri="{FF2B5EF4-FFF2-40B4-BE49-F238E27FC236}">
              <a16:creationId xmlns:a16="http://schemas.microsoft.com/office/drawing/2014/main" id="{2FB139AD-3459-4E96-96FC-9B355503E5BB}"/>
            </a:ext>
          </a:extLst>
        </xdr:cNvPr>
        <xdr:cNvSpPr/>
      </xdr:nvSpPr>
      <xdr:spPr>
        <a:xfrm>
          <a:off x="22110700" y="18330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168960</xdr:rowOff>
    </xdr:from>
    <xdr:to>
      <xdr:col>112</xdr:col>
      <xdr:colOff>38100</xdr:colOff>
      <xdr:row>107</xdr:row>
      <xdr:rowOff>99110</xdr:rowOff>
    </xdr:to>
    <xdr:sp macro="" textlink="">
      <xdr:nvSpPr>
        <xdr:cNvPr id="733" name="フローチャート: 判断 732">
          <a:extLst>
            <a:ext uri="{FF2B5EF4-FFF2-40B4-BE49-F238E27FC236}">
              <a16:creationId xmlns:a16="http://schemas.microsoft.com/office/drawing/2014/main" id="{1CFF2E23-1C7F-482A-90AF-932AFC51F0F8}"/>
            </a:ext>
          </a:extLst>
        </xdr:cNvPr>
        <xdr:cNvSpPr/>
      </xdr:nvSpPr>
      <xdr:spPr>
        <a:xfrm>
          <a:off x="21272500" y="18342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168047</xdr:rowOff>
    </xdr:from>
    <xdr:to>
      <xdr:col>107</xdr:col>
      <xdr:colOff>101600</xdr:colOff>
      <xdr:row>107</xdr:row>
      <xdr:rowOff>98197</xdr:rowOff>
    </xdr:to>
    <xdr:sp macro="" textlink="">
      <xdr:nvSpPr>
        <xdr:cNvPr id="734" name="フローチャート: 判断 733">
          <a:extLst>
            <a:ext uri="{FF2B5EF4-FFF2-40B4-BE49-F238E27FC236}">
              <a16:creationId xmlns:a16="http://schemas.microsoft.com/office/drawing/2014/main" id="{72A8616C-82B0-4C92-A22C-0873B5328A81}"/>
            </a:ext>
          </a:extLst>
        </xdr:cNvPr>
        <xdr:cNvSpPr/>
      </xdr:nvSpPr>
      <xdr:spPr>
        <a:xfrm>
          <a:off x="20383500" y="183417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151130</xdr:rowOff>
    </xdr:from>
    <xdr:to>
      <xdr:col>102</xdr:col>
      <xdr:colOff>165100</xdr:colOff>
      <xdr:row>107</xdr:row>
      <xdr:rowOff>81280</xdr:rowOff>
    </xdr:to>
    <xdr:sp macro="" textlink="">
      <xdr:nvSpPr>
        <xdr:cNvPr id="735" name="フローチャート: 判断 734">
          <a:extLst>
            <a:ext uri="{FF2B5EF4-FFF2-40B4-BE49-F238E27FC236}">
              <a16:creationId xmlns:a16="http://schemas.microsoft.com/office/drawing/2014/main" id="{72721E16-D284-4D5F-99AD-CD50F64EB949}"/>
            </a:ext>
          </a:extLst>
        </xdr:cNvPr>
        <xdr:cNvSpPr/>
      </xdr:nvSpPr>
      <xdr:spPr>
        <a:xfrm>
          <a:off x="19494500" y="18324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129642</xdr:rowOff>
    </xdr:from>
    <xdr:to>
      <xdr:col>98</xdr:col>
      <xdr:colOff>38100</xdr:colOff>
      <xdr:row>107</xdr:row>
      <xdr:rowOff>59792</xdr:rowOff>
    </xdr:to>
    <xdr:sp macro="" textlink="">
      <xdr:nvSpPr>
        <xdr:cNvPr id="736" name="フローチャート: 判断 735">
          <a:extLst>
            <a:ext uri="{FF2B5EF4-FFF2-40B4-BE49-F238E27FC236}">
              <a16:creationId xmlns:a16="http://schemas.microsoft.com/office/drawing/2014/main" id="{7F5748B1-8183-4B03-A9EA-028B93A6C38C}"/>
            </a:ext>
          </a:extLst>
        </xdr:cNvPr>
        <xdr:cNvSpPr/>
      </xdr:nvSpPr>
      <xdr:spPr>
        <a:xfrm>
          <a:off x="18605500" y="18303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37" name="テキスト ボックス 736">
          <a:extLst>
            <a:ext uri="{FF2B5EF4-FFF2-40B4-BE49-F238E27FC236}">
              <a16:creationId xmlns:a16="http://schemas.microsoft.com/office/drawing/2014/main" id="{92B2C053-CB42-41A3-9ED6-223929E7D27B}"/>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38" name="テキスト ボックス 737">
          <a:extLst>
            <a:ext uri="{FF2B5EF4-FFF2-40B4-BE49-F238E27FC236}">
              <a16:creationId xmlns:a16="http://schemas.microsoft.com/office/drawing/2014/main" id="{0DEF3738-752E-467D-9C90-BE09AA5A9C7F}"/>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39" name="テキスト ボックス 738">
          <a:extLst>
            <a:ext uri="{FF2B5EF4-FFF2-40B4-BE49-F238E27FC236}">
              <a16:creationId xmlns:a16="http://schemas.microsoft.com/office/drawing/2014/main" id="{335F1B3D-AE76-483D-9564-FAF3506EC882}"/>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40" name="テキスト ボックス 739">
          <a:extLst>
            <a:ext uri="{FF2B5EF4-FFF2-40B4-BE49-F238E27FC236}">
              <a16:creationId xmlns:a16="http://schemas.microsoft.com/office/drawing/2014/main" id="{07514697-4D1D-41A5-BB48-3E908747F0CE}"/>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41" name="テキスト ボックス 740">
          <a:extLst>
            <a:ext uri="{FF2B5EF4-FFF2-40B4-BE49-F238E27FC236}">
              <a16:creationId xmlns:a16="http://schemas.microsoft.com/office/drawing/2014/main" id="{58F8FB43-1679-46BE-BDC1-6CA0E98CB62E}"/>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95352</xdr:rowOff>
    </xdr:from>
    <xdr:to>
      <xdr:col>116</xdr:col>
      <xdr:colOff>114300</xdr:colOff>
      <xdr:row>108</xdr:row>
      <xdr:rowOff>25502</xdr:rowOff>
    </xdr:to>
    <xdr:sp macro="" textlink="">
      <xdr:nvSpPr>
        <xdr:cNvPr id="742" name="楕円 741">
          <a:extLst>
            <a:ext uri="{FF2B5EF4-FFF2-40B4-BE49-F238E27FC236}">
              <a16:creationId xmlns:a16="http://schemas.microsoft.com/office/drawing/2014/main" id="{3B886337-6A57-437C-88AE-602B6B8B03E7}"/>
            </a:ext>
          </a:extLst>
        </xdr:cNvPr>
        <xdr:cNvSpPr/>
      </xdr:nvSpPr>
      <xdr:spPr>
        <a:xfrm>
          <a:off x="22110700" y="18440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10279</xdr:rowOff>
    </xdr:from>
    <xdr:ext cx="469744" cy="259045"/>
    <xdr:sp macro="" textlink="">
      <xdr:nvSpPr>
        <xdr:cNvPr id="743" name="【公民館】&#10;一人当たり面積該当値テキスト">
          <a:extLst>
            <a:ext uri="{FF2B5EF4-FFF2-40B4-BE49-F238E27FC236}">
              <a16:creationId xmlns:a16="http://schemas.microsoft.com/office/drawing/2014/main" id="{80816DEB-1EDE-4FE7-BB78-3FBD50093DBF}"/>
            </a:ext>
          </a:extLst>
        </xdr:cNvPr>
        <xdr:cNvSpPr txBox="1"/>
      </xdr:nvSpPr>
      <xdr:spPr>
        <a:xfrm>
          <a:off x="22199600" y="183554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97180</xdr:rowOff>
    </xdr:from>
    <xdr:to>
      <xdr:col>112</xdr:col>
      <xdr:colOff>38100</xdr:colOff>
      <xdr:row>108</xdr:row>
      <xdr:rowOff>27330</xdr:rowOff>
    </xdr:to>
    <xdr:sp macro="" textlink="">
      <xdr:nvSpPr>
        <xdr:cNvPr id="744" name="楕円 743">
          <a:extLst>
            <a:ext uri="{FF2B5EF4-FFF2-40B4-BE49-F238E27FC236}">
              <a16:creationId xmlns:a16="http://schemas.microsoft.com/office/drawing/2014/main" id="{6698BB76-68AE-46D8-A1C1-6DD17283A51E}"/>
            </a:ext>
          </a:extLst>
        </xdr:cNvPr>
        <xdr:cNvSpPr/>
      </xdr:nvSpPr>
      <xdr:spPr>
        <a:xfrm>
          <a:off x="21272500" y="18442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146152</xdr:rowOff>
    </xdr:from>
    <xdr:to>
      <xdr:col>116</xdr:col>
      <xdr:colOff>63500</xdr:colOff>
      <xdr:row>107</xdr:row>
      <xdr:rowOff>147980</xdr:rowOff>
    </xdr:to>
    <xdr:cxnSp macro="">
      <xdr:nvCxnSpPr>
        <xdr:cNvPr id="745" name="直線コネクタ 744">
          <a:extLst>
            <a:ext uri="{FF2B5EF4-FFF2-40B4-BE49-F238E27FC236}">
              <a16:creationId xmlns:a16="http://schemas.microsoft.com/office/drawing/2014/main" id="{E015452F-8862-4A68-89A7-9E0F1BD0053E}"/>
            </a:ext>
          </a:extLst>
        </xdr:cNvPr>
        <xdr:cNvCxnSpPr/>
      </xdr:nvCxnSpPr>
      <xdr:spPr>
        <a:xfrm flipV="1">
          <a:off x="21323300" y="18491302"/>
          <a:ext cx="838200" cy="1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99467</xdr:rowOff>
    </xdr:from>
    <xdr:to>
      <xdr:col>107</xdr:col>
      <xdr:colOff>101600</xdr:colOff>
      <xdr:row>108</xdr:row>
      <xdr:rowOff>29617</xdr:rowOff>
    </xdr:to>
    <xdr:sp macro="" textlink="">
      <xdr:nvSpPr>
        <xdr:cNvPr id="746" name="楕円 745">
          <a:extLst>
            <a:ext uri="{FF2B5EF4-FFF2-40B4-BE49-F238E27FC236}">
              <a16:creationId xmlns:a16="http://schemas.microsoft.com/office/drawing/2014/main" id="{CF09B65D-13C1-4560-8BE8-D4C085D9B4D1}"/>
            </a:ext>
          </a:extLst>
        </xdr:cNvPr>
        <xdr:cNvSpPr/>
      </xdr:nvSpPr>
      <xdr:spPr>
        <a:xfrm>
          <a:off x="20383500" y="184446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147980</xdr:rowOff>
    </xdr:from>
    <xdr:to>
      <xdr:col>111</xdr:col>
      <xdr:colOff>177800</xdr:colOff>
      <xdr:row>107</xdr:row>
      <xdr:rowOff>150267</xdr:rowOff>
    </xdr:to>
    <xdr:cxnSp macro="">
      <xdr:nvCxnSpPr>
        <xdr:cNvPr id="747" name="直線コネクタ 746">
          <a:extLst>
            <a:ext uri="{FF2B5EF4-FFF2-40B4-BE49-F238E27FC236}">
              <a16:creationId xmlns:a16="http://schemas.microsoft.com/office/drawing/2014/main" id="{19E7322C-C691-4269-863E-551150DAD790}"/>
            </a:ext>
          </a:extLst>
        </xdr:cNvPr>
        <xdr:cNvCxnSpPr/>
      </xdr:nvCxnSpPr>
      <xdr:spPr>
        <a:xfrm flipV="1">
          <a:off x="20434300" y="18493130"/>
          <a:ext cx="889000" cy="2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101295</xdr:rowOff>
    </xdr:from>
    <xdr:to>
      <xdr:col>102</xdr:col>
      <xdr:colOff>165100</xdr:colOff>
      <xdr:row>108</xdr:row>
      <xdr:rowOff>31445</xdr:rowOff>
    </xdr:to>
    <xdr:sp macro="" textlink="">
      <xdr:nvSpPr>
        <xdr:cNvPr id="748" name="楕円 747">
          <a:extLst>
            <a:ext uri="{FF2B5EF4-FFF2-40B4-BE49-F238E27FC236}">
              <a16:creationId xmlns:a16="http://schemas.microsoft.com/office/drawing/2014/main" id="{B4F7EEB5-B8CF-45FD-8ADA-62E84AF9CC57}"/>
            </a:ext>
          </a:extLst>
        </xdr:cNvPr>
        <xdr:cNvSpPr/>
      </xdr:nvSpPr>
      <xdr:spPr>
        <a:xfrm>
          <a:off x="19494500" y="18446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150267</xdr:rowOff>
    </xdr:from>
    <xdr:to>
      <xdr:col>107</xdr:col>
      <xdr:colOff>50800</xdr:colOff>
      <xdr:row>107</xdr:row>
      <xdr:rowOff>152095</xdr:rowOff>
    </xdr:to>
    <xdr:cxnSp macro="">
      <xdr:nvCxnSpPr>
        <xdr:cNvPr id="749" name="直線コネクタ 748">
          <a:extLst>
            <a:ext uri="{FF2B5EF4-FFF2-40B4-BE49-F238E27FC236}">
              <a16:creationId xmlns:a16="http://schemas.microsoft.com/office/drawing/2014/main" id="{E04F4E27-085D-47DA-8F7D-320525149A36}"/>
            </a:ext>
          </a:extLst>
        </xdr:cNvPr>
        <xdr:cNvCxnSpPr/>
      </xdr:nvCxnSpPr>
      <xdr:spPr>
        <a:xfrm flipV="1">
          <a:off x="19545300" y="18495417"/>
          <a:ext cx="889000" cy="1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107</xdr:row>
      <xdr:rowOff>103124</xdr:rowOff>
    </xdr:from>
    <xdr:to>
      <xdr:col>98</xdr:col>
      <xdr:colOff>38100</xdr:colOff>
      <xdr:row>108</xdr:row>
      <xdr:rowOff>33274</xdr:rowOff>
    </xdr:to>
    <xdr:sp macro="" textlink="">
      <xdr:nvSpPr>
        <xdr:cNvPr id="750" name="楕円 749">
          <a:extLst>
            <a:ext uri="{FF2B5EF4-FFF2-40B4-BE49-F238E27FC236}">
              <a16:creationId xmlns:a16="http://schemas.microsoft.com/office/drawing/2014/main" id="{5588FE96-42B9-4E58-B19B-1AD8475E1466}"/>
            </a:ext>
          </a:extLst>
        </xdr:cNvPr>
        <xdr:cNvSpPr/>
      </xdr:nvSpPr>
      <xdr:spPr>
        <a:xfrm>
          <a:off x="18605500" y="18448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107</xdr:row>
      <xdr:rowOff>152095</xdr:rowOff>
    </xdr:from>
    <xdr:to>
      <xdr:col>102</xdr:col>
      <xdr:colOff>114300</xdr:colOff>
      <xdr:row>107</xdr:row>
      <xdr:rowOff>153924</xdr:rowOff>
    </xdr:to>
    <xdr:cxnSp macro="">
      <xdr:nvCxnSpPr>
        <xdr:cNvPr id="751" name="直線コネクタ 750">
          <a:extLst>
            <a:ext uri="{FF2B5EF4-FFF2-40B4-BE49-F238E27FC236}">
              <a16:creationId xmlns:a16="http://schemas.microsoft.com/office/drawing/2014/main" id="{7EFF4A62-3B84-41A1-9FE6-0F073A65128E}"/>
            </a:ext>
          </a:extLst>
        </xdr:cNvPr>
        <xdr:cNvCxnSpPr/>
      </xdr:nvCxnSpPr>
      <xdr:spPr>
        <a:xfrm flipV="1">
          <a:off x="18656300" y="18497245"/>
          <a:ext cx="889000" cy="1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115637</xdr:rowOff>
    </xdr:from>
    <xdr:ext cx="469744" cy="259045"/>
    <xdr:sp macro="" textlink="">
      <xdr:nvSpPr>
        <xdr:cNvPr id="752" name="n_1aveValue【公民館】&#10;一人当たり面積">
          <a:extLst>
            <a:ext uri="{FF2B5EF4-FFF2-40B4-BE49-F238E27FC236}">
              <a16:creationId xmlns:a16="http://schemas.microsoft.com/office/drawing/2014/main" id="{F8C0A982-9E8C-4104-A5D1-99D4051B30A7}"/>
            </a:ext>
          </a:extLst>
        </xdr:cNvPr>
        <xdr:cNvSpPr txBox="1"/>
      </xdr:nvSpPr>
      <xdr:spPr>
        <a:xfrm>
          <a:off x="21075727" y="18117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114724</xdr:rowOff>
    </xdr:from>
    <xdr:ext cx="469744" cy="259045"/>
    <xdr:sp macro="" textlink="">
      <xdr:nvSpPr>
        <xdr:cNvPr id="753" name="n_2aveValue【公民館】&#10;一人当たり面積">
          <a:extLst>
            <a:ext uri="{FF2B5EF4-FFF2-40B4-BE49-F238E27FC236}">
              <a16:creationId xmlns:a16="http://schemas.microsoft.com/office/drawing/2014/main" id="{D7A53FE3-3682-49F8-AC0A-8CF1453FF74B}"/>
            </a:ext>
          </a:extLst>
        </xdr:cNvPr>
        <xdr:cNvSpPr txBox="1"/>
      </xdr:nvSpPr>
      <xdr:spPr>
        <a:xfrm>
          <a:off x="20199427" y="181169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97807</xdr:rowOff>
    </xdr:from>
    <xdr:ext cx="469744" cy="259045"/>
    <xdr:sp macro="" textlink="">
      <xdr:nvSpPr>
        <xdr:cNvPr id="754" name="n_3aveValue【公民館】&#10;一人当たり面積">
          <a:extLst>
            <a:ext uri="{FF2B5EF4-FFF2-40B4-BE49-F238E27FC236}">
              <a16:creationId xmlns:a16="http://schemas.microsoft.com/office/drawing/2014/main" id="{F20FCD16-C960-4C0B-B219-DE228503D530}"/>
            </a:ext>
          </a:extLst>
        </xdr:cNvPr>
        <xdr:cNvSpPr txBox="1"/>
      </xdr:nvSpPr>
      <xdr:spPr>
        <a:xfrm>
          <a:off x="19310427" y="18100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76319</xdr:rowOff>
    </xdr:from>
    <xdr:ext cx="469744" cy="259045"/>
    <xdr:sp macro="" textlink="">
      <xdr:nvSpPr>
        <xdr:cNvPr id="755" name="n_4aveValue【公民館】&#10;一人当たり面積">
          <a:extLst>
            <a:ext uri="{FF2B5EF4-FFF2-40B4-BE49-F238E27FC236}">
              <a16:creationId xmlns:a16="http://schemas.microsoft.com/office/drawing/2014/main" id="{10A82F69-922F-4A09-A324-665D815D4293}"/>
            </a:ext>
          </a:extLst>
        </xdr:cNvPr>
        <xdr:cNvSpPr txBox="1"/>
      </xdr:nvSpPr>
      <xdr:spPr>
        <a:xfrm>
          <a:off x="18421427" y="180785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18457</xdr:rowOff>
    </xdr:from>
    <xdr:ext cx="469744" cy="259045"/>
    <xdr:sp macro="" textlink="">
      <xdr:nvSpPr>
        <xdr:cNvPr id="756" name="n_1mainValue【公民館】&#10;一人当たり面積">
          <a:extLst>
            <a:ext uri="{FF2B5EF4-FFF2-40B4-BE49-F238E27FC236}">
              <a16:creationId xmlns:a16="http://schemas.microsoft.com/office/drawing/2014/main" id="{EE7FBAC7-56C1-4DD1-A4CC-ED17CCC8F096}"/>
            </a:ext>
          </a:extLst>
        </xdr:cNvPr>
        <xdr:cNvSpPr txBox="1"/>
      </xdr:nvSpPr>
      <xdr:spPr>
        <a:xfrm>
          <a:off x="21075727" y="18535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20744</xdr:rowOff>
    </xdr:from>
    <xdr:ext cx="469744" cy="259045"/>
    <xdr:sp macro="" textlink="">
      <xdr:nvSpPr>
        <xdr:cNvPr id="757" name="n_2mainValue【公民館】&#10;一人当たり面積">
          <a:extLst>
            <a:ext uri="{FF2B5EF4-FFF2-40B4-BE49-F238E27FC236}">
              <a16:creationId xmlns:a16="http://schemas.microsoft.com/office/drawing/2014/main" id="{F55D5581-FC71-4013-8EBB-B097C24034AB}"/>
            </a:ext>
          </a:extLst>
        </xdr:cNvPr>
        <xdr:cNvSpPr txBox="1"/>
      </xdr:nvSpPr>
      <xdr:spPr>
        <a:xfrm>
          <a:off x="20199427" y="185373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22572</xdr:rowOff>
    </xdr:from>
    <xdr:ext cx="469744" cy="259045"/>
    <xdr:sp macro="" textlink="">
      <xdr:nvSpPr>
        <xdr:cNvPr id="758" name="n_3mainValue【公民館】&#10;一人当たり面積">
          <a:extLst>
            <a:ext uri="{FF2B5EF4-FFF2-40B4-BE49-F238E27FC236}">
              <a16:creationId xmlns:a16="http://schemas.microsoft.com/office/drawing/2014/main" id="{77FD3D25-668C-46E3-B9FB-971872AB0D83}"/>
            </a:ext>
          </a:extLst>
        </xdr:cNvPr>
        <xdr:cNvSpPr txBox="1"/>
      </xdr:nvSpPr>
      <xdr:spPr>
        <a:xfrm>
          <a:off x="19310427" y="185391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108</xdr:row>
      <xdr:rowOff>24401</xdr:rowOff>
    </xdr:from>
    <xdr:ext cx="469744" cy="259045"/>
    <xdr:sp macro="" textlink="">
      <xdr:nvSpPr>
        <xdr:cNvPr id="759" name="n_4mainValue【公民館】&#10;一人当たり面積">
          <a:extLst>
            <a:ext uri="{FF2B5EF4-FFF2-40B4-BE49-F238E27FC236}">
              <a16:creationId xmlns:a16="http://schemas.microsoft.com/office/drawing/2014/main" id="{F5128B73-06F8-49F6-BF2E-C97DC332F60F}"/>
            </a:ext>
          </a:extLst>
        </xdr:cNvPr>
        <xdr:cNvSpPr txBox="1"/>
      </xdr:nvSpPr>
      <xdr:spPr>
        <a:xfrm>
          <a:off x="18421427" y="185410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60" name="正方形/長方形 759">
          <a:extLst>
            <a:ext uri="{FF2B5EF4-FFF2-40B4-BE49-F238E27FC236}">
              <a16:creationId xmlns:a16="http://schemas.microsoft.com/office/drawing/2014/main" id="{C393FBDE-1860-43F7-9937-CB624563BD7A}"/>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61" name="正方形/長方形 760">
          <a:extLst>
            <a:ext uri="{FF2B5EF4-FFF2-40B4-BE49-F238E27FC236}">
              <a16:creationId xmlns:a16="http://schemas.microsoft.com/office/drawing/2014/main" id="{60F27B5B-32E5-4D65-B288-5667E6867E7D}"/>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62" name="テキスト ボックス 761">
          <a:extLst>
            <a:ext uri="{FF2B5EF4-FFF2-40B4-BE49-F238E27FC236}">
              <a16:creationId xmlns:a16="http://schemas.microsoft.com/office/drawing/2014/main" id="{DA320EFB-3354-4977-AD2A-ED16A52B47EB}"/>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道路、橋りょう整備については定期的な維持補修と改良整備を実施していることから、類似団体と比較して低い数値となっている。公営住宅、こども園、公民館については、耐用年数を迎える施設も多く、老朽化が進行している中、建替更新の負担も踏まえて検討が必要である。また、日々の維持・管理の観点も踏まえ、更新については、長寿命化や集約化などの対応が必要な状況であ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8E865BD6-4B72-499D-8B9F-76A1972B5E8D}"/>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86A684B3-A33D-4E4E-B896-BD05EAD25367}"/>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52F0454F-2F01-4422-B562-AB340E1630B6}"/>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41D21CED-40E1-47D3-A89D-0D296EF9BE78}"/>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福島県平田村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53B172F-5DEC-4D37-95ED-F7A224AAEBE2}"/>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C0BCC4C1-3DD6-4744-9250-55E648708066}"/>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7F66F094-0D0D-4F18-B78E-E69D035D6857}"/>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9AE1D855-850B-414E-A296-1F36A4B45C96}"/>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A434DDD9-EB52-4C64-8664-5DBFC53F3277}"/>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676DFA09-5041-4AA6-BCC6-AF8122FDE286}"/>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6,036
5,891
93.42
4,684,044
4,370,789
220,756
2,675,010
7,588,985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C28558F4-507A-4F75-B640-0808B675C413}"/>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3108646C-E1F2-4845-A039-FB5AA73FD3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349CB60D-A017-4936-9159-49B8FE0BCAA6}"/>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10.0
99.3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573F24EA-6780-4896-B6DF-99B34C51D01F}"/>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72A23C04-6301-425E-A666-720A515DA6A2}"/>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3990CD42-C8A0-48BD-B655-7B18BC80A551}"/>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171FE8EF-20DA-43D8-990F-252540FB2995}"/>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B5AED00B-E834-4406-AFB8-8F202A5D037F}"/>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B89FF673-C7ED-40B1-9268-9E9858F74FFA}"/>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148C91A1-5A15-4EED-9C1E-EFA2CCA61855}"/>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45FE1559-57CC-42E0-926F-D8889C4B8FC7}"/>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7A95577E-97E1-47EF-9F05-95F806A06C54}"/>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41EAF83B-165C-4705-9D7F-0C35DDFAEB53}"/>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AA0EE9D5-F5DB-487E-8010-43DD9DAEF931}"/>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A4E0C405-4CFD-4723-88D1-A2074A2A6F05}"/>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C3F190CB-B591-44B1-81BF-59DC735CD608}"/>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1FDA29F7-1BD2-4D6C-98FE-085C46E39CB7}"/>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FBF1ACD2-4C86-4225-925B-3BC920E9795F}"/>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E8EDF55-7243-457B-99AC-43D862833063}"/>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id="{19A48854-E81D-4FF1-830E-D19C72A5A37F}"/>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D5D510AC-A6A0-4709-829E-E138E13F7E9B}"/>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AB176063-4663-4FED-B657-30EACF8CC686}"/>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33BD54DA-046E-45F1-8586-E992CF2D6953}"/>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8FBC6ACB-2CCB-4CB9-96D4-4C93E13892D4}"/>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7BB4EA4F-3ADC-45FE-BBCA-F3A22EC1976C}"/>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612747B0-2AC9-4345-9F58-56F4BC002902}"/>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14E7B37B-0189-4A98-8201-C02D1F8C5496}"/>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26FDE8FE-BAD0-45F7-96A7-79FBD5EEBE3D}"/>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77949402-406E-4AA1-A306-08AEB8A6B830}"/>
            </a:ext>
          </a:extLst>
        </xdr:cNvPr>
        <xdr:cNvSpPr/>
      </xdr:nvSpPr>
      <xdr:spPr>
        <a:xfrm>
          <a:off x="762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24</xdr:row>
      <xdr:rowOff>76200</xdr:rowOff>
    </xdr:from>
    <xdr:to>
      <xdr:col>59</xdr:col>
      <xdr:colOff>88900</xdr:colOff>
      <xdr:row>28</xdr:row>
      <xdr:rowOff>25400</xdr:rowOff>
    </xdr:to>
    <xdr:sp macro="" textlink="">
      <xdr:nvSpPr>
        <xdr:cNvPr id="41" name="正方形/長方形 40">
          <a:extLst>
            <a:ext uri="{FF2B5EF4-FFF2-40B4-BE49-F238E27FC236}">
              <a16:creationId xmlns:a16="http://schemas.microsoft.com/office/drawing/2014/main" id="{14243C2A-E039-48D5-ACA1-70911918101B}"/>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42" name="正方形/長方形 41">
          <a:extLst>
            <a:ext uri="{FF2B5EF4-FFF2-40B4-BE49-F238E27FC236}">
              <a16:creationId xmlns:a16="http://schemas.microsoft.com/office/drawing/2014/main" id="{B59A0E3B-08DE-4BDA-9D7A-02E581D8D319}"/>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43" name="正方形/長方形 42">
          <a:extLst>
            <a:ext uri="{FF2B5EF4-FFF2-40B4-BE49-F238E27FC236}">
              <a16:creationId xmlns:a16="http://schemas.microsoft.com/office/drawing/2014/main" id="{26310B1D-3475-4F75-8EA4-C25624E5B998}"/>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44" name="正方形/長方形 43">
          <a:extLst>
            <a:ext uri="{FF2B5EF4-FFF2-40B4-BE49-F238E27FC236}">
              <a16:creationId xmlns:a16="http://schemas.microsoft.com/office/drawing/2014/main" id="{6D660D1A-2F8B-495F-8101-353A7DC8C66D}"/>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45" name="正方形/長方形 44">
          <a:extLst>
            <a:ext uri="{FF2B5EF4-FFF2-40B4-BE49-F238E27FC236}">
              <a16:creationId xmlns:a16="http://schemas.microsoft.com/office/drawing/2014/main" id="{BF1D659F-0EC0-467D-9FF7-FF74AA27CD1E}"/>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46" name="正方形/長方形 45">
          <a:extLst>
            <a:ext uri="{FF2B5EF4-FFF2-40B4-BE49-F238E27FC236}">
              <a16:creationId xmlns:a16="http://schemas.microsoft.com/office/drawing/2014/main" id="{E8A83B0A-AA56-442D-BCAE-9D1B84C6629B}"/>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47" name="正方形/長方形 46">
          <a:extLst>
            <a:ext uri="{FF2B5EF4-FFF2-40B4-BE49-F238E27FC236}">
              <a16:creationId xmlns:a16="http://schemas.microsoft.com/office/drawing/2014/main" id="{3C2D1CF7-418E-4424-84EE-AD617575ADD1}"/>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48" name="正方形/長方形 47">
          <a:extLst>
            <a:ext uri="{FF2B5EF4-FFF2-40B4-BE49-F238E27FC236}">
              <a16:creationId xmlns:a16="http://schemas.microsoft.com/office/drawing/2014/main" id="{C2B525A5-25AC-41E4-9C95-284E9A48F88F}"/>
            </a:ext>
          </a:extLst>
        </xdr:cNvPr>
        <xdr:cNvSpPr/>
      </xdr:nvSpPr>
      <xdr:spPr>
        <a:xfrm>
          <a:off x="6604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46</xdr:row>
      <xdr:rowOff>114300</xdr:rowOff>
    </xdr:from>
    <xdr:to>
      <xdr:col>28</xdr:col>
      <xdr:colOff>152400</xdr:colOff>
      <xdr:row>50</xdr:row>
      <xdr:rowOff>63500</xdr:rowOff>
    </xdr:to>
    <xdr:sp macro="" textlink="">
      <xdr:nvSpPr>
        <xdr:cNvPr id="49" name="正方形/長方形 48">
          <a:extLst>
            <a:ext uri="{FF2B5EF4-FFF2-40B4-BE49-F238E27FC236}">
              <a16:creationId xmlns:a16="http://schemas.microsoft.com/office/drawing/2014/main" id="{F4330C3A-612F-47B4-A91A-D781D26D31CF}"/>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50" name="正方形/長方形 49">
          <a:extLst>
            <a:ext uri="{FF2B5EF4-FFF2-40B4-BE49-F238E27FC236}">
              <a16:creationId xmlns:a16="http://schemas.microsoft.com/office/drawing/2014/main" id="{ECB639F6-B678-403F-A781-E14135A9D00C}"/>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51" name="正方形/長方形 50">
          <a:extLst>
            <a:ext uri="{FF2B5EF4-FFF2-40B4-BE49-F238E27FC236}">
              <a16:creationId xmlns:a16="http://schemas.microsoft.com/office/drawing/2014/main" id="{89FAE7B9-9745-42DA-864A-2B8E463230ED}"/>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52" name="正方形/長方形 51">
          <a:extLst>
            <a:ext uri="{FF2B5EF4-FFF2-40B4-BE49-F238E27FC236}">
              <a16:creationId xmlns:a16="http://schemas.microsoft.com/office/drawing/2014/main" id="{1D5A5C7F-AC89-4CD9-B83D-16EF1492E51D}"/>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53" name="正方形/長方形 52">
          <a:extLst>
            <a:ext uri="{FF2B5EF4-FFF2-40B4-BE49-F238E27FC236}">
              <a16:creationId xmlns:a16="http://schemas.microsoft.com/office/drawing/2014/main" id="{AF8CDE94-23CF-4E59-80DD-921E3BE05F93}"/>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54" name="正方形/長方形 53">
          <a:extLst>
            <a:ext uri="{FF2B5EF4-FFF2-40B4-BE49-F238E27FC236}">
              <a16:creationId xmlns:a16="http://schemas.microsoft.com/office/drawing/2014/main" id="{71754214-58A6-427E-A1EA-1028C07FC1AC}"/>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55" name="正方形/長方形 54">
          <a:extLst>
            <a:ext uri="{FF2B5EF4-FFF2-40B4-BE49-F238E27FC236}">
              <a16:creationId xmlns:a16="http://schemas.microsoft.com/office/drawing/2014/main" id="{4F891544-9741-461B-9715-644C62AA3FAA}"/>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56" name="正方形/長方形 55">
          <a:extLst>
            <a:ext uri="{FF2B5EF4-FFF2-40B4-BE49-F238E27FC236}">
              <a16:creationId xmlns:a16="http://schemas.microsoft.com/office/drawing/2014/main" id="{2BC13C53-632C-41F1-B69A-87B2FC336139}"/>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57" name="テキスト ボックス 56">
          <a:extLst>
            <a:ext uri="{FF2B5EF4-FFF2-40B4-BE49-F238E27FC236}">
              <a16:creationId xmlns:a16="http://schemas.microsoft.com/office/drawing/2014/main" id="{DDE23D99-D234-4AF2-BFAA-D78BE7291C7C}"/>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58" name="直線コネクタ 57">
          <a:extLst>
            <a:ext uri="{FF2B5EF4-FFF2-40B4-BE49-F238E27FC236}">
              <a16:creationId xmlns:a16="http://schemas.microsoft.com/office/drawing/2014/main" id="{AEC524CF-DD46-4EB5-9E76-C618DB3562D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59" name="テキスト ボックス 58">
          <a:extLst>
            <a:ext uri="{FF2B5EF4-FFF2-40B4-BE49-F238E27FC236}">
              <a16:creationId xmlns:a16="http://schemas.microsoft.com/office/drawing/2014/main" id="{56EF9902-4D33-4E96-A5EB-402621154B4E}"/>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60" name="直線コネクタ 59">
          <a:extLst>
            <a:ext uri="{FF2B5EF4-FFF2-40B4-BE49-F238E27FC236}">
              <a16:creationId xmlns:a16="http://schemas.microsoft.com/office/drawing/2014/main" id="{CA957A98-EB83-436E-B430-EA90CC0D69F2}"/>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61" name="テキスト ボックス 60">
          <a:extLst>
            <a:ext uri="{FF2B5EF4-FFF2-40B4-BE49-F238E27FC236}">
              <a16:creationId xmlns:a16="http://schemas.microsoft.com/office/drawing/2014/main" id="{AACF5FE2-93F1-4508-BB22-38FE6604D0FA}"/>
            </a:ext>
          </a:extLst>
        </xdr:cNvPr>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62" name="直線コネクタ 61">
          <a:extLst>
            <a:ext uri="{FF2B5EF4-FFF2-40B4-BE49-F238E27FC236}">
              <a16:creationId xmlns:a16="http://schemas.microsoft.com/office/drawing/2014/main" id="{650D0640-8B2D-4E6C-BF25-5FF7F4EB17F4}"/>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63" name="テキスト ボックス 62">
          <a:extLst>
            <a:ext uri="{FF2B5EF4-FFF2-40B4-BE49-F238E27FC236}">
              <a16:creationId xmlns:a16="http://schemas.microsoft.com/office/drawing/2014/main" id="{0AF6D532-8200-4CE0-929C-A009960B2E8F}"/>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64" name="直線コネクタ 63">
          <a:extLst>
            <a:ext uri="{FF2B5EF4-FFF2-40B4-BE49-F238E27FC236}">
              <a16:creationId xmlns:a16="http://schemas.microsoft.com/office/drawing/2014/main" id="{FAC43B6F-0504-488E-ABDE-CA93D080FC4A}"/>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65" name="テキスト ボックス 64">
          <a:extLst>
            <a:ext uri="{FF2B5EF4-FFF2-40B4-BE49-F238E27FC236}">
              <a16:creationId xmlns:a16="http://schemas.microsoft.com/office/drawing/2014/main" id="{9858D4F7-C709-49A0-98FA-7E24A4D925AC}"/>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66" name="直線コネクタ 65">
          <a:extLst>
            <a:ext uri="{FF2B5EF4-FFF2-40B4-BE49-F238E27FC236}">
              <a16:creationId xmlns:a16="http://schemas.microsoft.com/office/drawing/2014/main" id="{0DD5C944-7CDA-4801-8A17-C52E3E0FC3EB}"/>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67" name="テキスト ボックス 66">
          <a:extLst>
            <a:ext uri="{FF2B5EF4-FFF2-40B4-BE49-F238E27FC236}">
              <a16:creationId xmlns:a16="http://schemas.microsoft.com/office/drawing/2014/main" id="{BB115FA5-A7EF-45B6-A592-5D92921FA9FD}"/>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68" name="直線コネクタ 67">
          <a:extLst>
            <a:ext uri="{FF2B5EF4-FFF2-40B4-BE49-F238E27FC236}">
              <a16:creationId xmlns:a16="http://schemas.microsoft.com/office/drawing/2014/main" id="{00A1416E-CBC9-43CD-A76D-AA447962A34D}"/>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69" name="テキスト ボックス 68">
          <a:extLst>
            <a:ext uri="{FF2B5EF4-FFF2-40B4-BE49-F238E27FC236}">
              <a16:creationId xmlns:a16="http://schemas.microsoft.com/office/drawing/2014/main" id="{02BE0F36-5D45-4492-A558-59C01C988637}"/>
            </a:ext>
          </a:extLst>
        </xdr:cNvPr>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70" name="直線コネクタ 69">
          <a:extLst>
            <a:ext uri="{FF2B5EF4-FFF2-40B4-BE49-F238E27FC236}">
              <a16:creationId xmlns:a16="http://schemas.microsoft.com/office/drawing/2014/main" id="{B7DA51AA-413A-4B40-B55B-B356640C3864}"/>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71" name="テキスト ボックス 70">
          <a:extLst>
            <a:ext uri="{FF2B5EF4-FFF2-40B4-BE49-F238E27FC236}">
              <a16:creationId xmlns:a16="http://schemas.microsoft.com/office/drawing/2014/main" id="{8530FF7D-83B5-45A0-94F8-82518C465FE1}"/>
            </a:ext>
          </a:extLst>
        </xdr:cNvPr>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72" name="【体育館・プール】&#10;有形固定資産減価償却率グラフ枠">
          <a:extLst>
            <a:ext uri="{FF2B5EF4-FFF2-40B4-BE49-F238E27FC236}">
              <a16:creationId xmlns:a16="http://schemas.microsoft.com/office/drawing/2014/main" id="{31408D89-E30E-446B-9B6D-2C395185DC1E}"/>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133350</xdr:rowOff>
    </xdr:from>
    <xdr:to>
      <xdr:col>24</xdr:col>
      <xdr:colOff>62865</xdr:colOff>
      <xdr:row>64</xdr:row>
      <xdr:rowOff>76200</xdr:rowOff>
    </xdr:to>
    <xdr:cxnSp macro="">
      <xdr:nvCxnSpPr>
        <xdr:cNvPr id="73" name="直線コネクタ 72">
          <a:extLst>
            <a:ext uri="{FF2B5EF4-FFF2-40B4-BE49-F238E27FC236}">
              <a16:creationId xmlns:a16="http://schemas.microsoft.com/office/drawing/2014/main" id="{7F4CE134-12DE-48E9-AA3B-5031F021D241}"/>
            </a:ext>
          </a:extLst>
        </xdr:cNvPr>
        <xdr:cNvCxnSpPr/>
      </xdr:nvCxnSpPr>
      <xdr:spPr>
        <a:xfrm flipV="1">
          <a:off x="4634865" y="9563100"/>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80027</xdr:rowOff>
    </xdr:from>
    <xdr:ext cx="469744" cy="259045"/>
    <xdr:sp macro="" textlink="">
      <xdr:nvSpPr>
        <xdr:cNvPr id="74" name="【体育館・プール】&#10;有形固定資産減価償却率最小値テキスト">
          <a:extLst>
            <a:ext uri="{FF2B5EF4-FFF2-40B4-BE49-F238E27FC236}">
              <a16:creationId xmlns:a16="http://schemas.microsoft.com/office/drawing/2014/main" id="{24EFAC24-2BAB-4F01-BD5B-44CCFA3230B3}"/>
            </a:ext>
          </a:extLst>
        </xdr:cNvPr>
        <xdr:cNvSpPr txBox="1"/>
      </xdr:nvSpPr>
      <xdr:spPr>
        <a:xfrm>
          <a:off x="4673600" y="1105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76200</xdr:rowOff>
    </xdr:from>
    <xdr:to>
      <xdr:col>24</xdr:col>
      <xdr:colOff>152400</xdr:colOff>
      <xdr:row>64</xdr:row>
      <xdr:rowOff>76200</xdr:rowOff>
    </xdr:to>
    <xdr:cxnSp macro="">
      <xdr:nvCxnSpPr>
        <xdr:cNvPr id="75" name="直線コネクタ 74">
          <a:extLst>
            <a:ext uri="{FF2B5EF4-FFF2-40B4-BE49-F238E27FC236}">
              <a16:creationId xmlns:a16="http://schemas.microsoft.com/office/drawing/2014/main" id="{F7277236-22EB-4BA5-A3EF-5283BDF360E1}"/>
            </a:ext>
          </a:extLst>
        </xdr:cNvPr>
        <xdr:cNvCxnSpPr/>
      </xdr:nvCxnSpPr>
      <xdr:spPr>
        <a:xfrm>
          <a:off x="4546600" y="1104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80027</xdr:rowOff>
    </xdr:from>
    <xdr:ext cx="405111" cy="259045"/>
    <xdr:sp macro="" textlink="">
      <xdr:nvSpPr>
        <xdr:cNvPr id="76" name="【体育館・プール】&#10;有形固定資産減価償却率最大値テキスト">
          <a:extLst>
            <a:ext uri="{FF2B5EF4-FFF2-40B4-BE49-F238E27FC236}">
              <a16:creationId xmlns:a16="http://schemas.microsoft.com/office/drawing/2014/main" id="{05F57881-FF3A-439A-9079-EEFF89017014}"/>
            </a:ext>
          </a:extLst>
        </xdr:cNvPr>
        <xdr:cNvSpPr txBox="1"/>
      </xdr:nvSpPr>
      <xdr:spPr>
        <a:xfrm>
          <a:off x="4673600" y="9338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133350</xdr:rowOff>
    </xdr:from>
    <xdr:to>
      <xdr:col>24</xdr:col>
      <xdr:colOff>152400</xdr:colOff>
      <xdr:row>55</xdr:row>
      <xdr:rowOff>133350</xdr:rowOff>
    </xdr:to>
    <xdr:cxnSp macro="">
      <xdr:nvCxnSpPr>
        <xdr:cNvPr id="77" name="直線コネクタ 76">
          <a:extLst>
            <a:ext uri="{FF2B5EF4-FFF2-40B4-BE49-F238E27FC236}">
              <a16:creationId xmlns:a16="http://schemas.microsoft.com/office/drawing/2014/main" id="{E9BFAA3C-7D67-48A5-A524-DCAEDFCDB75C}"/>
            </a:ext>
          </a:extLst>
        </xdr:cNvPr>
        <xdr:cNvCxnSpPr/>
      </xdr:nvCxnSpPr>
      <xdr:spPr>
        <a:xfrm>
          <a:off x="4546600" y="9563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4462</xdr:rowOff>
    </xdr:from>
    <xdr:ext cx="405111" cy="259045"/>
    <xdr:sp macro="" textlink="">
      <xdr:nvSpPr>
        <xdr:cNvPr id="78" name="【体育館・プール】&#10;有形固定資産減価償却率平均値テキスト">
          <a:extLst>
            <a:ext uri="{FF2B5EF4-FFF2-40B4-BE49-F238E27FC236}">
              <a16:creationId xmlns:a16="http://schemas.microsoft.com/office/drawing/2014/main" id="{86997877-E69F-48DF-9F8D-B7E5C00EAEE6}"/>
            </a:ext>
          </a:extLst>
        </xdr:cNvPr>
        <xdr:cNvSpPr txBox="1"/>
      </xdr:nvSpPr>
      <xdr:spPr>
        <a:xfrm>
          <a:off x="4673600" y="1029146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153035</xdr:rowOff>
    </xdr:from>
    <xdr:to>
      <xdr:col>24</xdr:col>
      <xdr:colOff>114300</xdr:colOff>
      <xdr:row>61</xdr:row>
      <xdr:rowOff>83185</xdr:rowOff>
    </xdr:to>
    <xdr:sp macro="" textlink="">
      <xdr:nvSpPr>
        <xdr:cNvPr id="79" name="フローチャート: 判断 78">
          <a:extLst>
            <a:ext uri="{FF2B5EF4-FFF2-40B4-BE49-F238E27FC236}">
              <a16:creationId xmlns:a16="http://schemas.microsoft.com/office/drawing/2014/main" id="{397D6AC8-C853-4713-ABAE-650A2A7A0C52}"/>
            </a:ext>
          </a:extLst>
        </xdr:cNvPr>
        <xdr:cNvSpPr/>
      </xdr:nvSpPr>
      <xdr:spPr>
        <a:xfrm>
          <a:off x="4584700" y="10440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84455</xdr:rowOff>
    </xdr:from>
    <xdr:to>
      <xdr:col>20</xdr:col>
      <xdr:colOff>38100</xdr:colOff>
      <xdr:row>61</xdr:row>
      <xdr:rowOff>14605</xdr:rowOff>
    </xdr:to>
    <xdr:sp macro="" textlink="">
      <xdr:nvSpPr>
        <xdr:cNvPr id="80" name="フローチャート: 判断 79">
          <a:extLst>
            <a:ext uri="{FF2B5EF4-FFF2-40B4-BE49-F238E27FC236}">
              <a16:creationId xmlns:a16="http://schemas.microsoft.com/office/drawing/2014/main" id="{42FCDD98-71F3-4F14-9659-E7B97C4DE5A0}"/>
            </a:ext>
          </a:extLst>
        </xdr:cNvPr>
        <xdr:cNvSpPr/>
      </xdr:nvSpPr>
      <xdr:spPr>
        <a:xfrm>
          <a:off x="3746500" y="10371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53975</xdr:rowOff>
    </xdr:from>
    <xdr:to>
      <xdr:col>15</xdr:col>
      <xdr:colOff>101600</xdr:colOff>
      <xdr:row>60</xdr:row>
      <xdr:rowOff>155575</xdr:rowOff>
    </xdr:to>
    <xdr:sp macro="" textlink="">
      <xdr:nvSpPr>
        <xdr:cNvPr id="81" name="フローチャート: 判断 80">
          <a:extLst>
            <a:ext uri="{FF2B5EF4-FFF2-40B4-BE49-F238E27FC236}">
              <a16:creationId xmlns:a16="http://schemas.microsoft.com/office/drawing/2014/main" id="{CCB27CF1-DFA7-456B-9AD9-F0EF92493155}"/>
            </a:ext>
          </a:extLst>
        </xdr:cNvPr>
        <xdr:cNvSpPr/>
      </xdr:nvSpPr>
      <xdr:spPr>
        <a:xfrm>
          <a:off x="2857500" y="10340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128270</xdr:rowOff>
    </xdr:from>
    <xdr:to>
      <xdr:col>10</xdr:col>
      <xdr:colOff>165100</xdr:colOff>
      <xdr:row>61</xdr:row>
      <xdr:rowOff>58420</xdr:rowOff>
    </xdr:to>
    <xdr:sp macro="" textlink="">
      <xdr:nvSpPr>
        <xdr:cNvPr id="82" name="フローチャート: 判断 81">
          <a:extLst>
            <a:ext uri="{FF2B5EF4-FFF2-40B4-BE49-F238E27FC236}">
              <a16:creationId xmlns:a16="http://schemas.microsoft.com/office/drawing/2014/main" id="{72308647-D960-46D2-A621-2635AB710123}"/>
            </a:ext>
          </a:extLst>
        </xdr:cNvPr>
        <xdr:cNvSpPr/>
      </xdr:nvSpPr>
      <xdr:spPr>
        <a:xfrm>
          <a:off x="1968500" y="10415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88265</xdr:rowOff>
    </xdr:from>
    <xdr:to>
      <xdr:col>6</xdr:col>
      <xdr:colOff>38100</xdr:colOff>
      <xdr:row>61</xdr:row>
      <xdr:rowOff>18415</xdr:rowOff>
    </xdr:to>
    <xdr:sp macro="" textlink="">
      <xdr:nvSpPr>
        <xdr:cNvPr id="83" name="フローチャート: 判断 82">
          <a:extLst>
            <a:ext uri="{FF2B5EF4-FFF2-40B4-BE49-F238E27FC236}">
              <a16:creationId xmlns:a16="http://schemas.microsoft.com/office/drawing/2014/main" id="{30D00CC8-493B-41FA-9E32-68BECCB0E9B7}"/>
            </a:ext>
          </a:extLst>
        </xdr:cNvPr>
        <xdr:cNvSpPr/>
      </xdr:nvSpPr>
      <xdr:spPr>
        <a:xfrm>
          <a:off x="1079500" y="10375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84" name="テキスト ボックス 83">
          <a:extLst>
            <a:ext uri="{FF2B5EF4-FFF2-40B4-BE49-F238E27FC236}">
              <a16:creationId xmlns:a16="http://schemas.microsoft.com/office/drawing/2014/main" id="{9E302E5E-DFAA-40F3-8A9C-26102FC428D6}"/>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85" name="テキスト ボックス 84">
          <a:extLst>
            <a:ext uri="{FF2B5EF4-FFF2-40B4-BE49-F238E27FC236}">
              <a16:creationId xmlns:a16="http://schemas.microsoft.com/office/drawing/2014/main" id="{B2243772-D806-401E-90F9-8B1ED8675A8F}"/>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86" name="テキスト ボックス 85">
          <a:extLst>
            <a:ext uri="{FF2B5EF4-FFF2-40B4-BE49-F238E27FC236}">
              <a16:creationId xmlns:a16="http://schemas.microsoft.com/office/drawing/2014/main" id="{D18FD24D-08D4-4790-B72B-E7C9B2024183}"/>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87" name="テキスト ボックス 86">
          <a:extLst>
            <a:ext uri="{FF2B5EF4-FFF2-40B4-BE49-F238E27FC236}">
              <a16:creationId xmlns:a16="http://schemas.microsoft.com/office/drawing/2014/main" id="{2330E83C-C303-4D10-9AC4-31A403CC9B6E}"/>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88" name="テキスト ボックス 87">
          <a:extLst>
            <a:ext uri="{FF2B5EF4-FFF2-40B4-BE49-F238E27FC236}">
              <a16:creationId xmlns:a16="http://schemas.microsoft.com/office/drawing/2014/main" id="{CE75F015-54A3-42A1-A4AC-9B27FD61509A}"/>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62</xdr:row>
      <xdr:rowOff>97790</xdr:rowOff>
    </xdr:from>
    <xdr:to>
      <xdr:col>24</xdr:col>
      <xdr:colOff>114300</xdr:colOff>
      <xdr:row>63</xdr:row>
      <xdr:rowOff>27940</xdr:rowOff>
    </xdr:to>
    <xdr:sp macro="" textlink="">
      <xdr:nvSpPr>
        <xdr:cNvPr id="89" name="楕円 88">
          <a:extLst>
            <a:ext uri="{FF2B5EF4-FFF2-40B4-BE49-F238E27FC236}">
              <a16:creationId xmlns:a16="http://schemas.microsoft.com/office/drawing/2014/main" id="{A24F1EBD-C9B0-477F-AC4C-F349DF8FD3F4}"/>
            </a:ext>
          </a:extLst>
        </xdr:cNvPr>
        <xdr:cNvSpPr/>
      </xdr:nvSpPr>
      <xdr:spPr>
        <a:xfrm>
          <a:off x="4584700" y="10727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62</xdr:row>
      <xdr:rowOff>76217</xdr:rowOff>
    </xdr:from>
    <xdr:ext cx="405111" cy="259045"/>
    <xdr:sp macro="" textlink="">
      <xdr:nvSpPr>
        <xdr:cNvPr id="90" name="【体育館・プール】&#10;有形固定資産減価償却率該当値テキスト">
          <a:extLst>
            <a:ext uri="{FF2B5EF4-FFF2-40B4-BE49-F238E27FC236}">
              <a16:creationId xmlns:a16="http://schemas.microsoft.com/office/drawing/2014/main" id="{641A6918-767E-4BCA-B4BC-F622C94AB0B3}"/>
            </a:ext>
          </a:extLst>
        </xdr:cNvPr>
        <xdr:cNvSpPr txBox="1"/>
      </xdr:nvSpPr>
      <xdr:spPr>
        <a:xfrm>
          <a:off x="4673600" y="107061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62</xdr:row>
      <xdr:rowOff>107315</xdr:rowOff>
    </xdr:from>
    <xdr:to>
      <xdr:col>20</xdr:col>
      <xdr:colOff>38100</xdr:colOff>
      <xdr:row>63</xdr:row>
      <xdr:rowOff>37465</xdr:rowOff>
    </xdr:to>
    <xdr:sp macro="" textlink="">
      <xdr:nvSpPr>
        <xdr:cNvPr id="91" name="楕円 90">
          <a:extLst>
            <a:ext uri="{FF2B5EF4-FFF2-40B4-BE49-F238E27FC236}">
              <a16:creationId xmlns:a16="http://schemas.microsoft.com/office/drawing/2014/main" id="{60C07A7D-1D00-4247-BDAA-A08E786A65C6}"/>
            </a:ext>
          </a:extLst>
        </xdr:cNvPr>
        <xdr:cNvSpPr/>
      </xdr:nvSpPr>
      <xdr:spPr>
        <a:xfrm>
          <a:off x="3746500" y="10737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62</xdr:row>
      <xdr:rowOff>148590</xdr:rowOff>
    </xdr:from>
    <xdr:to>
      <xdr:col>24</xdr:col>
      <xdr:colOff>63500</xdr:colOff>
      <xdr:row>62</xdr:row>
      <xdr:rowOff>158115</xdr:rowOff>
    </xdr:to>
    <xdr:cxnSp macro="">
      <xdr:nvCxnSpPr>
        <xdr:cNvPr id="92" name="直線コネクタ 91">
          <a:extLst>
            <a:ext uri="{FF2B5EF4-FFF2-40B4-BE49-F238E27FC236}">
              <a16:creationId xmlns:a16="http://schemas.microsoft.com/office/drawing/2014/main" id="{0DB5E771-8412-437A-900D-1181505FC9BD}"/>
            </a:ext>
          </a:extLst>
        </xdr:cNvPr>
        <xdr:cNvCxnSpPr/>
      </xdr:nvCxnSpPr>
      <xdr:spPr>
        <a:xfrm flipV="1">
          <a:off x="3797300" y="10778490"/>
          <a:ext cx="8382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62</xdr:row>
      <xdr:rowOff>67310</xdr:rowOff>
    </xdr:from>
    <xdr:to>
      <xdr:col>15</xdr:col>
      <xdr:colOff>101600</xdr:colOff>
      <xdr:row>62</xdr:row>
      <xdr:rowOff>168910</xdr:rowOff>
    </xdr:to>
    <xdr:sp macro="" textlink="">
      <xdr:nvSpPr>
        <xdr:cNvPr id="93" name="楕円 92">
          <a:extLst>
            <a:ext uri="{FF2B5EF4-FFF2-40B4-BE49-F238E27FC236}">
              <a16:creationId xmlns:a16="http://schemas.microsoft.com/office/drawing/2014/main" id="{C1F9AE9D-9236-4EDE-915C-FD2D24775B9C}"/>
            </a:ext>
          </a:extLst>
        </xdr:cNvPr>
        <xdr:cNvSpPr/>
      </xdr:nvSpPr>
      <xdr:spPr>
        <a:xfrm>
          <a:off x="2857500" y="10697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62</xdr:row>
      <xdr:rowOff>118110</xdr:rowOff>
    </xdr:from>
    <xdr:to>
      <xdr:col>19</xdr:col>
      <xdr:colOff>177800</xdr:colOff>
      <xdr:row>62</xdr:row>
      <xdr:rowOff>158115</xdr:rowOff>
    </xdr:to>
    <xdr:cxnSp macro="">
      <xdr:nvCxnSpPr>
        <xdr:cNvPr id="94" name="直線コネクタ 93">
          <a:extLst>
            <a:ext uri="{FF2B5EF4-FFF2-40B4-BE49-F238E27FC236}">
              <a16:creationId xmlns:a16="http://schemas.microsoft.com/office/drawing/2014/main" id="{FF2AF368-CCD3-4071-B9E0-94B3555495B9}"/>
            </a:ext>
          </a:extLst>
        </xdr:cNvPr>
        <xdr:cNvCxnSpPr/>
      </xdr:nvCxnSpPr>
      <xdr:spPr>
        <a:xfrm>
          <a:off x="2908300" y="10748010"/>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62</xdr:row>
      <xdr:rowOff>27305</xdr:rowOff>
    </xdr:from>
    <xdr:to>
      <xdr:col>10</xdr:col>
      <xdr:colOff>165100</xdr:colOff>
      <xdr:row>62</xdr:row>
      <xdr:rowOff>128905</xdr:rowOff>
    </xdr:to>
    <xdr:sp macro="" textlink="">
      <xdr:nvSpPr>
        <xdr:cNvPr id="95" name="楕円 94">
          <a:extLst>
            <a:ext uri="{FF2B5EF4-FFF2-40B4-BE49-F238E27FC236}">
              <a16:creationId xmlns:a16="http://schemas.microsoft.com/office/drawing/2014/main" id="{57E2D0AD-FCD3-49A3-8527-DF2951A82F80}"/>
            </a:ext>
          </a:extLst>
        </xdr:cNvPr>
        <xdr:cNvSpPr/>
      </xdr:nvSpPr>
      <xdr:spPr>
        <a:xfrm>
          <a:off x="1968500" y="10657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62</xdr:row>
      <xdr:rowOff>78105</xdr:rowOff>
    </xdr:from>
    <xdr:to>
      <xdr:col>15</xdr:col>
      <xdr:colOff>50800</xdr:colOff>
      <xdr:row>62</xdr:row>
      <xdr:rowOff>118110</xdr:rowOff>
    </xdr:to>
    <xdr:cxnSp macro="">
      <xdr:nvCxnSpPr>
        <xdr:cNvPr id="96" name="直線コネクタ 95">
          <a:extLst>
            <a:ext uri="{FF2B5EF4-FFF2-40B4-BE49-F238E27FC236}">
              <a16:creationId xmlns:a16="http://schemas.microsoft.com/office/drawing/2014/main" id="{BD9BA030-6720-4BFD-BB6C-11572678E90B}"/>
            </a:ext>
          </a:extLst>
        </xdr:cNvPr>
        <xdr:cNvCxnSpPr/>
      </xdr:nvCxnSpPr>
      <xdr:spPr>
        <a:xfrm>
          <a:off x="2019300" y="10708005"/>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61</xdr:row>
      <xdr:rowOff>158750</xdr:rowOff>
    </xdr:from>
    <xdr:to>
      <xdr:col>6</xdr:col>
      <xdr:colOff>38100</xdr:colOff>
      <xdr:row>62</xdr:row>
      <xdr:rowOff>88900</xdr:rowOff>
    </xdr:to>
    <xdr:sp macro="" textlink="">
      <xdr:nvSpPr>
        <xdr:cNvPr id="97" name="楕円 96">
          <a:extLst>
            <a:ext uri="{FF2B5EF4-FFF2-40B4-BE49-F238E27FC236}">
              <a16:creationId xmlns:a16="http://schemas.microsoft.com/office/drawing/2014/main" id="{84B7652F-133C-4D30-B24D-47E288F7D6B9}"/>
            </a:ext>
          </a:extLst>
        </xdr:cNvPr>
        <xdr:cNvSpPr/>
      </xdr:nvSpPr>
      <xdr:spPr>
        <a:xfrm>
          <a:off x="1079500" y="1061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62</xdr:row>
      <xdr:rowOff>38100</xdr:rowOff>
    </xdr:from>
    <xdr:to>
      <xdr:col>10</xdr:col>
      <xdr:colOff>114300</xdr:colOff>
      <xdr:row>62</xdr:row>
      <xdr:rowOff>78105</xdr:rowOff>
    </xdr:to>
    <xdr:cxnSp macro="">
      <xdr:nvCxnSpPr>
        <xdr:cNvPr id="98" name="直線コネクタ 97">
          <a:extLst>
            <a:ext uri="{FF2B5EF4-FFF2-40B4-BE49-F238E27FC236}">
              <a16:creationId xmlns:a16="http://schemas.microsoft.com/office/drawing/2014/main" id="{D87CD78B-DA7A-4E54-887D-7833060692E1}"/>
            </a:ext>
          </a:extLst>
        </xdr:cNvPr>
        <xdr:cNvCxnSpPr/>
      </xdr:nvCxnSpPr>
      <xdr:spPr>
        <a:xfrm>
          <a:off x="1130300" y="10668000"/>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31132</xdr:rowOff>
    </xdr:from>
    <xdr:ext cx="405111" cy="259045"/>
    <xdr:sp macro="" textlink="">
      <xdr:nvSpPr>
        <xdr:cNvPr id="99" name="n_1aveValue【体育館・プール】&#10;有形固定資産減価償却率">
          <a:extLst>
            <a:ext uri="{FF2B5EF4-FFF2-40B4-BE49-F238E27FC236}">
              <a16:creationId xmlns:a16="http://schemas.microsoft.com/office/drawing/2014/main" id="{6790B0F1-6DAF-43F2-9AA2-C0410796AC94}"/>
            </a:ext>
          </a:extLst>
        </xdr:cNvPr>
        <xdr:cNvSpPr txBox="1"/>
      </xdr:nvSpPr>
      <xdr:spPr>
        <a:xfrm>
          <a:off x="3582044" y="101466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652</xdr:rowOff>
    </xdr:from>
    <xdr:ext cx="405111" cy="259045"/>
    <xdr:sp macro="" textlink="">
      <xdr:nvSpPr>
        <xdr:cNvPr id="100" name="n_2aveValue【体育館・プール】&#10;有形固定資産減価償却率">
          <a:extLst>
            <a:ext uri="{FF2B5EF4-FFF2-40B4-BE49-F238E27FC236}">
              <a16:creationId xmlns:a16="http://schemas.microsoft.com/office/drawing/2014/main" id="{3C7ECEE5-8BC3-421F-9194-9C28541DA211}"/>
            </a:ext>
          </a:extLst>
        </xdr:cNvPr>
        <xdr:cNvSpPr txBox="1"/>
      </xdr:nvSpPr>
      <xdr:spPr>
        <a:xfrm>
          <a:off x="2705744" y="101162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74947</xdr:rowOff>
    </xdr:from>
    <xdr:ext cx="405111" cy="259045"/>
    <xdr:sp macro="" textlink="">
      <xdr:nvSpPr>
        <xdr:cNvPr id="101" name="n_3aveValue【体育館・プール】&#10;有形固定資産減価償却率">
          <a:extLst>
            <a:ext uri="{FF2B5EF4-FFF2-40B4-BE49-F238E27FC236}">
              <a16:creationId xmlns:a16="http://schemas.microsoft.com/office/drawing/2014/main" id="{216A7F7B-C41A-43E7-B2D4-0CE4545AABA9}"/>
            </a:ext>
          </a:extLst>
        </xdr:cNvPr>
        <xdr:cNvSpPr txBox="1"/>
      </xdr:nvSpPr>
      <xdr:spPr>
        <a:xfrm>
          <a:off x="1816744" y="10190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34942</xdr:rowOff>
    </xdr:from>
    <xdr:ext cx="405111" cy="259045"/>
    <xdr:sp macro="" textlink="">
      <xdr:nvSpPr>
        <xdr:cNvPr id="102" name="n_4aveValue【体育館・プール】&#10;有形固定資産減価償却率">
          <a:extLst>
            <a:ext uri="{FF2B5EF4-FFF2-40B4-BE49-F238E27FC236}">
              <a16:creationId xmlns:a16="http://schemas.microsoft.com/office/drawing/2014/main" id="{9972844B-AD8C-4AF7-A688-34B2C7A1EFF9}"/>
            </a:ext>
          </a:extLst>
        </xdr:cNvPr>
        <xdr:cNvSpPr txBox="1"/>
      </xdr:nvSpPr>
      <xdr:spPr>
        <a:xfrm>
          <a:off x="927744" y="101504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63</xdr:row>
      <xdr:rowOff>28592</xdr:rowOff>
    </xdr:from>
    <xdr:ext cx="405111" cy="259045"/>
    <xdr:sp macro="" textlink="">
      <xdr:nvSpPr>
        <xdr:cNvPr id="103" name="n_1mainValue【体育館・プール】&#10;有形固定資産減価償却率">
          <a:extLst>
            <a:ext uri="{FF2B5EF4-FFF2-40B4-BE49-F238E27FC236}">
              <a16:creationId xmlns:a16="http://schemas.microsoft.com/office/drawing/2014/main" id="{07340074-74BA-4BEA-AF30-81C6C3ED6EDB}"/>
            </a:ext>
          </a:extLst>
        </xdr:cNvPr>
        <xdr:cNvSpPr txBox="1"/>
      </xdr:nvSpPr>
      <xdr:spPr>
        <a:xfrm>
          <a:off x="3582044" y="108299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62</xdr:row>
      <xdr:rowOff>160037</xdr:rowOff>
    </xdr:from>
    <xdr:ext cx="405111" cy="259045"/>
    <xdr:sp macro="" textlink="">
      <xdr:nvSpPr>
        <xdr:cNvPr id="104" name="n_2mainValue【体育館・プール】&#10;有形固定資産減価償却率">
          <a:extLst>
            <a:ext uri="{FF2B5EF4-FFF2-40B4-BE49-F238E27FC236}">
              <a16:creationId xmlns:a16="http://schemas.microsoft.com/office/drawing/2014/main" id="{5BA50C44-BE67-454D-9CBB-A6D6A607EA63}"/>
            </a:ext>
          </a:extLst>
        </xdr:cNvPr>
        <xdr:cNvSpPr txBox="1"/>
      </xdr:nvSpPr>
      <xdr:spPr>
        <a:xfrm>
          <a:off x="2705744" y="107899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62</xdr:row>
      <xdr:rowOff>120032</xdr:rowOff>
    </xdr:from>
    <xdr:ext cx="405111" cy="259045"/>
    <xdr:sp macro="" textlink="">
      <xdr:nvSpPr>
        <xdr:cNvPr id="105" name="n_3mainValue【体育館・プール】&#10;有形固定資産減価償却率">
          <a:extLst>
            <a:ext uri="{FF2B5EF4-FFF2-40B4-BE49-F238E27FC236}">
              <a16:creationId xmlns:a16="http://schemas.microsoft.com/office/drawing/2014/main" id="{8D3F57D8-E917-45A4-A4E3-B59180C2C25B}"/>
            </a:ext>
          </a:extLst>
        </xdr:cNvPr>
        <xdr:cNvSpPr txBox="1"/>
      </xdr:nvSpPr>
      <xdr:spPr>
        <a:xfrm>
          <a:off x="1816744" y="107499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62</xdr:row>
      <xdr:rowOff>80027</xdr:rowOff>
    </xdr:from>
    <xdr:ext cx="405111" cy="259045"/>
    <xdr:sp macro="" textlink="">
      <xdr:nvSpPr>
        <xdr:cNvPr id="106" name="n_4mainValue【体育館・プール】&#10;有形固定資産減価償却率">
          <a:extLst>
            <a:ext uri="{FF2B5EF4-FFF2-40B4-BE49-F238E27FC236}">
              <a16:creationId xmlns:a16="http://schemas.microsoft.com/office/drawing/2014/main" id="{36227BAD-B0B6-45ED-B085-02038DC4D468}"/>
            </a:ext>
          </a:extLst>
        </xdr:cNvPr>
        <xdr:cNvSpPr txBox="1"/>
      </xdr:nvSpPr>
      <xdr:spPr>
        <a:xfrm>
          <a:off x="927744" y="10709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07" name="正方形/長方形 106">
          <a:extLst>
            <a:ext uri="{FF2B5EF4-FFF2-40B4-BE49-F238E27FC236}">
              <a16:creationId xmlns:a16="http://schemas.microsoft.com/office/drawing/2014/main" id="{3ACD42A7-AAB5-46EB-BB9F-EA0F384977AE}"/>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08" name="正方形/長方形 107">
          <a:extLst>
            <a:ext uri="{FF2B5EF4-FFF2-40B4-BE49-F238E27FC236}">
              <a16:creationId xmlns:a16="http://schemas.microsoft.com/office/drawing/2014/main" id="{1D9C6AA4-7B87-4062-9926-7FD32AF25B03}"/>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09" name="正方形/長方形 108">
          <a:extLst>
            <a:ext uri="{FF2B5EF4-FFF2-40B4-BE49-F238E27FC236}">
              <a16:creationId xmlns:a16="http://schemas.microsoft.com/office/drawing/2014/main" id="{956B756A-76D7-425D-8ED7-ECA03700E76B}"/>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10" name="正方形/長方形 109">
          <a:extLst>
            <a:ext uri="{FF2B5EF4-FFF2-40B4-BE49-F238E27FC236}">
              <a16:creationId xmlns:a16="http://schemas.microsoft.com/office/drawing/2014/main" id="{50BBA87F-0585-4C87-B47E-90DD46F0B644}"/>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11" name="正方形/長方形 110">
          <a:extLst>
            <a:ext uri="{FF2B5EF4-FFF2-40B4-BE49-F238E27FC236}">
              <a16:creationId xmlns:a16="http://schemas.microsoft.com/office/drawing/2014/main" id="{E1D4238A-548A-4D3E-913A-338272B88A97}"/>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12" name="正方形/長方形 111">
          <a:extLst>
            <a:ext uri="{FF2B5EF4-FFF2-40B4-BE49-F238E27FC236}">
              <a16:creationId xmlns:a16="http://schemas.microsoft.com/office/drawing/2014/main" id="{DF269FCA-3266-4711-A0B5-39DD4DA876AD}"/>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13" name="正方形/長方形 112">
          <a:extLst>
            <a:ext uri="{FF2B5EF4-FFF2-40B4-BE49-F238E27FC236}">
              <a16:creationId xmlns:a16="http://schemas.microsoft.com/office/drawing/2014/main" id="{B40A92A6-3784-473E-818A-7DC3274EC5BA}"/>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14" name="正方形/長方形 113">
          <a:extLst>
            <a:ext uri="{FF2B5EF4-FFF2-40B4-BE49-F238E27FC236}">
              <a16:creationId xmlns:a16="http://schemas.microsoft.com/office/drawing/2014/main" id="{6FA817F0-5D12-4802-A77C-DE24D5D7C6C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15" name="テキスト ボックス 114">
          <a:extLst>
            <a:ext uri="{FF2B5EF4-FFF2-40B4-BE49-F238E27FC236}">
              <a16:creationId xmlns:a16="http://schemas.microsoft.com/office/drawing/2014/main" id="{2FB2443B-513B-40FF-8362-AB09EE23E073}"/>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16" name="直線コネクタ 115">
          <a:extLst>
            <a:ext uri="{FF2B5EF4-FFF2-40B4-BE49-F238E27FC236}">
              <a16:creationId xmlns:a16="http://schemas.microsoft.com/office/drawing/2014/main" id="{C016036C-FB40-4762-9CC2-C6BBCB194EDB}"/>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63</xdr:row>
      <xdr:rowOff>57150</xdr:rowOff>
    </xdr:from>
    <xdr:to>
      <xdr:col>59</xdr:col>
      <xdr:colOff>50800</xdr:colOff>
      <xdr:row>63</xdr:row>
      <xdr:rowOff>57150</xdr:rowOff>
    </xdr:to>
    <xdr:cxnSp macro="">
      <xdr:nvCxnSpPr>
        <xdr:cNvPr id="117" name="直線コネクタ 116">
          <a:extLst>
            <a:ext uri="{FF2B5EF4-FFF2-40B4-BE49-F238E27FC236}">
              <a16:creationId xmlns:a16="http://schemas.microsoft.com/office/drawing/2014/main" id="{725ABACF-386C-4932-863F-DE50E0C47EFC}"/>
            </a:ext>
          </a:extLst>
        </xdr:cNvPr>
        <xdr:cNvCxnSpPr/>
      </xdr:nvCxnSpPr>
      <xdr:spPr>
        <a:xfrm>
          <a:off x="6604000" y="1085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86377</xdr:rowOff>
    </xdr:from>
    <xdr:ext cx="467179" cy="259045"/>
    <xdr:sp macro="" textlink="">
      <xdr:nvSpPr>
        <xdr:cNvPr id="118" name="テキスト ボックス 117">
          <a:extLst>
            <a:ext uri="{FF2B5EF4-FFF2-40B4-BE49-F238E27FC236}">
              <a16:creationId xmlns:a16="http://schemas.microsoft.com/office/drawing/2014/main" id="{60642278-9011-4CA0-97AA-32C3D854837E}"/>
            </a:ext>
          </a:extLst>
        </xdr:cNvPr>
        <xdr:cNvSpPr txBox="1"/>
      </xdr:nvSpPr>
      <xdr:spPr>
        <a:xfrm>
          <a:off x="6136821" y="1071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19" name="直線コネクタ 118">
          <a:extLst>
            <a:ext uri="{FF2B5EF4-FFF2-40B4-BE49-F238E27FC236}">
              <a16:creationId xmlns:a16="http://schemas.microsoft.com/office/drawing/2014/main" id="{9E069AFD-2654-4957-BC40-DC170EB676D2}"/>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120" name="テキスト ボックス 119">
          <a:extLst>
            <a:ext uri="{FF2B5EF4-FFF2-40B4-BE49-F238E27FC236}">
              <a16:creationId xmlns:a16="http://schemas.microsoft.com/office/drawing/2014/main" id="{5AC196D4-CBA3-4C09-BBA4-0FB2812C6700}"/>
            </a:ext>
          </a:extLst>
        </xdr:cNvPr>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114300</xdr:rowOff>
    </xdr:from>
    <xdr:to>
      <xdr:col>59</xdr:col>
      <xdr:colOff>50800</xdr:colOff>
      <xdr:row>56</xdr:row>
      <xdr:rowOff>114300</xdr:rowOff>
    </xdr:to>
    <xdr:cxnSp macro="">
      <xdr:nvCxnSpPr>
        <xdr:cNvPr id="121" name="直線コネクタ 120">
          <a:extLst>
            <a:ext uri="{FF2B5EF4-FFF2-40B4-BE49-F238E27FC236}">
              <a16:creationId xmlns:a16="http://schemas.microsoft.com/office/drawing/2014/main" id="{2449C84C-D389-4086-AFDE-CD2FB8568477}"/>
            </a:ext>
          </a:extLst>
        </xdr:cNvPr>
        <xdr:cNvCxnSpPr/>
      </xdr:nvCxnSpPr>
      <xdr:spPr>
        <a:xfrm>
          <a:off x="6604000" y="971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55</xdr:row>
      <xdr:rowOff>143527</xdr:rowOff>
    </xdr:from>
    <xdr:ext cx="467179" cy="259045"/>
    <xdr:sp macro="" textlink="">
      <xdr:nvSpPr>
        <xdr:cNvPr id="122" name="テキスト ボックス 121">
          <a:extLst>
            <a:ext uri="{FF2B5EF4-FFF2-40B4-BE49-F238E27FC236}">
              <a16:creationId xmlns:a16="http://schemas.microsoft.com/office/drawing/2014/main" id="{873CC3E6-BAE1-40A0-AEC0-56E483C0BE68}"/>
            </a:ext>
          </a:extLst>
        </xdr:cNvPr>
        <xdr:cNvSpPr txBox="1"/>
      </xdr:nvSpPr>
      <xdr:spPr>
        <a:xfrm>
          <a:off x="6136821" y="957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23" name="直線コネクタ 122">
          <a:extLst>
            <a:ext uri="{FF2B5EF4-FFF2-40B4-BE49-F238E27FC236}">
              <a16:creationId xmlns:a16="http://schemas.microsoft.com/office/drawing/2014/main" id="{68D5BB8E-4432-47FC-91D5-EDAF57B96F2A}"/>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24" name="テキスト ボックス 123">
          <a:extLst>
            <a:ext uri="{FF2B5EF4-FFF2-40B4-BE49-F238E27FC236}">
              <a16:creationId xmlns:a16="http://schemas.microsoft.com/office/drawing/2014/main" id="{6AF81AE1-5276-43CC-A7E3-D02DC751FD4A}"/>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25" name="【体育館・プール】&#10;一人当たり面積グラフ枠">
          <a:extLst>
            <a:ext uri="{FF2B5EF4-FFF2-40B4-BE49-F238E27FC236}">
              <a16:creationId xmlns:a16="http://schemas.microsoft.com/office/drawing/2014/main" id="{5209F6DA-E9ED-4B22-9CCD-AD8782803DD5}"/>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149733</xdr:rowOff>
    </xdr:from>
    <xdr:to>
      <xdr:col>54</xdr:col>
      <xdr:colOff>189865</xdr:colOff>
      <xdr:row>62</xdr:row>
      <xdr:rowOff>160592</xdr:rowOff>
    </xdr:to>
    <xdr:cxnSp macro="">
      <xdr:nvCxnSpPr>
        <xdr:cNvPr id="126" name="直線コネクタ 125">
          <a:extLst>
            <a:ext uri="{FF2B5EF4-FFF2-40B4-BE49-F238E27FC236}">
              <a16:creationId xmlns:a16="http://schemas.microsoft.com/office/drawing/2014/main" id="{215F03CD-755F-46C1-9492-F4A1EE63E778}"/>
            </a:ext>
          </a:extLst>
        </xdr:cNvPr>
        <xdr:cNvCxnSpPr/>
      </xdr:nvCxnSpPr>
      <xdr:spPr>
        <a:xfrm flipV="1">
          <a:off x="10476865" y="9579483"/>
          <a:ext cx="0" cy="12110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164419</xdr:rowOff>
    </xdr:from>
    <xdr:ext cx="469744" cy="259045"/>
    <xdr:sp macro="" textlink="">
      <xdr:nvSpPr>
        <xdr:cNvPr id="127" name="【体育館・プール】&#10;一人当たり面積最小値テキスト">
          <a:extLst>
            <a:ext uri="{FF2B5EF4-FFF2-40B4-BE49-F238E27FC236}">
              <a16:creationId xmlns:a16="http://schemas.microsoft.com/office/drawing/2014/main" id="{70CD868E-2355-46AF-B42C-8D6677DAF62D}"/>
            </a:ext>
          </a:extLst>
        </xdr:cNvPr>
        <xdr:cNvSpPr txBox="1"/>
      </xdr:nvSpPr>
      <xdr:spPr>
        <a:xfrm>
          <a:off x="10515600" y="107943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62</xdr:row>
      <xdr:rowOff>160592</xdr:rowOff>
    </xdr:from>
    <xdr:to>
      <xdr:col>55</xdr:col>
      <xdr:colOff>88900</xdr:colOff>
      <xdr:row>62</xdr:row>
      <xdr:rowOff>160592</xdr:rowOff>
    </xdr:to>
    <xdr:cxnSp macro="">
      <xdr:nvCxnSpPr>
        <xdr:cNvPr id="128" name="直線コネクタ 127">
          <a:extLst>
            <a:ext uri="{FF2B5EF4-FFF2-40B4-BE49-F238E27FC236}">
              <a16:creationId xmlns:a16="http://schemas.microsoft.com/office/drawing/2014/main" id="{C111C496-6329-4B6B-AAFE-B97E5065EB10}"/>
            </a:ext>
          </a:extLst>
        </xdr:cNvPr>
        <xdr:cNvCxnSpPr/>
      </xdr:nvCxnSpPr>
      <xdr:spPr>
        <a:xfrm>
          <a:off x="10388600" y="107904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96410</xdr:rowOff>
    </xdr:from>
    <xdr:ext cx="469744" cy="259045"/>
    <xdr:sp macro="" textlink="">
      <xdr:nvSpPr>
        <xdr:cNvPr id="129" name="【体育館・プール】&#10;一人当たり面積最大値テキスト">
          <a:extLst>
            <a:ext uri="{FF2B5EF4-FFF2-40B4-BE49-F238E27FC236}">
              <a16:creationId xmlns:a16="http://schemas.microsoft.com/office/drawing/2014/main" id="{066195AF-312A-4F1B-8C7C-F390DEDAD048}"/>
            </a:ext>
          </a:extLst>
        </xdr:cNvPr>
        <xdr:cNvSpPr txBox="1"/>
      </xdr:nvSpPr>
      <xdr:spPr>
        <a:xfrm>
          <a:off x="10515600" y="93547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149733</xdr:rowOff>
    </xdr:from>
    <xdr:to>
      <xdr:col>55</xdr:col>
      <xdr:colOff>88900</xdr:colOff>
      <xdr:row>55</xdr:row>
      <xdr:rowOff>149733</xdr:rowOff>
    </xdr:to>
    <xdr:cxnSp macro="">
      <xdr:nvCxnSpPr>
        <xdr:cNvPr id="130" name="直線コネクタ 129">
          <a:extLst>
            <a:ext uri="{FF2B5EF4-FFF2-40B4-BE49-F238E27FC236}">
              <a16:creationId xmlns:a16="http://schemas.microsoft.com/office/drawing/2014/main" id="{8086EEB0-47EC-4AA0-9D0A-49FADAB33BA2}"/>
            </a:ext>
          </a:extLst>
        </xdr:cNvPr>
        <xdr:cNvCxnSpPr/>
      </xdr:nvCxnSpPr>
      <xdr:spPr>
        <a:xfrm>
          <a:off x="10388600" y="95794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36085</xdr:rowOff>
    </xdr:from>
    <xdr:ext cx="469744" cy="259045"/>
    <xdr:sp macro="" textlink="">
      <xdr:nvSpPr>
        <xdr:cNvPr id="131" name="【体育館・プール】&#10;一人当たり面積平均値テキスト">
          <a:extLst>
            <a:ext uri="{FF2B5EF4-FFF2-40B4-BE49-F238E27FC236}">
              <a16:creationId xmlns:a16="http://schemas.microsoft.com/office/drawing/2014/main" id="{5E00AD25-EFE7-4D0D-A09F-F7B91048DDBC}"/>
            </a:ext>
          </a:extLst>
        </xdr:cNvPr>
        <xdr:cNvSpPr txBox="1"/>
      </xdr:nvSpPr>
      <xdr:spPr>
        <a:xfrm>
          <a:off x="10515600" y="1032308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13208</xdr:rowOff>
    </xdr:from>
    <xdr:to>
      <xdr:col>55</xdr:col>
      <xdr:colOff>50800</xdr:colOff>
      <xdr:row>61</xdr:row>
      <xdr:rowOff>114808</xdr:rowOff>
    </xdr:to>
    <xdr:sp macro="" textlink="">
      <xdr:nvSpPr>
        <xdr:cNvPr id="132" name="フローチャート: 判断 131">
          <a:extLst>
            <a:ext uri="{FF2B5EF4-FFF2-40B4-BE49-F238E27FC236}">
              <a16:creationId xmlns:a16="http://schemas.microsoft.com/office/drawing/2014/main" id="{0DB5A9BF-B28B-47CE-89C0-1C8EBF4A0AAF}"/>
            </a:ext>
          </a:extLst>
        </xdr:cNvPr>
        <xdr:cNvSpPr/>
      </xdr:nvSpPr>
      <xdr:spPr>
        <a:xfrm>
          <a:off x="10426700" y="10471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36640</xdr:rowOff>
    </xdr:from>
    <xdr:to>
      <xdr:col>50</xdr:col>
      <xdr:colOff>165100</xdr:colOff>
      <xdr:row>61</xdr:row>
      <xdr:rowOff>138240</xdr:rowOff>
    </xdr:to>
    <xdr:sp macro="" textlink="">
      <xdr:nvSpPr>
        <xdr:cNvPr id="133" name="フローチャート: 判断 132">
          <a:extLst>
            <a:ext uri="{FF2B5EF4-FFF2-40B4-BE49-F238E27FC236}">
              <a16:creationId xmlns:a16="http://schemas.microsoft.com/office/drawing/2014/main" id="{2AF5451D-FE08-466B-AAD6-EDEAD9408D70}"/>
            </a:ext>
          </a:extLst>
        </xdr:cNvPr>
        <xdr:cNvSpPr/>
      </xdr:nvSpPr>
      <xdr:spPr>
        <a:xfrm>
          <a:off x="9588500" y="10495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44641</xdr:rowOff>
    </xdr:from>
    <xdr:to>
      <xdr:col>46</xdr:col>
      <xdr:colOff>38100</xdr:colOff>
      <xdr:row>61</xdr:row>
      <xdr:rowOff>146241</xdr:rowOff>
    </xdr:to>
    <xdr:sp macro="" textlink="">
      <xdr:nvSpPr>
        <xdr:cNvPr id="134" name="フローチャート: 判断 133">
          <a:extLst>
            <a:ext uri="{FF2B5EF4-FFF2-40B4-BE49-F238E27FC236}">
              <a16:creationId xmlns:a16="http://schemas.microsoft.com/office/drawing/2014/main" id="{198608BE-5E4A-4D61-9427-D5E8041CFEF7}"/>
            </a:ext>
          </a:extLst>
        </xdr:cNvPr>
        <xdr:cNvSpPr/>
      </xdr:nvSpPr>
      <xdr:spPr>
        <a:xfrm>
          <a:off x="8699500" y="10503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60</xdr:row>
      <xdr:rowOff>124079</xdr:rowOff>
    </xdr:from>
    <xdr:to>
      <xdr:col>41</xdr:col>
      <xdr:colOff>101600</xdr:colOff>
      <xdr:row>61</xdr:row>
      <xdr:rowOff>54229</xdr:rowOff>
    </xdr:to>
    <xdr:sp macro="" textlink="">
      <xdr:nvSpPr>
        <xdr:cNvPr id="135" name="フローチャート: 判断 134">
          <a:extLst>
            <a:ext uri="{FF2B5EF4-FFF2-40B4-BE49-F238E27FC236}">
              <a16:creationId xmlns:a16="http://schemas.microsoft.com/office/drawing/2014/main" id="{D3187410-256F-4E5F-A44B-155F763CD950}"/>
            </a:ext>
          </a:extLst>
        </xdr:cNvPr>
        <xdr:cNvSpPr/>
      </xdr:nvSpPr>
      <xdr:spPr>
        <a:xfrm>
          <a:off x="7810500" y="10411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60</xdr:row>
      <xdr:rowOff>147510</xdr:rowOff>
    </xdr:from>
    <xdr:to>
      <xdr:col>36</xdr:col>
      <xdr:colOff>165100</xdr:colOff>
      <xdr:row>61</xdr:row>
      <xdr:rowOff>77660</xdr:rowOff>
    </xdr:to>
    <xdr:sp macro="" textlink="">
      <xdr:nvSpPr>
        <xdr:cNvPr id="136" name="フローチャート: 判断 135">
          <a:extLst>
            <a:ext uri="{FF2B5EF4-FFF2-40B4-BE49-F238E27FC236}">
              <a16:creationId xmlns:a16="http://schemas.microsoft.com/office/drawing/2014/main" id="{9EE28FAD-15EA-4C6A-8161-2F0B93B9A810}"/>
            </a:ext>
          </a:extLst>
        </xdr:cNvPr>
        <xdr:cNvSpPr/>
      </xdr:nvSpPr>
      <xdr:spPr>
        <a:xfrm>
          <a:off x="6921500" y="10434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137" name="テキスト ボックス 136">
          <a:extLst>
            <a:ext uri="{FF2B5EF4-FFF2-40B4-BE49-F238E27FC236}">
              <a16:creationId xmlns:a16="http://schemas.microsoft.com/office/drawing/2014/main" id="{4E850B2A-3333-4748-AF6E-8112099DE0BB}"/>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38" name="テキスト ボックス 137">
          <a:extLst>
            <a:ext uri="{FF2B5EF4-FFF2-40B4-BE49-F238E27FC236}">
              <a16:creationId xmlns:a16="http://schemas.microsoft.com/office/drawing/2014/main" id="{9DB60F11-9C4F-4EFE-9471-5CB544A5B557}"/>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39" name="テキスト ボックス 138">
          <a:extLst>
            <a:ext uri="{FF2B5EF4-FFF2-40B4-BE49-F238E27FC236}">
              <a16:creationId xmlns:a16="http://schemas.microsoft.com/office/drawing/2014/main" id="{8803AB5F-5E65-45AE-AA24-3A9AF011DB8C}"/>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40" name="テキスト ボックス 139">
          <a:extLst>
            <a:ext uri="{FF2B5EF4-FFF2-40B4-BE49-F238E27FC236}">
              <a16:creationId xmlns:a16="http://schemas.microsoft.com/office/drawing/2014/main" id="{AEE82CB7-4BBD-4941-AC50-54D08FCC16B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41" name="テキスト ボックス 140">
          <a:extLst>
            <a:ext uri="{FF2B5EF4-FFF2-40B4-BE49-F238E27FC236}">
              <a16:creationId xmlns:a16="http://schemas.microsoft.com/office/drawing/2014/main" id="{212CBDFA-067B-459D-B75C-C2E10EED52A6}"/>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55499</xdr:rowOff>
    </xdr:from>
    <xdr:to>
      <xdr:col>55</xdr:col>
      <xdr:colOff>50800</xdr:colOff>
      <xdr:row>62</xdr:row>
      <xdr:rowOff>157099</xdr:rowOff>
    </xdr:to>
    <xdr:sp macro="" textlink="">
      <xdr:nvSpPr>
        <xdr:cNvPr id="142" name="楕円 141">
          <a:extLst>
            <a:ext uri="{FF2B5EF4-FFF2-40B4-BE49-F238E27FC236}">
              <a16:creationId xmlns:a16="http://schemas.microsoft.com/office/drawing/2014/main" id="{62F77B53-FB69-48BF-A3EC-27EE1D78F9E4}"/>
            </a:ext>
          </a:extLst>
        </xdr:cNvPr>
        <xdr:cNvSpPr/>
      </xdr:nvSpPr>
      <xdr:spPr>
        <a:xfrm>
          <a:off x="10426700" y="106853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61</xdr:row>
      <xdr:rowOff>141876</xdr:rowOff>
    </xdr:from>
    <xdr:ext cx="469744" cy="259045"/>
    <xdr:sp macro="" textlink="">
      <xdr:nvSpPr>
        <xdr:cNvPr id="143" name="【体育館・プール】&#10;一人当たり面積該当値テキスト">
          <a:extLst>
            <a:ext uri="{FF2B5EF4-FFF2-40B4-BE49-F238E27FC236}">
              <a16:creationId xmlns:a16="http://schemas.microsoft.com/office/drawing/2014/main" id="{A21074E6-55AF-4FFA-9B15-66D30D4CEA07}"/>
            </a:ext>
          </a:extLst>
        </xdr:cNvPr>
        <xdr:cNvSpPr txBox="1"/>
      </xdr:nvSpPr>
      <xdr:spPr>
        <a:xfrm>
          <a:off x="10515600" y="106003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57214</xdr:rowOff>
    </xdr:from>
    <xdr:to>
      <xdr:col>50</xdr:col>
      <xdr:colOff>165100</xdr:colOff>
      <xdr:row>62</xdr:row>
      <xdr:rowOff>158814</xdr:rowOff>
    </xdr:to>
    <xdr:sp macro="" textlink="">
      <xdr:nvSpPr>
        <xdr:cNvPr id="144" name="楕円 143">
          <a:extLst>
            <a:ext uri="{FF2B5EF4-FFF2-40B4-BE49-F238E27FC236}">
              <a16:creationId xmlns:a16="http://schemas.microsoft.com/office/drawing/2014/main" id="{EA8226D3-0DB3-4896-A513-F4A3B20F3791}"/>
            </a:ext>
          </a:extLst>
        </xdr:cNvPr>
        <xdr:cNvSpPr/>
      </xdr:nvSpPr>
      <xdr:spPr>
        <a:xfrm>
          <a:off x="9588500" y="10687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106299</xdr:rowOff>
    </xdr:from>
    <xdr:to>
      <xdr:col>55</xdr:col>
      <xdr:colOff>0</xdr:colOff>
      <xdr:row>62</xdr:row>
      <xdr:rowOff>108014</xdr:rowOff>
    </xdr:to>
    <xdr:cxnSp macro="">
      <xdr:nvCxnSpPr>
        <xdr:cNvPr id="145" name="直線コネクタ 144">
          <a:extLst>
            <a:ext uri="{FF2B5EF4-FFF2-40B4-BE49-F238E27FC236}">
              <a16:creationId xmlns:a16="http://schemas.microsoft.com/office/drawing/2014/main" id="{2E9372AF-126B-481B-9060-00D14C0CA443}"/>
            </a:ext>
          </a:extLst>
        </xdr:cNvPr>
        <xdr:cNvCxnSpPr/>
      </xdr:nvCxnSpPr>
      <xdr:spPr>
        <a:xfrm flipV="1">
          <a:off x="9639300" y="10736199"/>
          <a:ext cx="838200" cy="1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60071</xdr:rowOff>
    </xdr:from>
    <xdr:to>
      <xdr:col>46</xdr:col>
      <xdr:colOff>38100</xdr:colOff>
      <xdr:row>62</xdr:row>
      <xdr:rowOff>161671</xdr:rowOff>
    </xdr:to>
    <xdr:sp macro="" textlink="">
      <xdr:nvSpPr>
        <xdr:cNvPr id="146" name="楕円 145">
          <a:extLst>
            <a:ext uri="{FF2B5EF4-FFF2-40B4-BE49-F238E27FC236}">
              <a16:creationId xmlns:a16="http://schemas.microsoft.com/office/drawing/2014/main" id="{E5DA3086-CB1C-4147-8AAF-18E72B03E096}"/>
            </a:ext>
          </a:extLst>
        </xdr:cNvPr>
        <xdr:cNvSpPr/>
      </xdr:nvSpPr>
      <xdr:spPr>
        <a:xfrm>
          <a:off x="8699500" y="10689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108014</xdr:rowOff>
    </xdr:from>
    <xdr:to>
      <xdr:col>50</xdr:col>
      <xdr:colOff>114300</xdr:colOff>
      <xdr:row>62</xdr:row>
      <xdr:rowOff>110871</xdr:rowOff>
    </xdr:to>
    <xdr:cxnSp macro="">
      <xdr:nvCxnSpPr>
        <xdr:cNvPr id="147" name="直線コネクタ 146">
          <a:extLst>
            <a:ext uri="{FF2B5EF4-FFF2-40B4-BE49-F238E27FC236}">
              <a16:creationId xmlns:a16="http://schemas.microsoft.com/office/drawing/2014/main" id="{8E676F71-189B-4C46-ABD8-C076B696E010}"/>
            </a:ext>
          </a:extLst>
        </xdr:cNvPr>
        <xdr:cNvCxnSpPr/>
      </xdr:nvCxnSpPr>
      <xdr:spPr>
        <a:xfrm flipV="1">
          <a:off x="8750300" y="10737914"/>
          <a:ext cx="889000" cy="2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62357</xdr:rowOff>
    </xdr:from>
    <xdr:to>
      <xdr:col>41</xdr:col>
      <xdr:colOff>101600</xdr:colOff>
      <xdr:row>62</xdr:row>
      <xdr:rowOff>163957</xdr:rowOff>
    </xdr:to>
    <xdr:sp macro="" textlink="">
      <xdr:nvSpPr>
        <xdr:cNvPr id="148" name="楕円 147">
          <a:extLst>
            <a:ext uri="{FF2B5EF4-FFF2-40B4-BE49-F238E27FC236}">
              <a16:creationId xmlns:a16="http://schemas.microsoft.com/office/drawing/2014/main" id="{8C188B25-D328-41B2-82F7-FE99395BFECE}"/>
            </a:ext>
          </a:extLst>
        </xdr:cNvPr>
        <xdr:cNvSpPr/>
      </xdr:nvSpPr>
      <xdr:spPr>
        <a:xfrm>
          <a:off x="7810500" y="10692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110871</xdr:rowOff>
    </xdr:from>
    <xdr:to>
      <xdr:col>45</xdr:col>
      <xdr:colOff>177800</xdr:colOff>
      <xdr:row>62</xdr:row>
      <xdr:rowOff>113157</xdr:rowOff>
    </xdr:to>
    <xdr:cxnSp macro="">
      <xdr:nvCxnSpPr>
        <xdr:cNvPr id="149" name="直線コネクタ 148">
          <a:extLst>
            <a:ext uri="{FF2B5EF4-FFF2-40B4-BE49-F238E27FC236}">
              <a16:creationId xmlns:a16="http://schemas.microsoft.com/office/drawing/2014/main" id="{0CDE53A8-8A1F-4895-9560-F9D04E653D47}"/>
            </a:ext>
          </a:extLst>
        </xdr:cNvPr>
        <xdr:cNvCxnSpPr/>
      </xdr:nvCxnSpPr>
      <xdr:spPr>
        <a:xfrm flipV="1">
          <a:off x="7861300" y="10740771"/>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64643</xdr:rowOff>
    </xdr:from>
    <xdr:to>
      <xdr:col>36</xdr:col>
      <xdr:colOff>165100</xdr:colOff>
      <xdr:row>62</xdr:row>
      <xdr:rowOff>166243</xdr:rowOff>
    </xdr:to>
    <xdr:sp macro="" textlink="">
      <xdr:nvSpPr>
        <xdr:cNvPr id="150" name="楕円 149">
          <a:extLst>
            <a:ext uri="{FF2B5EF4-FFF2-40B4-BE49-F238E27FC236}">
              <a16:creationId xmlns:a16="http://schemas.microsoft.com/office/drawing/2014/main" id="{286EE7B6-A00A-4539-8C31-560E06AC8C29}"/>
            </a:ext>
          </a:extLst>
        </xdr:cNvPr>
        <xdr:cNvSpPr/>
      </xdr:nvSpPr>
      <xdr:spPr>
        <a:xfrm>
          <a:off x="6921500" y="10694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62</xdr:row>
      <xdr:rowOff>113157</xdr:rowOff>
    </xdr:from>
    <xdr:to>
      <xdr:col>41</xdr:col>
      <xdr:colOff>50800</xdr:colOff>
      <xdr:row>62</xdr:row>
      <xdr:rowOff>115443</xdr:rowOff>
    </xdr:to>
    <xdr:cxnSp macro="">
      <xdr:nvCxnSpPr>
        <xdr:cNvPr id="151" name="直線コネクタ 150">
          <a:extLst>
            <a:ext uri="{FF2B5EF4-FFF2-40B4-BE49-F238E27FC236}">
              <a16:creationId xmlns:a16="http://schemas.microsoft.com/office/drawing/2014/main" id="{6B60947F-5388-49BC-B9D5-44A7C2A4FFE9}"/>
            </a:ext>
          </a:extLst>
        </xdr:cNvPr>
        <xdr:cNvCxnSpPr/>
      </xdr:nvCxnSpPr>
      <xdr:spPr>
        <a:xfrm flipV="1">
          <a:off x="6972300" y="10743057"/>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59</xdr:row>
      <xdr:rowOff>154767</xdr:rowOff>
    </xdr:from>
    <xdr:ext cx="469744" cy="259045"/>
    <xdr:sp macro="" textlink="">
      <xdr:nvSpPr>
        <xdr:cNvPr id="152" name="n_1aveValue【体育館・プール】&#10;一人当たり面積">
          <a:extLst>
            <a:ext uri="{FF2B5EF4-FFF2-40B4-BE49-F238E27FC236}">
              <a16:creationId xmlns:a16="http://schemas.microsoft.com/office/drawing/2014/main" id="{0AC5DFA6-F8E5-4938-8CBB-575CE51CEC9A}"/>
            </a:ext>
          </a:extLst>
        </xdr:cNvPr>
        <xdr:cNvSpPr txBox="1"/>
      </xdr:nvSpPr>
      <xdr:spPr>
        <a:xfrm>
          <a:off x="9391727" y="102703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59</xdr:row>
      <xdr:rowOff>162768</xdr:rowOff>
    </xdr:from>
    <xdr:ext cx="469744" cy="259045"/>
    <xdr:sp macro="" textlink="">
      <xdr:nvSpPr>
        <xdr:cNvPr id="153" name="n_2aveValue【体育館・プール】&#10;一人当たり面積">
          <a:extLst>
            <a:ext uri="{FF2B5EF4-FFF2-40B4-BE49-F238E27FC236}">
              <a16:creationId xmlns:a16="http://schemas.microsoft.com/office/drawing/2014/main" id="{881E5A6F-B875-43AA-9C54-F34677FD06D5}"/>
            </a:ext>
          </a:extLst>
        </xdr:cNvPr>
        <xdr:cNvSpPr txBox="1"/>
      </xdr:nvSpPr>
      <xdr:spPr>
        <a:xfrm>
          <a:off x="8515427" y="102783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59</xdr:row>
      <xdr:rowOff>70756</xdr:rowOff>
    </xdr:from>
    <xdr:ext cx="469744" cy="259045"/>
    <xdr:sp macro="" textlink="">
      <xdr:nvSpPr>
        <xdr:cNvPr id="154" name="n_3aveValue【体育館・プール】&#10;一人当たり面積">
          <a:extLst>
            <a:ext uri="{FF2B5EF4-FFF2-40B4-BE49-F238E27FC236}">
              <a16:creationId xmlns:a16="http://schemas.microsoft.com/office/drawing/2014/main" id="{5F042BEC-B6F4-4F7A-A974-9E98AB7234EC}"/>
            </a:ext>
          </a:extLst>
        </xdr:cNvPr>
        <xdr:cNvSpPr txBox="1"/>
      </xdr:nvSpPr>
      <xdr:spPr>
        <a:xfrm>
          <a:off x="7626427" y="101863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59</xdr:row>
      <xdr:rowOff>94187</xdr:rowOff>
    </xdr:from>
    <xdr:ext cx="469744" cy="259045"/>
    <xdr:sp macro="" textlink="">
      <xdr:nvSpPr>
        <xdr:cNvPr id="155" name="n_4aveValue【体育館・プール】&#10;一人当たり面積">
          <a:extLst>
            <a:ext uri="{FF2B5EF4-FFF2-40B4-BE49-F238E27FC236}">
              <a16:creationId xmlns:a16="http://schemas.microsoft.com/office/drawing/2014/main" id="{8F622540-5C93-4860-BF65-D9AEFA7988AD}"/>
            </a:ext>
          </a:extLst>
        </xdr:cNvPr>
        <xdr:cNvSpPr txBox="1"/>
      </xdr:nvSpPr>
      <xdr:spPr>
        <a:xfrm>
          <a:off x="6737427" y="102097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62</xdr:row>
      <xdr:rowOff>149941</xdr:rowOff>
    </xdr:from>
    <xdr:ext cx="469744" cy="259045"/>
    <xdr:sp macro="" textlink="">
      <xdr:nvSpPr>
        <xdr:cNvPr id="156" name="n_1mainValue【体育館・プール】&#10;一人当たり面積">
          <a:extLst>
            <a:ext uri="{FF2B5EF4-FFF2-40B4-BE49-F238E27FC236}">
              <a16:creationId xmlns:a16="http://schemas.microsoft.com/office/drawing/2014/main" id="{8C1F6214-FFE1-4F4D-A0D6-1AD4E4441D9B}"/>
            </a:ext>
          </a:extLst>
        </xdr:cNvPr>
        <xdr:cNvSpPr txBox="1"/>
      </xdr:nvSpPr>
      <xdr:spPr>
        <a:xfrm>
          <a:off x="9391727" y="107798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152798</xdr:rowOff>
    </xdr:from>
    <xdr:ext cx="469744" cy="259045"/>
    <xdr:sp macro="" textlink="">
      <xdr:nvSpPr>
        <xdr:cNvPr id="157" name="n_2mainValue【体育館・プール】&#10;一人当たり面積">
          <a:extLst>
            <a:ext uri="{FF2B5EF4-FFF2-40B4-BE49-F238E27FC236}">
              <a16:creationId xmlns:a16="http://schemas.microsoft.com/office/drawing/2014/main" id="{5134C6B6-BCB3-4CC0-B0C3-A2093BBBF77B}"/>
            </a:ext>
          </a:extLst>
        </xdr:cNvPr>
        <xdr:cNvSpPr txBox="1"/>
      </xdr:nvSpPr>
      <xdr:spPr>
        <a:xfrm>
          <a:off x="8515427" y="107826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62</xdr:row>
      <xdr:rowOff>155084</xdr:rowOff>
    </xdr:from>
    <xdr:ext cx="469744" cy="259045"/>
    <xdr:sp macro="" textlink="">
      <xdr:nvSpPr>
        <xdr:cNvPr id="158" name="n_3mainValue【体育館・プール】&#10;一人当たり面積">
          <a:extLst>
            <a:ext uri="{FF2B5EF4-FFF2-40B4-BE49-F238E27FC236}">
              <a16:creationId xmlns:a16="http://schemas.microsoft.com/office/drawing/2014/main" id="{B1221027-046A-47C3-9C2E-935DCC608923}"/>
            </a:ext>
          </a:extLst>
        </xdr:cNvPr>
        <xdr:cNvSpPr txBox="1"/>
      </xdr:nvSpPr>
      <xdr:spPr>
        <a:xfrm>
          <a:off x="7626427" y="107849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62</xdr:row>
      <xdr:rowOff>157370</xdr:rowOff>
    </xdr:from>
    <xdr:ext cx="469744" cy="259045"/>
    <xdr:sp macro="" textlink="">
      <xdr:nvSpPr>
        <xdr:cNvPr id="159" name="n_4mainValue【体育館・プール】&#10;一人当たり面積">
          <a:extLst>
            <a:ext uri="{FF2B5EF4-FFF2-40B4-BE49-F238E27FC236}">
              <a16:creationId xmlns:a16="http://schemas.microsoft.com/office/drawing/2014/main" id="{B7E90828-8D06-4E3C-9CFC-A5C8416324BA}"/>
            </a:ext>
          </a:extLst>
        </xdr:cNvPr>
        <xdr:cNvSpPr txBox="1"/>
      </xdr:nvSpPr>
      <xdr:spPr>
        <a:xfrm>
          <a:off x="6737427" y="107872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160" name="正方形/長方形 159">
          <a:extLst>
            <a:ext uri="{FF2B5EF4-FFF2-40B4-BE49-F238E27FC236}">
              <a16:creationId xmlns:a16="http://schemas.microsoft.com/office/drawing/2014/main" id="{B0E8CE92-3031-4883-9488-F9A467D3CDAF}"/>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161" name="正方形/長方形 160">
          <a:extLst>
            <a:ext uri="{FF2B5EF4-FFF2-40B4-BE49-F238E27FC236}">
              <a16:creationId xmlns:a16="http://schemas.microsoft.com/office/drawing/2014/main" id="{D8F9A0E5-327D-43EA-BE1D-926C18F4A882}"/>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162" name="正方形/長方形 161">
          <a:extLst>
            <a:ext uri="{FF2B5EF4-FFF2-40B4-BE49-F238E27FC236}">
              <a16:creationId xmlns:a16="http://schemas.microsoft.com/office/drawing/2014/main" id="{B1B84D04-C9A1-477B-868C-2ECE636C2071}"/>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163" name="正方形/長方形 162">
          <a:extLst>
            <a:ext uri="{FF2B5EF4-FFF2-40B4-BE49-F238E27FC236}">
              <a16:creationId xmlns:a16="http://schemas.microsoft.com/office/drawing/2014/main" id="{2CCAFA6D-D021-416A-9923-755889A04093}"/>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164" name="正方形/長方形 163">
          <a:extLst>
            <a:ext uri="{FF2B5EF4-FFF2-40B4-BE49-F238E27FC236}">
              <a16:creationId xmlns:a16="http://schemas.microsoft.com/office/drawing/2014/main" id="{8ADE5AB1-0691-4532-B9E8-137109F11EEA}"/>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165" name="正方形/長方形 164">
          <a:extLst>
            <a:ext uri="{FF2B5EF4-FFF2-40B4-BE49-F238E27FC236}">
              <a16:creationId xmlns:a16="http://schemas.microsoft.com/office/drawing/2014/main" id="{27FC4431-114B-4DB8-9BEA-129D9444D4F7}"/>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166" name="正方形/長方形 165">
          <a:extLst>
            <a:ext uri="{FF2B5EF4-FFF2-40B4-BE49-F238E27FC236}">
              <a16:creationId xmlns:a16="http://schemas.microsoft.com/office/drawing/2014/main" id="{7CC8799C-F558-45D6-8A68-9FDC9A6C2732}"/>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167" name="正方形/長方形 166">
          <a:extLst>
            <a:ext uri="{FF2B5EF4-FFF2-40B4-BE49-F238E27FC236}">
              <a16:creationId xmlns:a16="http://schemas.microsoft.com/office/drawing/2014/main" id="{0AC239DC-4C13-41BD-81AB-D868A987BC1A}"/>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168" name="テキスト ボックス 167">
          <a:extLst>
            <a:ext uri="{FF2B5EF4-FFF2-40B4-BE49-F238E27FC236}">
              <a16:creationId xmlns:a16="http://schemas.microsoft.com/office/drawing/2014/main" id="{35C05B07-1141-4BE1-B52A-7AEFDFA5FA38}"/>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169" name="直線コネクタ 168">
          <a:extLst>
            <a:ext uri="{FF2B5EF4-FFF2-40B4-BE49-F238E27FC236}">
              <a16:creationId xmlns:a16="http://schemas.microsoft.com/office/drawing/2014/main" id="{212913A3-3337-47F3-9D75-1C602412ADFC}"/>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170" name="テキスト ボックス 169">
          <a:extLst>
            <a:ext uri="{FF2B5EF4-FFF2-40B4-BE49-F238E27FC236}">
              <a16:creationId xmlns:a16="http://schemas.microsoft.com/office/drawing/2014/main" id="{B6E824B2-07F5-40BC-A386-096F51A313DD}"/>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171" name="直線コネクタ 170">
          <a:extLst>
            <a:ext uri="{FF2B5EF4-FFF2-40B4-BE49-F238E27FC236}">
              <a16:creationId xmlns:a16="http://schemas.microsoft.com/office/drawing/2014/main" id="{EE3C3669-93E3-492A-8BB3-0E68469EB4FD}"/>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172" name="テキスト ボックス 171">
          <a:extLst>
            <a:ext uri="{FF2B5EF4-FFF2-40B4-BE49-F238E27FC236}">
              <a16:creationId xmlns:a16="http://schemas.microsoft.com/office/drawing/2014/main" id="{FC578CB5-CFC2-46A4-9431-4B19BBFACA2F}"/>
            </a:ext>
          </a:extLst>
        </xdr:cNvPr>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173" name="直線コネクタ 172">
          <a:extLst>
            <a:ext uri="{FF2B5EF4-FFF2-40B4-BE49-F238E27FC236}">
              <a16:creationId xmlns:a16="http://schemas.microsoft.com/office/drawing/2014/main" id="{74394777-8BF8-46FC-BE02-E62E1ACE9E57}"/>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174" name="テキスト ボックス 173">
          <a:extLst>
            <a:ext uri="{FF2B5EF4-FFF2-40B4-BE49-F238E27FC236}">
              <a16:creationId xmlns:a16="http://schemas.microsoft.com/office/drawing/2014/main" id="{C09273E6-CBBC-41D7-9696-9CF806583827}"/>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175" name="直線コネクタ 174">
          <a:extLst>
            <a:ext uri="{FF2B5EF4-FFF2-40B4-BE49-F238E27FC236}">
              <a16:creationId xmlns:a16="http://schemas.microsoft.com/office/drawing/2014/main" id="{CA933E55-7F10-4EF9-AF9E-84933C83EE36}"/>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176" name="テキスト ボックス 175">
          <a:extLst>
            <a:ext uri="{FF2B5EF4-FFF2-40B4-BE49-F238E27FC236}">
              <a16:creationId xmlns:a16="http://schemas.microsoft.com/office/drawing/2014/main" id="{434DB330-AA7D-466C-AA75-B34A8A360E6F}"/>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177" name="直線コネクタ 176">
          <a:extLst>
            <a:ext uri="{FF2B5EF4-FFF2-40B4-BE49-F238E27FC236}">
              <a16:creationId xmlns:a16="http://schemas.microsoft.com/office/drawing/2014/main" id="{1932983F-1566-4910-9EAA-E350053F4AF4}"/>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178" name="テキスト ボックス 177">
          <a:extLst>
            <a:ext uri="{FF2B5EF4-FFF2-40B4-BE49-F238E27FC236}">
              <a16:creationId xmlns:a16="http://schemas.microsoft.com/office/drawing/2014/main" id="{E2298CA5-A47E-40A1-804D-852ADEE48C36}"/>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179" name="直線コネクタ 178">
          <a:extLst>
            <a:ext uri="{FF2B5EF4-FFF2-40B4-BE49-F238E27FC236}">
              <a16:creationId xmlns:a16="http://schemas.microsoft.com/office/drawing/2014/main" id="{658A64EE-8A06-4CA6-AC78-6A55CDE64E01}"/>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180" name="テキスト ボックス 179">
          <a:extLst>
            <a:ext uri="{FF2B5EF4-FFF2-40B4-BE49-F238E27FC236}">
              <a16:creationId xmlns:a16="http://schemas.microsoft.com/office/drawing/2014/main" id="{BF4DCE9C-6B63-41D5-A349-71901A5211EE}"/>
            </a:ext>
          </a:extLst>
        </xdr:cNvPr>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181" name="直線コネクタ 180">
          <a:extLst>
            <a:ext uri="{FF2B5EF4-FFF2-40B4-BE49-F238E27FC236}">
              <a16:creationId xmlns:a16="http://schemas.microsoft.com/office/drawing/2014/main" id="{33010A5F-6717-413A-8CA3-18920804A567}"/>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182" name="テキスト ボックス 181">
          <a:extLst>
            <a:ext uri="{FF2B5EF4-FFF2-40B4-BE49-F238E27FC236}">
              <a16:creationId xmlns:a16="http://schemas.microsoft.com/office/drawing/2014/main" id="{4D7BE6CA-2FA1-40B1-A94D-4CEC17F7A67C}"/>
            </a:ext>
          </a:extLst>
        </xdr:cNvPr>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183" name="【福祉施設】&#10;有形固定資産減価償却率グラフ枠">
          <a:extLst>
            <a:ext uri="{FF2B5EF4-FFF2-40B4-BE49-F238E27FC236}">
              <a16:creationId xmlns:a16="http://schemas.microsoft.com/office/drawing/2014/main" id="{8202DC73-9ECD-4E63-8159-039EB7C8E06D}"/>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64770</xdr:rowOff>
    </xdr:from>
    <xdr:to>
      <xdr:col>24</xdr:col>
      <xdr:colOff>62865</xdr:colOff>
      <xdr:row>86</xdr:row>
      <xdr:rowOff>114300</xdr:rowOff>
    </xdr:to>
    <xdr:cxnSp macro="">
      <xdr:nvCxnSpPr>
        <xdr:cNvPr id="184" name="直線コネクタ 183">
          <a:extLst>
            <a:ext uri="{FF2B5EF4-FFF2-40B4-BE49-F238E27FC236}">
              <a16:creationId xmlns:a16="http://schemas.microsoft.com/office/drawing/2014/main" id="{49DAA1CB-0A3C-4698-8741-3CA4170CFEA5}"/>
            </a:ext>
          </a:extLst>
        </xdr:cNvPr>
        <xdr:cNvCxnSpPr/>
      </xdr:nvCxnSpPr>
      <xdr:spPr>
        <a:xfrm flipV="1">
          <a:off x="4634865" y="13266420"/>
          <a:ext cx="0" cy="15925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185" name="【福祉施設】&#10;有形固定資産減価償却率最小値テキスト">
          <a:extLst>
            <a:ext uri="{FF2B5EF4-FFF2-40B4-BE49-F238E27FC236}">
              <a16:creationId xmlns:a16="http://schemas.microsoft.com/office/drawing/2014/main" id="{0592F955-8A87-45F6-9FFC-843BA924A381}"/>
            </a:ext>
          </a:extLst>
        </xdr:cNvPr>
        <xdr:cNvSpPr txBox="1"/>
      </xdr:nvSpPr>
      <xdr:spPr>
        <a:xfrm>
          <a:off x="4673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186" name="直線コネクタ 185">
          <a:extLst>
            <a:ext uri="{FF2B5EF4-FFF2-40B4-BE49-F238E27FC236}">
              <a16:creationId xmlns:a16="http://schemas.microsoft.com/office/drawing/2014/main" id="{FF4ACE40-5C9E-4CA3-AE64-DA9C012E9FF7}"/>
            </a:ext>
          </a:extLst>
        </xdr:cNvPr>
        <xdr:cNvCxnSpPr/>
      </xdr:nvCxnSpPr>
      <xdr:spPr>
        <a:xfrm>
          <a:off x="4546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11447</xdr:rowOff>
    </xdr:from>
    <xdr:ext cx="405111" cy="259045"/>
    <xdr:sp macro="" textlink="">
      <xdr:nvSpPr>
        <xdr:cNvPr id="187" name="【福祉施設】&#10;有形固定資産減価償却率最大値テキスト">
          <a:extLst>
            <a:ext uri="{FF2B5EF4-FFF2-40B4-BE49-F238E27FC236}">
              <a16:creationId xmlns:a16="http://schemas.microsoft.com/office/drawing/2014/main" id="{33B51A90-DC30-49D0-8EE5-A4016F4433BB}"/>
            </a:ext>
          </a:extLst>
        </xdr:cNvPr>
        <xdr:cNvSpPr txBox="1"/>
      </xdr:nvSpPr>
      <xdr:spPr>
        <a:xfrm>
          <a:off x="4673600" y="13041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64770</xdr:rowOff>
    </xdr:from>
    <xdr:to>
      <xdr:col>24</xdr:col>
      <xdr:colOff>152400</xdr:colOff>
      <xdr:row>77</xdr:row>
      <xdr:rowOff>64770</xdr:rowOff>
    </xdr:to>
    <xdr:cxnSp macro="">
      <xdr:nvCxnSpPr>
        <xdr:cNvPr id="188" name="直線コネクタ 187">
          <a:extLst>
            <a:ext uri="{FF2B5EF4-FFF2-40B4-BE49-F238E27FC236}">
              <a16:creationId xmlns:a16="http://schemas.microsoft.com/office/drawing/2014/main" id="{498EB543-03B0-4784-AD81-E835303001EA}"/>
            </a:ext>
          </a:extLst>
        </xdr:cNvPr>
        <xdr:cNvCxnSpPr/>
      </xdr:nvCxnSpPr>
      <xdr:spPr>
        <a:xfrm>
          <a:off x="4546600" y="13266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87647</xdr:rowOff>
    </xdr:from>
    <xdr:ext cx="405111" cy="259045"/>
    <xdr:sp macro="" textlink="">
      <xdr:nvSpPr>
        <xdr:cNvPr id="189" name="【福祉施設】&#10;有形固定資産減価償却率平均値テキスト">
          <a:extLst>
            <a:ext uri="{FF2B5EF4-FFF2-40B4-BE49-F238E27FC236}">
              <a16:creationId xmlns:a16="http://schemas.microsoft.com/office/drawing/2014/main" id="{902DCA7E-7B05-44F4-B027-F3DF20B08112}"/>
            </a:ext>
          </a:extLst>
        </xdr:cNvPr>
        <xdr:cNvSpPr txBox="1"/>
      </xdr:nvSpPr>
      <xdr:spPr>
        <a:xfrm>
          <a:off x="4673600" y="139750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109220</xdr:rowOff>
    </xdr:from>
    <xdr:to>
      <xdr:col>24</xdr:col>
      <xdr:colOff>114300</xdr:colOff>
      <xdr:row>82</xdr:row>
      <xdr:rowOff>39370</xdr:rowOff>
    </xdr:to>
    <xdr:sp macro="" textlink="">
      <xdr:nvSpPr>
        <xdr:cNvPr id="190" name="フローチャート: 判断 189">
          <a:extLst>
            <a:ext uri="{FF2B5EF4-FFF2-40B4-BE49-F238E27FC236}">
              <a16:creationId xmlns:a16="http://schemas.microsoft.com/office/drawing/2014/main" id="{59AF6BDD-73E9-4C96-9E25-388956695AD6}"/>
            </a:ext>
          </a:extLst>
        </xdr:cNvPr>
        <xdr:cNvSpPr/>
      </xdr:nvSpPr>
      <xdr:spPr>
        <a:xfrm>
          <a:off x="4584700" y="13996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61595</xdr:rowOff>
    </xdr:from>
    <xdr:to>
      <xdr:col>20</xdr:col>
      <xdr:colOff>38100</xdr:colOff>
      <xdr:row>81</xdr:row>
      <xdr:rowOff>163195</xdr:rowOff>
    </xdr:to>
    <xdr:sp macro="" textlink="">
      <xdr:nvSpPr>
        <xdr:cNvPr id="191" name="フローチャート: 判断 190">
          <a:extLst>
            <a:ext uri="{FF2B5EF4-FFF2-40B4-BE49-F238E27FC236}">
              <a16:creationId xmlns:a16="http://schemas.microsoft.com/office/drawing/2014/main" id="{97850E5E-DC07-4960-8EE7-64DA12AFB7D2}"/>
            </a:ext>
          </a:extLst>
        </xdr:cNvPr>
        <xdr:cNvSpPr/>
      </xdr:nvSpPr>
      <xdr:spPr>
        <a:xfrm>
          <a:off x="3746500" y="13949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74930</xdr:rowOff>
    </xdr:from>
    <xdr:to>
      <xdr:col>15</xdr:col>
      <xdr:colOff>101600</xdr:colOff>
      <xdr:row>82</xdr:row>
      <xdr:rowOff>5080</xdr:rowOff>
    </xdr:to>
    <xdr:sp macro="" textlink="">
      <xdr:nvSpPr>
        <xdr:cNvPr id="192" name="フローチャート: 判断 191">
          <a:extLst>
            <a:ext uri="{FF2B5EF4-FFF2-40B4-BE49-F238E27FC236}">
              <a16:creationId xmlns:a16="http://schemas.microsoft.com/office/drawing/2014/main" id="{B53C60E2-9FAF-4EFE-9716-790C5E9F018E}"/>
            </a:ext>
          </a:extLst>
        </xdr:cNvPr>
        <xdr:cNvSpPr/>
      </xdr:nvSpPr>
      <xdr:spPr>
        <a:xfrm>
          <a:off x="2857500" y="13962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12064</xdr:rowOff>
    </xdr:from>
    <xdr:to>
      <xdr:col>10</xdr:col>
      <xdr:colOff>165100</xdr:colOff>
      <xdr:row>81</xdr:row>
      <xdr:rowOff>113664</xdr:rowOff>
    </xdr:to>
    <xdr:sp macro="" textlink="">
      <xdr:nvSpPr>
        <xdr:cNvPr id="193" name="フローチャート: 判断 192">
          <a:extLst>
            <a:ext uri="{FF2B5EF4-FFF2-40B4-BE49-F238E27FC236}">
              <a16:creationId xmlns:a16="http://schemas.microsoft.com/office/drawing/2014/main" id="{3AD39D07-3241-4949-9253-DF23E1171052}"/>
            </a:ext>
          </a:extLst>
        </xdr:cNvPr>
        <xdr:cNvSpPr/>
      </xdr:nvSpPr>
      <xdr:spPr>
        <a:xfrm>
          <a:off x="1968500" y="13899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17780</xdr:rowOff>
    </xdr:from>
    <xdr:to>
      <xdr:col>6</xdr:col>
      <xdr:colOff>38100</xdr:colOff>
      <xdr:row>81</xdr:row>
      <xdr:rowOff>119380</xdr:rowOff>
    </xdr:to>
    <xdr:sp macro="" textlink="">
      <xdr:nvSpPr>
        <xdr:cNvPr id="194" name="フローチャート: 判断 193">
          <a:extLst>
            <a:ext uri="{FF2B5EF4-FFF2-40B4-BE49-F238E27FC236}">
              <a16:creationId xmlns:a16="http://schemas.microsoft.com/office/drawing/2014/main" id="{21824E13-B4AE-48AE-ACAE-8C5241411E76}"/>
            </a:ext>
          </a:extLst>
        </xdr:cNvPr>
        <xdr:cNvSpPr/>
      </xdr:nvSpPr>
      <xdr:spPr>
        <a:xfrm>
          <a:off x="1079500" y="13905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195" name="テキスト ボックス 194">
          <a:extLst>
            <a:ext uri="{FF2B5EF4-FFF2-40B4-BE49-F238E27FC236}">
              <a16:creationId xmlns:a16="http://schemas.microsoft.com/office/drawing/2014/main" id="{35E87C72-0499-4173-B60D-630AD0322D84}"/>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196" name="テキスト ボックス 195">
          <a:extLst>
            <a:ext uri="{FF2B5EF4-FFF2-40B4-BE49-F238E27FC236}">
              <a16:creationId xmlns:a16="http://schemas.microsoft.com/office/drawing/2014/main" id="{AD1668D3-D14F-400D-BEF5-787E61EFC96D}"/>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197" name="テキスト ボックス 196">
          <a:extLst>
            <a:ext uri="{FF2B5EF4-FFF2-40B4-BE49-F238E27FC236}">
              <a16:creationId xmlns:a16="http://schemas.microsoft.com/office/drawing/2014/main" id="{E0DA5CB0-9BFF-42C6-8519-9321FD91C8B3}"/>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198" name="テキスト ボックス 197">
          <a:extLst>
            <a:ext uri="{FF2B5EF4-FFF2-40B4-BE49-F238E27FC236}">
              <a16:creationId xmlns:a16="http://schemas.microsoft.com/office/drawing/2014/main" id="{3AB4576D-204F-4C12-BE32-6035F618254D}"/>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199" name="テキスト ボックス 198">
          <a:extLst>
            <a:ext uri="{FF2B5EF4-FFF2-40B4-BE49-F238E27FC236}">
              <a16:creationId xmlns:a16="http://schemas.microsoft.com/office/drawing/2014/main" id="{B5C0FCE8-2931-4E2A-B3F1-6E3BD459A12B}"/>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73025</xdr:rowOff>
    </xdr:from>
    <xdr:to>
      <xdr:col>24</xdr:col>
      <xdr:colOff>114300</xdr:colOff>
      <xdr:row>82</xdr:row>
      <xdr:rowOff>3175</xdr:rowOff>
    </xdr:to>
    <xdr:sp macro="" textlink="">
      <xdr:nvSpPr>
        <xdr:cNvPr id="200" name="楕円 199">
          <a:extLst>
            <a:ext uri="{FF2B5EF4-FFF2-40B4-BE49-F238E27FC236}">
              <a16:creationId xmlns:a16="http://schemas.microsoft.com/office/drawing/2014/main" id="{55FA8F9C-B5AD-4F6A-A161-A7E8228605EF}"/>
            </a:ext>
          </a:extLst>
        </xdr:cNvPr>
        <xdr:cNvSpPr/>
      </xdr:nvSpPr>
      <xdr:spPr>
        <a:xfrm>
          <a:off x="4584700" y="13960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80</xdr:row>
      <xdr:rowOff>95902</xdr:rowOff>
    </xdr:from>
    <xdr:ext cx="405111" cy="259045"/>
    <xdr:sp macro="" textlink="">
      <xdr:nvSpPr>
        <xdr:cNvPr id="201" name="【福祉施設】&#10;有形固定資産減価償却率該当値テキスト">
          <a:extLst>
            <a:ext uri="{FF2B5EF4-FFF2-40B4-BE49-F238E27FC236}">
              <a16:creationId xmlns:a16="http://schemas.microsoft.com/office/drawing/2014/main" id="{638D4E84-1088-4BE3-A2CB-D0DD1594A142}"/>
            </a:ext>
          </a:extLst>
        </xdr:cNvPr>
        <xdr:cNvSpPr txBox="1"/>
      </xdr:nvSpPr>
      <xdr:spPr>
        <a:xfrm>
          <a:off x="4673600" y="138119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95886</xdr:rowOff>
    </xdr:from>
    <xdr:to>
      <xdr:col>20</xdr:col>
      <xdr:colOff>38100</xdr:colOff>
      <xdr:row>83</xdr:row>
      <xdr:rowOff>26036</xdr:rowOff>
    </xdr:to>
    <xdr:sp macro="" textlink="">
      <xdr:nvSpPr>
        <xdr:cNvPr id="202" name="楕円 201">
          <a:extLst>
            <a:ext uri="{FF2B5EF4-FFF2-40B4-BE49-F238E27FC236}">
              <a16:creationId xmlns:a16="http://schemas.microsoft.com/office/drawing/2014/main" id="{45520D64-C9CA-42D5-813B-77099CF0F4FD}"/>
            </a:ext>
          </a:extLst>
        </xdr:cNvPr>
        <xdr:cNvSpPr/>
      </xdr:nvSpPr>
      <xdr:spPr>
        <a:xfrm>
          <a:off x="3746500" y="14154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81</xdr:row>
      <xdr:rowOff>123825</xdr:rowOff>
    </xdr:from>
    <xdr:to>
      <xdr:col>24</xdr:col>
      <xdr:colOff>63500</xdr:colOff>
      <xdr:row>82</xdr:row>
      <xdr:rowOff>146686</xdr:rowOff>
    </xdr:to>
    <xdr:cxnSp macro="">
      <xdr:nvCxnSpPr>
        <xdr:cNvPr id="203" name="直線コネクタ 202">
          <a:extLst>
            <a:ext uri="{FF2B5EF4-FFF2-40B4-BE49-F238E27FC236}">
              <a16:creationId xmlns:a16="http://schemas.microsoft.com/office/drawing/2014/main" id="{57F80D5F-3C9A-42AD-B390-09E1EA0BA385}"/>
            </a:ext>
          </a:extLst>
        </xdr:cNvPr>
        <xdr:cNvCxnSpPr/>
      </xdr:nvCxnSpPr>
      <xdr:spPr>
        <a:xfrm flipV="1">
          <a:off x="3797300" y="14011275"/>
          <a:ext cx="838200" cy="1943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82</xdr:row>
      <xdr:rowOff>74930</xdr:rowOff>
    </xdr:from>
    <xdr:to>
      <xdr:col>15</xdr:col>
      <xdr:colOff>101600</xdr:colOff>
      <xdr:row>83</xdr:row>
      <xdr:rowOff>5080</xdr:rowOff>
    </xdr:to>
    <xdr:sp macro="" textlink="">
      <xdr:nvSpPr>
        <xdr:cNvPr id="204" name="楕円 203">
          <a:extLst>
            <a:ext uri="{FF2B5EF4-FFF2-40B4-BE49-F238E27FC236}">
              <a16:creationId xmlns:a16="http://schemas.microsoft.com/office/drawing/2014/main" id="{A61488EC-BCA9-4D70-A1BE-63BBAA183150}"/>
            </a:ext>
          </a:extLst>
        </xdr:cNvPr>
        <xdr:cNvSpPr/>
      </xdr:nvSpPr>
      <xdr:spPr>
        <a:xfrm>
          <a:off x="2857500" y="14133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125730</xdr:rowOff>
    </xdr:from>
    <xdr:to>
      <xdr:col>19</xdr:col>
      <xdr:colOff>177800</xdr:colOff>
      <xdr:row>82</xdr:row>
      <xdr:rowOff>146686</xdr:rowOff>
    </xdr:to>
    <xdr:cxnSp macro="">
      <xdr:nvCxnSpPr>
        <xdr:cNvPr id="205" name="直線コネクタ 204">
          <a:extLst>
            <a:ext uri="{FF2B5EF4-FFF2-40B4-BE49-F238E27FC236}">
              <a16:creationId xmlns:a16="http://schemas.microsoft.com/office/drawing/2014/main" id="{76FC2DBC-DE4C-46E6-A924-9CB08BB7C56B}"/>
            </a:ext>
          </a:extLst>
        </xdr:cNvPr>
        <xdr:cNvCxnSpPr/>
      </xdr:nvCxnSpPr>
      <xdr:spPr>
        <a:xfrm>
          <a:off x="2908300" y="14184630"/>
          <a:ext cx="889000" cy="20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82</xdr:row>
      <xdr:rowOff>44450</xdr:rowOff>
    </xdr:from>
    <xdr:to>
      <xdr:col>10</xdr:col>
      <xdr:colOff>165100</xdr:colOff>
      <xdr:row>82</xdr:row>
      <xdr:rowOff>146050</xdr:rowOff>
    </xdr:to>
    <xdr:sp macro="" textlink="">
      <xdr:nvSpPr>
        <xdr:cNvPr id="206" name="楕円 205">
          <a:extLst>
            <a:ext uri="{FF2B5EF4-FFF2-40B4-BE49-F238E27FC236}">
              <a16:creationId xmlns:a16="http://schemas.microsoft.com/office/drawing/2014/main" id="{560B7A14-1F8F-4D4A-B173-6067157D947D}"/>
            </a:ext>
          </a:extLst>
        </xdr:cNvPr>
        <xdr:cNvSpPr/>
      </xdr:nvSpPr>
      <xdr:spPr>
        <a:xfrm>
          <a:off x="1968500" y="14103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82</xdr:row>
      <xdr:rowOff>95250</xdr:rowOff>
    </xdr:from>
    <xdr:to>
      <xdr:col>15</xdr:col>
      <xdr:colOff>50800</xdr:colOff>
      <xdr:row>82</xdr:row>
      <xdr:rowOff>125730</xdr:rowOff>
    </xdr:to>
    <xdr:cxnSp macro="">
      <xdr:nvCxnSpPr>
        <xdr:cNvPr id="207" name="直線コネクタ 206">
          <a:extLst>
            <a:ext uri="{FF2B5EF4-FFF2-40B4-BE49-F238E27FC236}">
              <a16:creationId xmlns:a16="http://schemas.microsoft.com/office/drawing/2014/main" id="{961E4158-E8D7-4261-B015-7444D73926C0}"/>
            </a:ext>
          </a:extLst>
        </xdr:cNvPr>
        <xdr:cNvCxnSpPr/>
      </xdr:nvCxnSpPr>
      <xdr:spPr>
        <a:xfrm>
          <a:off x="2019300" y="1415415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79</xdr:row>
      <xdr:rowOff>156845</xdr:rowOff>
    </xdr:from>
    <xdr:to>
      <xdr:col>6</xdr:col>
      <xdr:colOff>38100</xdr:colOff>
      <xdr:row>80</xdr:row>
      <xdr:rowOff>86995</xdr:rowOff>
    </xdr:to>
    <xdr:sp macro="" textlink="">
      <xdr:nvSpPr>
        <xdr:cNvPr id="208" name="楕円 207">
          <a:extLst>
            <a:ext uri="{FF2B5EF4-FFF2-40B4-BE49-F238E27FC236}">
              <a16:creationId xmlns:a16="http://schemas.microsoft.com/office/drawing/2014/main" id="{50676C8C-8671-4579-B3B8-8A3298F93FC9}"/>
            </a:ext>
          </a:extLst>
        </xdr:cNvPr>
        <xdr:cNvSpPr/>
      </xdr:nvSpPr>
      <xdr:spPr>
        <a:xfrm>
          <a:off x="1079500" y="13701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80</xdr:row>
      <xdr:rowOff>36195</xdr:rowOff>
    </xdr:from>
    <xdr:to>
      <xdr:col>10</xdr:col>
      <xdr:colOff>114300</xdr:colOff>
      <xdr:row>82</xdr:row>
      <xdr:rowOff>95250</xdr:rowOff>
    </xdr:to>
    <xdr:cxnSp macro="">
      <xdr:nvCxnSpPr>
        <xdr:cNvPr id="209" name="直線コネクタ 208">
          <a:extLst>
            <a:ext uri="{FF2B5EF4-FFF2-40B4-BE49-F238E27FC236}">
              <a16:creationId xmlns:a16="http://schemas.microsoft.com/office/drawing/2014/main" id="{3844484A-EF8B-4DEA-9202-12B2235C74AE}"/>
            </a:ext>
          </a:extLst>
        </xdr:cNvPr>
        <xdr:cNvCxnSpPr/>
      </xdr:nvCxnSpPr>
      <xdr:spPr>
        <a:xfrm>
          <a:off x="1130300" y="13752195"/>
          <a:ext cx="889000" cy="401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8272</xdr:rowOff>
    </xdr:from>
    <xdr:ext cx="405111" cy="259045"/>
    <xdr:sp macro="" textlink="">
      <xdr:nvSpPr>
        <xdr:cNvPr id="210" name="n_1aveValue【福祉施設】&#10;有形固定資産減価償却率">
          <a:extLst>
            <a:ext uri="{FF2B5EF4-FFF2-40B4-BE49-F238E27FC236}">
              <a16:creationId xmlns:a16="http://schemas.microsoft.com/office/drawing/2014/main" id="{0A9838D9-5518-479C-885F-72F27ABF8FA1}"/>
            </a:ext>
          </a:extLst>
        </xdr:cNvPr>
        <xdr:cNvSpPr txBox="1"/>
      </xdr:nvSpPr>
      <xdr:spPr>
        <a:xfrm>
          <a:off x="3582044" y="13724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21607</xdr:rowOff>
    </xdr:from>
    <xdr:ext cx="405111" cy="259045"/>
    <xdr:sp macro="" textlink="">
      <xdr:nvSpPr>
        <xdr:cNvPr id="211" name="n_2aveValue【福祉施設】&#10;有形固定資産減価償却率">
          <a:extLst>
            <a:ext uri="{FF2B5EF4-FFF2-40B4-BE49-F238E27FC236}">
              <a16:creationId xmlns:a16="http://schemas.microsoft.com/office/drawing/2014/main" id="{92E25532-7CB2-4AE0-BBA6-A7B16447A6B1}"/>
            </a:ext>
          </a:extLst>
        </xdr:cNvPr>
        <xdr:cNvSpPr txBox="1"/>
      </xdr:nvSpPr>
      <xdr:spPr>
        <a:xfrm>
          <a:off x="2705744" y="13737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130191</xdr:rowOff>
    </xdr:from>
    <xdr:ext cx="405111" cy="259045"/>
    <xdr:sp macro="" textlink="">
      <xdr:nvSpPr>
        <xdr:cNvPr id="212" name="n_3aveValue【福祉施設】&#10;有形固定資産減価償却率">
          <a:extLst>
            <a:ext uri="{FF2B5EF4-FFF2-40B4-BE49-F238E27FC236}">
              <a16:creationId xmlns:a16="http://schemas.microsoft.com/office/drawing/2014/main" id="{0424DD43-DB2A-45C2-9798-0ACF9D808107}"/>
            </a:ext>
          </a:extLst>
        </xdr:cNvPr>
        <xdr:cNvSpPr txBox="1"/>
      </xdr:nvSpPr>
      <xdr:spPr>
        <a:xfrm>
          <a:off x="1816744" y="136747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110507</xdr:rowOff>
    </xdr:from>
    <xdr:ext cx="405111" cy="259045"/>
    <xdr:sp macro="" textlink="">
      <xdr:nvSpPr>
        <xdr:cNvPr id="213" name="n_4aveValue【福祉施設】&#10;有形固定資産減価償却率">
          <a:extLst>
            <a:ext uri="{FF2B5EF4-FFF2-40B4-BE49-F238E27FC236}">
              <a16:creationId xmlns:a16="http://schemas.microsoft.com/office/drawing/2014/main" id="{24C461D8-ADF7-4768-9F91-053B80A66947}"/>
            </a:ext>
          </a:extLst>
        </xdr:cNvPr>
        <xdr:cNvSpPr txBox="1"/>
      </xdr:nvSpPr>
      <xdr:spPr>
        <a:xfrm>
          <a:off x="927744" y="13997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83</xdr:row>
      <xdr:rowOff>17163</xdr:rowOff>
    </xdr:from>
    <xdr:ext cx="405111" cy="259045"/>
    <xdr:sp macro="" textlink="">
      <xdr:nvSpPr>
        <xdr:cNvPr id="214" name="n_1mainValue【福祉施設】&#10;有形固定資産減価償却率">
          <a:extLst>
            <a:ext uri="{FF2B5EF4-FFF2-40B4-BE49-F238E27FC236}">
              <a16:creationId xmlns:a16="http://schemas.microsoft.com/office/drawing/2014/main" id="{3C89AA76-27DC-4051-A22B-9F2976E8866C}"/>
            </a:ext>
          </a:extLst>
        </xdr:cNvPr>
        <xdr:cNvSpPr txBox="1"/>
      </xdr:nvSpPr>
      <xdr:spPr>
        <a:xfrm>
          <a:off x="3582044" y="142475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167657</xdr:rowOff>
    </xdr:from>
    <xdr:ext cx="405111" cy="259045"/>
    <xdr:sp macro="" textlink="">
      <xdr:nvSpPr>
        <xdr:cNvPr id="215" name="n_2mainValue【福祉施設】&#10;有形固定資産減価償却率">
          <a:extLst>
            <a:ext uri="{FF2B5EF4-FFF2-40B4-BE49-F238E27FC236}">
              <a16:creationId xmlns:a16="http://schemas.microsoft.com/office/drawing/2014/main" id="{881E7B98-6DE7-4F94-ADBA-2D73A6914F4E}"/>
            </a:ext>
          </a:extLst>
        </xdr:cNvPr>
        <xdr:cNvSpPr txBox="1"/>
      </xdr:nvSpPr>
      <xdr:spPr>
        <a:xfrm>
          <a:off x="2705744" y="14226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137177</xdr:rowOff>
    </xdr:from>
    <xdr:ext cx="405111" cy="259045"/>
    <xdr:sp macro="" textlink="">
      <xdr:nvSpPr>
        <xdr:cNvPr id="216" name="n_3mainValue【福祉施設】&#10;有形固定資産減価償却率">
          <a:extLst>
            <a:ext uri="{FF2B5EF4-FFF2-40B4-BE49-F238E27FC236}">
              <a16:creationId xmlns:a16="http://schemas.microsoft.com/office/drawing/2014/main" id="{59BC63CB-A157-4B79-825F-EF95FB5F18D8}"/>
            </a:ext>
          </a:extLst>
        </xdr:cNvPr>
        <xdr:cNvSpPr txBox="1"/>
      </xdr:nvSpPr>
      <xdr:spPr>
        <a:xfrm>
          <a:off x="1816744" y="14196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78</xdr:row>
      <xdr:rowOff>103522</xdr:rowOff>
    </xdr:from>
    <xdr:ext cx="405111" cy="259045"/>
    <xdr:sp macro="" textlink="">
      <xdr:nvSpPr>
        <xdr:cNvPr id="217" name="n_4mainValue【福祉施設】&#10;有形固定資産減価償却率">
          <a:extLst>
            <a:ext uri="{FF2B5EF4-FFF2-40B4-BE49-F238E27FC236}">
              <a16:creationId xmlns:a16="http://schemas.microsoft.com/office/drawing/2014/main" id="{996BAF3E-4F8E-45A5-83EC-483FE4AA1CAE}"/>
            </a:ext>
          </a:extLst>
        </xdr:cNvPr>
        <xdr:cNvSpPr txBox="1"/>
      </xdr:nvSpPr>
      <xdr:spPr>
        <a:xfrm>
          <a:off x="927744" y="13476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18" name="正方形/長方形 217">
          <a:extLst>
            <a:ext uri="{FF2B5EF4-FFF2-40B4-BE49-F238E27FC236}">
              <a16:creationId xmlns:a16="http://schemas.microsoft.com/office/drawing/2014/main" id="{3F6BB1A6-0526-414E-B5AD-5CF24C2D5086}"/>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19" name="正方形/長方形 218">
          <a:extLst>
            <a:ext uri="{FF2B5EF4-FFF2-40B4-BE49-F238E27FC236}">
              <a16:creationId xmlns:a16="http://schemas.microsoft.com/office/drawing/2014/main" id="{F8D27EE7-1BD2-4733-8AA6-9C2BB1918BEA}"/>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20" name="正方形/長方形 219">
          <a:extLst>
            <a:ext uri="{FF2B5EF4-FFF2-40B4-BE49-F238E27FC236}">
              <a16:creationId xmlns:a16="http://schemas.microsoft.com/office/drawing/2014/main" id="{4132683E-0258-48BD-B8C8-8E21AFCE59A8}"/>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21" name="正方形/長方形 220">
          <a:extLst>
            <a:ext uri="{FF2B5EF4-FFF2-40B4-BE49-F238E27FC236}">
              <a16:creationId xmlns:a16="http://schemas.microsoft.com/office/drawing/2014/main" id="{34FB774F-321D-466C-851E-9949A818D0E4}"/>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22" name="正方形/長方形 221">
          <a:extLst>
            <a:ext uri="{FF2B5EF4-FFF2-40B4-BE49-F238E27FC236}">
              <a16:creationId xmlns:a16="http://schemas.microsoft.com/office/drawing/2014/main" id="{0BD2995F-3EF5-4531-8228-7B53C938B3AC}"/>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23" name="正方形/長方形 222">
          <a:extLst>
            <a:ext uri="{FF2B5EF4-FFF2-40B4-BE49-F238E27FC236}">
              <a16:creationId xmlns:a16="http://schemas.microsoft.com/office/drawing/2014/main" id="{038F38B4-07B2-4F1A-ABA0-CC655D245CD6}"/>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24" name="正方形/長方形 223">
          <a:extLst>
            <a:ext uri="{FF2B5EF4-FFF2-40B4-BE49-F238E27FC236}">
              <a16:creationId xmlns:a16="http://schemas.microsoft.com/office/drawing/2014/main" id="{194EBA2B-CDDD-40AF-AF11-BD4E4C94E896}"/>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25" name="正方形/長方形 224">
          <a:extLst>
            <a:ext uri="{FF2B5EF4-FFF2-40B4-BE49-F238E27FC236}">
              <a16:creationId xmlns:a16="http://schemas.microsoft.com/office/drawing/2014/main" id="{F2ADA953-DB76-4A49-A0D4-254822F145E5}"/>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26" name="テキスト ボックス 225">
          <a:extLst>
            <a:ext uri="{FF2B5EF4-FFF2-40B4-BE49-F238E27FC236}">
              <a16:creationId xmlns:a16="http://schemas.microsoft.com/office/drawing/2014/main" id="{939388CF-24A0-4937-9EE2-3C329792B2A3}"/>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27" name="直線コネクタ 226">
          <a:extLst>
            <a:ext uri="{FF2B5EF4-FFF2-40B4-BE49-F238E27FC236}">
              <a16:creationId xmlns:a16="http://schemas.microsoft.com/office/drawing/2014/main" id="{1967B0F8-CC12-49BC-9DC8-3A5103A17201}"/>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228" name="直線コネクタ 227">
          <a:extLst>
            <a:ext uri="{FF2B5EF4-FFF2-40B4-BE49-F238E27FC236}">
              <a16:creationId xmlns:a16="http://schemas.microsoft.com/office/drawing/2014/main" id="{8A545666-7D90-46DA-BA0E-90AA447C6EA5}"/>
            </a:ext>
          </a:extLst>
        </xdr:cNvPr>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229" name="テキスト ボックス 228">
          <a:extLst>
            <a:ext uri="{FF2B5EF4-FFF2-40B4-BE49-F238E27FC236}">
              <a16:creationId xmlns:a16="http://schemas.microsoft.com/office/drawing/2014/main" id="{3A2DA8CA-4A76-4ED8-A6A6-E6F8B6FC8010}"/>
            </a:ext>
          </a:extLst>
        </xdr:cNvPr>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230" name="直線コネクタ 229">
          <a:extLst>
            <a:ext uri="{FF2B5EF4-FFF2-40B4-BE49-F238E27FC236}">
              <a16:creationId xmlns:a16="http://schemas.microsoft.com/office/drawing/2014/main" id="{D551E56B-E438-4C01-8C57-AA562D871BE6}"/>
            </a:ext>
          </a:extLst>
        </xdr:cNvPr>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231" name="テキスト ボックス 230">
          <a:extLst>
            <a:ext uri="{FF2B5EF4-FFF2-40B4-BE49-F238E27FC236}">
              <a16:creationId xmlns:a16="http://schemas.microsoft.com/office/drawing/2014/main" id="{F7883E8E-E9BF-4281-BF4B-EAFBBADF6102}"/>
            </a:ext>
          </a:extLst>
        </xdr:cNvPr>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232" name="直線コネクタ 231">
          <a:extLst>
            <a:ext uri="{FF2B5EF4-FFF2-40B4-BE49-F238E27FC236}">
              <a16:creationId xmlns:a16="http://schemas.microsoft.com/office/drawing/2014/main" id="{DA78BDA2-EC49-4A6C-A721-1D5231A290A5}"/>
            </a:ext>
          </a:extLst>
        </xdr:cNvPr>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233" name="テキスト ボックス 232">
          <a:extLst>
            <a:ext uri="{FF2B5EF4-FFF2-40B4-BE49-F238E27FC236}">
              <a16:creationId xmlns:a16="http://schemas.microsoft.com/office/drawing/2014/main" id="{C7AF5382-9B48-4484-8D3A-42930846BE38}"/>
            </a:ext>
          </a:extLst>
        </xdr:cNvPr>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234" name="直線コネクタ 233">
          <a:extLst>
            <a:ext uri="{FF2B5EF4-FFF2-40B4-BE49-F238E27FC236}">
              <a16:creationId xmlns:a16="http://schemas.microsoft.com/office/drawing/2014/main" id="{5312FE4C-77F6-4055-83FD-4FEF850C5110}"/>
            </a:ext>
          </a:extLst>
        </xdr:cNvPr>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235" name="テキスト ボックス 234">
          <a:extLst>
            <a:ext uri="{FF2B5EF4-FFF2-40B4-BE49-F238E27FC236}">
              <a16:creationId xmlns:a16="http://schemas.microsoft.com/office/drawing/2014/main" id="{D28CA2FD-0338-49B7-B8B0-9E3278F5C380}"/>
            </a:ext>
          </a:extLst>
        </xdr:cNvPr>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236" name="直線コネクタ 235">
          <a:extLst>
            <a:ext uri="{FF2B5EF4-FFF2-40B4-BE49-F238E27FC236}">
              <a16:creationId xmlns:a16="http://schemas.microsoft.com/office/drawing/2014/main" id="{51A06AD0-B3DB-4C71-8FE5-2B0601B21E1B}"/>
            </a:ext>
          </a:extLst>
        </xdr:cNvPr>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237" name="テキスト ボックス 236">
          <a:extLst>
            <a:ext uri="{FF2B5EF4-FFF2-40B4-BE49-F238E27FC236}">
              <a16:creationId xmlns:a16="http://schemas.microsoft.com/office/drawing/2014/main" id="{02BD77D9-F64A-43BE-A2C3-3FC3BBA15FE9}"/>
            </a:ext>
          </a:extLst>
        </xdr:cNvPr>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238" name="直線コネクタ 237">
          <a:extLst>
            <a:ext uri="{FF2B5EF4-FFF2-40B4-BE49-F238E27FC236}">
              <a16:creationId xmlns:a16="http://schemas.microsoft.com/office/drawing/2014/main" id="{BEF4FD1F-3E36-413A-BEA7-DFCF415AAEE5}"/>
            </a:ext>
          </a:extLst>
        </xdr:cNvPr>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239" name="テキスト ボックス 238">
          <a:extLst>
            <a:ext uri="{FF2B5EF4-FFF2-40B4-BE49-F238E27FC236}">
              <a16:creationId xmlns:a16="http://schemas.microsoft.com/office/drawing/2014/main" id="{AEC3C4B5-C278-43B5-9E02-CB05CBE61B3C}"/>
            </a:ext>
          </a:extLst>
        </xdr:cNvPr>
        <xdr:cNvSpPr txBox="1"/>
      </xdr:nvSpPr>
      <xdr:spPr>
        <a:xfrm>
          <a:off x="6136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40" name="直線コネクタ 239">
          <a:extLst>
            <a:ext uri="{FF2B5EF4-FFF2-40B4-BE49-F238E27FC236}">
              <a16:creationId xmlns:a16="http://schemas.microsoft.com/office/drawing/2014/main" id="{8E162BCB-3ACF-4C97-B375-D0584BE81AB9}"/>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41" name="テキスト ボックス 240">
          <a:extLst>
            <a:ext uri="{FF2B5EF4-FFF2-40B4-BE49-F238E27FC236}">
              <a16:creationId xmlns:a16="http://schemas.microsoft.com/office/drawing/2014/main" id="{0380059A-0D8F-46F3-A149-0712E3A87424}"/>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42" name="【福祉施設】&#10;一人当たり面積グラフ枠">
          <a:extLst>
            <a:ext uri="{FF2B5EF4-FFF2-40B4-BE49-F238E27FC236}">
              <a16:creationId xmlns:a16="http://schemas.microsoft.com/office/drawing/2014/main" id="{56822E3C-AADD-41DE-89DA-ABDFDB76408C}"/>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139881</xdr:rowOff>
    </xdr:from>
    <xdr:to>
      <xdr:col>54</xdr:col>
      <xdr:colOff>189865</xdr:colOff>
      <xdr:row>86</xdr:row>
      <xdr:rowOff>141514</xdr:rowOff>
    </xdr:to>
    <xdr:cxnSp macro="">
      <xdr:nvCxnSpPr>
        <xdr:cNvPr id="243" name="直線コネクタ 242">
          <a:extLst>
            <a:ext uri="{FF2B5EF4-FFF2-40B4-BE49-F238E27FC236}">
              <a16:creationId xmlns:a16="http://schemas.microsoft.com/office/drawing/2014/main" id="{3B23CDC3-B814-4A8A-89D6-91D7F5899090}"/>
            </a:ext>
          </a:extLst>
        </xdr:cNvPr>
        <xdr:cNvCxnSpPr/>
      </xdr:nvCxnSpPr>
      <xdr:spPr>
        <a:xfrm flipV="1">
          <a:off x="10476865" y="13341531"/>
          <a:ext cx="0" cy="15446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145341</xdr:rowOff>
    </xdr:from>
    <xdr:ext cx="469744" cy="259045"/>
    <xdr:sp macro="" textlink="">
      <xdr:nvSpPr>
        <xdr:cNvPr id="244" name="【福祉施設】&#10;一人当たり面積最小値テキスト">
          <a:extLst>
            <a:ext uri="{FF2B5EF4-FFF2-40B4-BE49-F238E27FC236}">
              <a16:creationId xmlns:a16="http://schemas.microsoft.com/office/drawing/2014/main" id="{882500F1-3DE5-4847-9D30-283F4368548D}"/>
            </a:ext>
          </a:extLst>
        </xdr:cNvPr>
        <xdr:cNvSpPr txBox="1"/>
      </xdr:nvSpPr>
      <xdr:spPr>
        <a:xfrm>
          <a:off x="10515600" y="148900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141514</xdr:rowOff>
    </xdr:from>
    <xdr:to>
      <xdr:col>55</xdr:col>
      <xdr:colOff>88900</xdr:colOff>
      <xdr:row>86</xdr:row>
      <xdr:rowOff>141514</xdr:rowOff>
    </xdr:to>
    <xdr:cxnSp macro="">
      <xdr:nvCxnSpPr>
        <xdr:cNvPr id="245" name="直線コネクタ 244">
          <a:extLst>
            <a:ext uri="{FF2B5EF4-FFF2-40B4-BE49-F238E27FC236}">
              <a16:creationId xmlns:a16="http://schemas.microsoft.com/office/drawing/2014/main" id="{1C45F8AF-BC35-4B97-B01D-D8377AFA9E55}"/>
            </a:ext>
          </a:extLst>
        </xdr:cNvPr>
        <xdr:cNvCxnSpPr/>
      </xdr:nvCxnSpPr>
      <xdr:spPr>
        <a:xfrm>
          <a:off x="10388600" y="14886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86558</xdr:rowOff>
    </xdr:from>
    <xdr:ext cx="469744" cy="259045"/>
    <xdr:sp macro="" textlink="">
      <xdr:nvSpPr>
        <xdr:cNvPr id="246" name="【福祉施設】&#10;一人当たり面積最大値テキスト">
          <a:extLst>
            <a:ext uri="{FF2B5EF4-FFF2-40B4-BE49-F238E27FC236}">
              <a16:creationId xmlns:a16="http://schemas.microsoft.com/office/drawing/2014/main" id="{88CBD50A-6DDE-4C76-B885-6E5D2F4A2459}"/>
            </a:ext>
          </a:extLst>
        </xdr:cNvPr>
        <xdr:cNvSpPr txBox="1"/>
      </xdr:nvSpPr>
      <xdr:spPr>
        <a:xfrm>
          <a:off x="10515600" y="131167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139881</xdr:rowOff>
    </xdr:from>
    <xdr:to>
      <xdr:col>55</xdr:col>
      <xdr:colOff>88900</xdr:colOff>
      <xdr:row>77</xdr:row>
      <xdr:rowOff>139881</xdr:rowOff>
    </xdr:to>
    <xdr:cxnSp macro="">
      <xdr:nvCxnSpPr>
        <xdr:cNvPr id="247" name="直線コネクタ 246">
          <a:extLst>
            <a:ext uri="{FF2B5EF4-FFF2-40B4-BE49-F238E27FC236}">
              <a16:creationId xmlns:a16="http://schemas.microsoft.com/office/drawing/2014/main" id="{380D209F-5E6C-4C05-B962-87FB11FD98E8}"/>
            </a:ext>
          </a:extLst>
        </xdr:cNvPr>
        <xdr:cNvCxnSpPr/>
      </xdr:nvCxnSpPr>
      <xdr:spPr>
        <a:xfrm>
          <a:off x="10388600" y="133415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19975</xdr:rowOff>
    </xdr:from>
    <xdr:ext cx="469744" cy="259045"/>
    <xdr:sp macro="" textlink="">
      <xdr:nvSpPr>
        <xdr:cNvPr id="248" name="【福祉施設】&#10;一人当たり面積平均値テキスト">
          <a:extLst>
            <a:ext uri="{FF2B5EF4-FFF2-40B4-BE49-F238E27FC236}">
              <a16:creationId xmlns:a16="http://schemas.microsoft.com/office/drawing/2014/main" id="{DC7CF76B-66D0-40C5-96F5-3A3F3CC18D4D}"/>
            </a:ext>
          </a:extLst>
        </xdr:cNvPr>
        <xdr:cNvSpPr txBox="1"/>
      </xdr:nvSpPr>
      <xdr:spPr>
        <a:xfrm>
          <a:off x="10515600" y="1425032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168548</xdr:rowOff>
    </xdr:from>
    <xdr:to>
      <xdr:col>55</xdr:col>
      <xdr:colOff>50800</xdr:colOff>
      <xdr:row>84</xdr:row>
      <xdr:rowOff>98698</xdr:rowOff>
    </xdr:to>
    <xdr:sp macro="" textlink="">
      <xdr:nvSpPr>
        <xdr:cNvPr id="249" name="フローチャート: 判断 248">
          <a:extLst>
            <a:ext uri="{FF2B5EF4-FFF2-40B4-BE49-F238E27FC236}">
              <a16:creationId xmlns:a16="http://schemas.microsoft.com/office/drawing/2014/main" id="{CCA2DE74-DFC0-45CD-A68C-94683654CE14}"/>
            </a:ext>
          </a:extLst>
        </xdr:cNvPr>
        <xdr:cNvSpPr/>
      </xdr:nvSpPr>
      <xdr:spPr>
        <a:xfrm>
          <a:off x="10426700" y="14398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42818</xdr:rowOff>
    </xdr:from>
    <xdr:to>
      <xdr:col>50</xdr:col>
      <xdr:colOff>165100</xdr:colOff>
      <xdr:row>84</xdr:row>
      <xdr:rowOff>144418</xdr:rowOff>
    </xdr:to>
    <xdr:sp macro="" textlink="">
      <xdr:nvSpPr>
        <xdr:cNvPr id="250" name="フローチャート: 判断 249">
          <a:extLst>
            <a:ext uri="{FF2B5EF4-FFF2-40B4-BE49-F238E27FC236}">
              <a16:creationId xmlns:a16="http://schemas.microsoft.com/office/drawing/2014/main" id="{6198A619-35DE-46EA-9CB5-340C739BEBA9}"/>
            </a:ext>
          </a:extLst>
        </xdr:cNvPr>
        <xdr:cNvSpPr/>
      </xdr:nvSpPr>
      <xdr:spPr>
        <a:xfrm>
          <a:off x="9588500" y="14444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75474</xdr:rowOff>
    </xdr:from>
    <xdr:to>
      <xdr:col>46</xdr:col>
      <xdr:colOff>38100</xdr:colOff>
      <xdr:row>85</xdr:row>
      <xdr:rowOff>5624</xdr:rowOff>
    </xdr:to>
    <xdr:sp macro="" textlink="">
      <xdr:nvSpPr>
        <xdr:cNvPr id="251" name="フローチャート: 判断 250">
          <a:extLst>
            <a:ext uri="{FF2B5EF4-FFF2-40B4-BE49-F238E27FC236}">
              <a16:creationId xmlns:a16="http://schemas.microsoft.com/office/drawing/2014/main" id="{7D51E480-7318-4E71-9663-C7736A7926EB}"/>
            </a:ext>
          </a:extLst>
        </xdr:cNvPr>
        <xdr:cNvSpPr/>
      </xdr:nvSpPr>
      <xdr:spPr>
        <a:xfrm>
          <a:off x="8699500" y="14477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169636</xdr:rowOff>
    </xdr:from>
    <xdr:to>
      <xdr:col>41</xdr:col>
      <xdr:colOff>101600</xdr:colOff>
      <xdr:row>84</xdr:row>
      <xdr:rowOff>99786</xdr:rowOff>
    </xdr:to>
    <xdr:sp macro="" textlink="">
      <xdr:nvSpPr>
        <xdr:cNvPr id="252" name="フローチャート: 判断 251">
          <a:extLst>
            <a:ext uri="{FF2B5EF4-FFF2-40B4-BE49-F238E27FC236}">
              <a16:creationId xmlns:a16="http://schemas.microsoft.com/office/drawing/2014/main" id="{7C836FF5-EE5B-4B39-932D-86508375E34F}"/>
            </a:ext>
          </a:extLst>
        </xdr:cNvPr>
        <xdr:cNvSpPr/>
      </xdr:nvSpPr>
      <xdr:spPr>
        <a:xfrm>
          <a:off x="7810500" y="14399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44994</xdr:rowOff>
    </xdr:from>
    <xdr:to>
      <xdr:col>36</xdr:col>
      <xdr:colOff>165100</xdr:colOff>
      <xdr:row>84</xdr:row>
      <xdr:rowOff>146594</xdr:rowOff>
    </xdr:to>
    <xdr:sp macro="" textlink="">
      <xdr:nvSpPr>
        <xdr:cNvPr id="253" name="フローチャート: 判断 252">
          <a:extLst>
            <a:ext uri="{FF2B5EF4-FFF2-40B4-BE49-F238E27FC236}">
              <a16:creationId xmlns:a16="http://schemas.microsoft.com/office/drawing/2014/main" id="{E1BBE6D1-C4A3-40F6-AB9C-36360CCC08B6}"/>
            </a:ext>
          </a:extLst>
        </xdr:cNvPr>
        <xdr:cNvSpPr/>
      </xdr:nvSpPr>
      <xdr:spPr>
        <a:xfrm>
          <a:off x="6921500" y="14446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54" name="テキスト ボックス 253">
          <a:extLst>
            <a:ext uri="{FF2B5EF4-FFF2-40B4-BE49-F238E27FC236}">
              <a16:creationId xmlns:a16="http://schemas.microsoft.com/office/drawing/2014/main" id="{31899238-C7D0-44C6-BB59-4A0032AE1BC8}"/>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55" name="テキスト ボックス 254">
          <a:extLst>
            <a:ext uri="{FF2B5EF4-FFF2-40B4-BE49-F238E27FC236}">
              <a16:creationId xmlns:a16="http://schemas.microsoft.com/office/drawing/2014/main" id="{28E0614E-503D-4923-AF9E-216F00ACA435}"/>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56" name="テキスト ボックス 255">
          <a:extLst>
            <a:ext uri="{FF2B5EF4-FFF2-40B4-BE49-F238E27FC236}">
              <a16:creationId xmlns:a16="http://schemas.microsoft.com/office/drawing/2014/main" id="{10B8102C-32E6-4CFB-8C1D-92C7ADB7B63A}"/>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57" name="テキスト ボックス 256">
          <a:extLst>
            <a:ext uri="{FF2B5EF4-FFF2-40B4-BE49-F238E27FC236}">
              <a16:creationId xmlns:a16="http://schemas.microsoft.com/office/drawing/2014/main" id="{0FB8F7A5-1509-404D-B00D-A10F669EA6A7}"/>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58" name="テキスト ボックス 257">
          <a:extLst>
            <a:ext uri="{FF2B5EF4-FFF2-40B4-BE49-F238E27FC236}">
              <a16:creationId xmlns:a16="http://schemas.microsoft.com/office/drawing/2014/main" id="{E4D0961A-640E-41A9-B365-4F9B2ADEB6A2}"/>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97245</xdr:rowOff>
    </xdr:from>
    <xdr:to>
      <xdr:col>55</xdr:col>
      <xdr:colOff>50800</xdr:colOff>
      <xdr:row>85</xdr:row>
      <xdr:rowOff>27395</xdr:rowOff>
    </xdr:to>
    <xdr:sp macro="" textlink="">
      <xdr:nvSpPr>
        <xdr:cNvPr id="259" name="楕円 258">
          <a:extLst>
            <a:ext uri="{FF2B5EF4-FFF2-40B4-BE49-F238E27FC236}">
              <a16:creationId xmlns:a16="http://schemas.microsoft.com/office/drawing/2014/main" id="{E42C46D8-9B7E-459E-9938-081DA8F32AAC}"/>
            </a:ext>
          </a:extLst>
        </xdr:cNvPr>
        <xdr:cNvSpPr/>
      </xdr:nvSpPr>
      <xdr:spPr>
        <a:xfrm>
          <a:off x="10426700" y="14499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75672</xdr:rowOff>
    </xdr:from>
    <xdr:ext cx="469744" cy="259045"/>
    <xdr:sp macro="" textlink="">
      <xdr:nvSpPr>
        <xdr:cNvPr id="260" name="【福祉施設】&#10;一人当たり面積該当値テキスト">
          <a:extLst>
            <a:ext uri="{FF2B5EF4-FFF2-40B4-BE49-F238E27FC236}">
              <a16:creationId xmlns:a16="http://schemas.microsoft.com/office/drawing/2014/main" id="{1188719A-E9C8-4E4D-81D9-BB97D98B5A66}"/>
            </a:ext>
          </a:extLst>
        </xdr:cNvPr>
        <xdr:cNvSpPr txBox="1"/>
      </xdr:nvSpPr>
      <xdr:spPr>
        <a:xfrm>
          <a:off x="10515600" y="144774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10161</xdr:rowOff>
    </xdr:from>
    <xdr:to>
      <xdr:col>50</xdr:col>
      <xdr:colOff>165100</xdr:colOff>
      <xdr:row>84</xdr:row>
      <xdr:rowOff>111761</xdr:rowOff>
    </xdr:to>
    <xdr:sp macro="" textlink="">
      <xdr:nvSpPr>
        <xdr:cNvPr id="261" name="楕円 260">
          <a:extLst>
            <a:ext uri="{FF2B5EF4-FFF2-40B4-BE49-F238E27FC236}">
              <a16:creationId xmlns:a16="http://schemas.microsoft.com/office/drawing/2014/main" id="{D3559337-F7DF-4C66-AC4C-51D44ABF53D3}"/>
            </a:ext>
          </a:extLst>
        </xdr:cNvPr>
        <xdr:cNvSpPr/>
      </xdr:nvSpPr>
      <xdr:spPr>
        <a:xfrm>
          <a:off x="9588500" y="14411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60961</xdr:rowOff>
    </xdr:from>
    <xdr:to>
      <xdr:col>55</xdr:col>
      <xdr:colOff>0</xdr:colOff>
      <xdr:row>84</xdr:row>
      <xdr:rowOff>148045</xdr:rowOff>
    </xdr:to>
    <xdr:cxnSp macro="">
      <xdr:nvCxnSpPr>
        <xdr:cNvPr id="262" name="直線コネクタ 261">
          <a:extLst>
            <a:ext uri="{FF2B5EF4-FFF2-40B4-BE49-F238E27FC236}">
              <a16:creationId xmlns:a16="http://schemas.microsoft.com/office/drawing/2014/main" id="{E7149C5A-02D1-4339-AAEC-2E4383F34700}"/>
            </a:ext>
          </a:extLst>
        </xdr:cNvPr>
        <xdr:cNvCxnSpPr/>
      </xdr:nvCxnSpPr>
      <xdr:spPr>
        <a:xfrm>
          <a:off x="9639300" y="14462761"/>
          <a:ext cx="838200" cy="870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19957</xdr:rowOff>
    </xdr:from>
    <xdr:to>
      <xdr:col>46</xdr:col>
      <xdr:colOff>38100</xdr:colOff>
      <xdr:row>84</xdr:row>
      <xdr:rowOff>121557</xdr:rowOff>
    </xdr:to>
    <xdr:sp macro="" textlink="">
      <xdr:nvSpPr>
        <xdr:cNvPr id="263" name="楕円 262">
          <a:extLst>
            <a:ext uri="{FF2B5EF4-FFF2-40B4-BE49-F238E27FC236}">
              <a16:creationId xmlns:a16="http://schemas.microsoft.com/office/drawing/2014/main" id="{91015FB1-0498-4E6F-874A-BA0612522C9F}"/>
            </a:ext>
          </a:extLst>
        </xdr:cNvPr>
        <xdr:cNvSpPr/>
      </xdr:nvSpPr>
      <xdr:spPr>
        <a:xfrm>
          <a:off x="8699500" y="14421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60961</xdr:rowOff>
    </xdr:from>
    <xdr:to>
      <xdr:col>50</xdr:col>
      <xdr:colOff>114300</xdr:colOff>
      <xdr:row>84</xdr:row>
      <xdr:rowOff>70757</xdr:rowOff>
    </xdr:to>
    <xdr:cxnSp macro="">
      <xdr:nvCxnSpPr>
        <xdr:cNvPr id="264" name="直線コネクタ 263">
          <a:extLst>
            <a:ext uri="{FF2B5EF4-FFF2-40B4-BE49-F238E27FC236}">
              <a16:creationId xmlns:a16="http://schemas.microsoft.com/office/drawing/2014/main" id="{BDBD6D1F-58E2-4357-B792-D34AB874B42D}"/>
            </a:ext>
          </a:extLst>
        </xdr:cNvPr>
        <xdr:cNvCxnSpPr/>
      </xdr:nvCxnSpPr>
      <xdr:spPr>
        <a:xfrm flipV="1">
          <a:off x="8750300" y="14462761"/>
          <a:ext cx="889000" cy="97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84</xdr:row>
      <xdr:rowOff>28666</xdr:rowOff>
    </xdr:from>
    <xdr:to>
      <xdr:col>41</xdr:col>
      <xdr:colOff>101600</xdr:colOff>
      <xdr:row>84</xdr:row>
      <xdr:rowOff>130266</xdr:rowOff>
    </xdr:to>
    <xdr:sp macro="" textlink="">
      <xdr:nvSpPr>
        <xdr:cNvPr id="265" name="楕円 264">
          <a:extLst>
            <a:ext uri="{FF2B5EF4-FFF2-40B4-BE49-F238E27FC236}">
              <a16:creationId xmlns:a16="http://schemas.microsoft.com/office/drawing/2014/main" id="{DE6380C0-AF30-44CA-9633-16A341B68059}"/>
            </a:ext>
          </a:extLst>
        </xdr:cNvPr>
        <xdr:cNvSpPr/>
      </xdr:nvSpPr>
      <xdr:spPr>
        <a:xfrm>
          <a:off x="7810500" y="14430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84</xdr:row>
      <xdr:rowOff>70757</xdr:rowOff>
    </xdr:from>
    <xdr:to>
      <xdr:col>45</xdr:col>
      <xdr:colOff>177800</xdr:colOff>
      <xdr:row>84</xdr:row>
      <xdr:rowOff>79466</xdr:rowOff>
    </xdr:to>
    <xdr:cxnSp macro="">
      <xdr:nvCxnSpPr>
        <xdr:cNvPr id="266" name="直線コネクタ 265">
          <a:extLst>
            <a:ext uri="{FF2B5EF4-FFF2-40B4-BE49-F238E27FC236}">
              <a16:creationId xmlns:a16="http://schemas.microsoft.com/office/drawing/2014/main" id="{864DF801-712F-4B17-8177-46956938D315}"/>
            </a:ext>
          </a:extLst>
        </xdr:cNvPr>
        <xdr:cNvCxnSpPr/>
      </xdr:nvCxnSpPr>
      <xdr:spPr>
        <a:xfrm flipV="1">
          <a:off x="7861300" y="14472557"/>
          <a:ext cx="889000" cy="87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50981</xdr:rowOff>
    </xdr:from>
    <xdr:to>
      <xdr:col>36</xdr:col>
      <xdr:colOff>165100</xdr:colOff>
      <xdr:row>85</xdr:row>
      <xdr:rowOff>152581</xdr:rowOff>
    </xdr:to>
    <xdr:sp macro="" textlink="">
      <xdr:nvSpPr>
        <xdr:cNvPr id="267" name="楕円 266">
          <a:extLst>
            <a:ext uri="{FF2B5EF4-FFF2-40B4-BE49-F238E27FC236}">
              <a16:creationId xmlns:a16="http://schemas.microsoft.com/office/drawing/2014/main" id="{A106E2AB-9263-44E7-8159-0832098268AB}"/>
            </a:ext>
          </a:extLst>
        </xdr:cNvPr>
        <xdr:cNvSpPr/>
      </xdr:nvSpPr>
      <xdr:spPr>
        <a:xfrm>
          <a:off x="6921500" y="14624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84</xdr:row>
      <xdr:rowOff>79466</xdr:rowOff>
    </xdr:from>
    <xdr:to>
      <xdr:col>41</xdr:col>
      <xdr:colOff>50800</xdr:colOff>
      <xdr:row>85</xdr:row>
      <xdr:rowOff>101781</xdr:rowOff>
    </xdr:to>
    <xdr:cxnSp macro="">
      <xdr:nvCxnSpPr>
        <xdr:cNvPr id="268" name="直線コネクタ 267">
          <a:extLst>
            <a:ext uri="{FF2B5EF4-FFF2-40B4-BE49-F238E27FC236}">
              <a16:creationId xmlns:a16="http://schemas.microsoft.com/office/drawing/2014/main" id="{11FA468A-CD71-42CB-8EF3-1D2710F1B189}"/>
            </a:ext>
          </a:extLst>
        </xdr:cNvPr>
        <xdr:cNvCxnSpPr/>
      </xdr:nvCxnSpPr>
      <xdr:spPr>
        <a:xfrm flipV="1">
          <a:off x="6972300" y="14481266"/>
          <a:ext cx="889000" cy="193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135545</xdr:rowOff>
    </xdr:from>
    <xdr:ext cx="469744" cy="259045"/>
    <xdr:sp macro="" textlink="">
      <xdr:nvSpPr>
        <xdr:cNvPr id="269" name="n_1aveValue【福祉施設】&#10;一人当たり面積">
          <a:extLst>
            <a:ext uri="{FF2B5EF4-FFF2-40B4-BE49-F238E27FC236}">
              <a16:creationId xmlns:a16="http://schemas.microsoft.com/office/drawing/2014/main" id="{A71DA419-2E49-4ED4-A2BF-05ADCF0E5399}"/>
            </a:ext>
          </a:extLst>
        </xdr:cNvPr>
        <xdr:cNvSpPr txBox="1"/>
      </xdr:nvSpPr>
      <xdr:spPr>
        <a:xfrm>
          <a:off x="9391727" y="145373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168201</xdr:rowOff>
    </xdr:from>
    <xdr:ext cx="469744" cy="259045"/>
    <xdr:sp macro="" textlink="">
      <xdr:nvSpPr>
        <xdr:cNvPr id="270" name="n_2aveValue【福祉施設】&#10;一人当たり面積">
          <a:extLst>
            <a:ext uri="{FF2B5EF4-FFF2-40B4-BE49-F238E27FC236}">
              <a16:creationId xmlns:a16="http://schemas.microsoft.com/office/drawing/2014/main" id="{303E8895-BD43-48ED-BBD1-15EC21335417}"/>
            </a:ext>
          </a:extLst>
        </xdr:cNvPr>
        <xdr:cNvSpPr txBox="1"/>
      </xdr:nvSpPr>
      <xdr:spPr>
        <a:xfrm>
          <a:off x="8515427" y="145700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116313</xdr:rowOff>
    </xdr:from>
    <xdr:ext cx="469744" cy="259045"/>
    <xdr:sp macro="" textlink="">
      <xdr:nvSpPr>
        <xdr:cNvPr id="271" name="n_3aveValue【福祉施設】&#10;一人当たり面積">
          <a:extLst>
            <a:ext uri="{FF2B5EF4-FFF2-40B4-BE49-F238E27FC236}">
              <a16:creationId xmlns:a16="http://schemas.microsoft.com/office/drawing/2014/main" id="{E6634F42-CF68-411E-82A5-849FAA7E2E12}"/>
            </a:ext>
          </a:extLst>
        </xdr:cNvPr>
        <xdr:cNvSpPr txBox="1"/>
      </xdr:nvSpPr>
      <xdr:spPr>
        <a:xfrm>
          <a:off x="7626427" y="141752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163121</xdr:rowOff>
    </xdr:from>
    <xdr:ext cx="469744" cy="259045"/>
    <xdr:sp macro="" textlink="">
      <xdr:nvSpPr>
        <xdr:cNvPr id="272" name="n_4aveValue【福祉施設】&#10;一人当たり面積">
          <a:extLst>
            <a:ext uri="{FF2B5EF4-FFF2-40B4-BE49-F238E27FC236}">
              <a16:creationId xmlns:a16="http://schemas.microsoft.com/office/drawing/2014/main" id="{D2230674-2B64-4CA5-9E28-980FEBCDCC9E}"/>
            </a:ext>
          </a:extLst>
        </xdr:cNvPr>
        <xdr:cNvSpPr txBox="1"/>
      </xdr:nvSpPr>
      <xdr:spPr>
        <a:xfrm>
          <a:off x="6737427" y="142220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82</xdr:row>
      <xdr:rowOff>128288</xdr:rowOff>
    </xdr:from>
    <xdr:ext cx="469744" cy="259045"/>
    <xdr:sp macro="" textlink="">
      <xdr:nvSpPr>
        <xdr:cNvPr id="273" name="n_1mainValue【福祉施設】&#10;一人当たり面積">
          <a:extLst>
            <a:ext uri="{FF2B5EF4-FFF2-40B4-BE49-F238E27FC236}">
              <a16:creationId xmlns:a16="http://schemas.microsoft.com/office/drawing/2014/main" id="{FCF5BBD7-F2A2-4688-AE0A-900CAC87B87B}"/>
            </a:ext>
          </a:extLst>
        </xdr:cNvPr>
        <xdr:cNvSpPr txBox="1"/>
      </xdr:nvSpPr>
      <xdr:spPr>
        <a:xfrm>
          <a:off x="9391727" y="14187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138084</xdr:rowOff>
    </xdr:from>
    <xdr:ext cx="469744" cy="259045"/>
    <xdr:sp macro="" textlink="">
      <xdr:nvSpPr>
        <xdr:cNvPr id="274" name="n_2mainValue【福祉施設】&#10;一人当たり面積">
          <a:extLst>
            <a:ext uri="{FF2B5EF4-FFF2-40B4-BE49-F238E27FC236}">
              <a16:creationId xmlns:a16="http://schemas.microsoft.com/office/drawing/2014/main" id="{26CCD68D-F926-47AD-8D3F-0F7B8360272E}"/>
            </a:ext>
          </a:extLst>
        </xdr:cNvPr>
        <xdr:cNvSpPr txBox="1"/>
      </xdr:nvSpPr>
      <xdr:spPr>
        <a:xfrm>
          <a:off x="8515427" y="141969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121393</xdr:rowOff>
    </xdr:from>
    <xdr:ext cx="469744" cy="259045"/>
    <xdr:sp macro="" textlink="">
      <xdr:nvSpPr>
        <xdr:cNvPr id="275" name="n_3mainValue【福祉施設】&#10;一人当たり面積">
          <a:extLst>
            <a:ext uri="{FF2B5EF4-FFF2-40B4-BE49-F238E27FC236}">
              <a16:creationId xmlns:a16="http://schemas.microsoft.com/office/drawing/2014/main" id="{E235005B-B98A-49A7-97F2-31A1431FD13D}"/>
            </a:ext>
          </a:extLst>
        </xdr:cNvPr>
        <xdr:cNvSpPr txBox="1"/>
      </xdr:nvSpPr>
      <xdr:spPr>
        <a:xfrm>
          <a:off x="7626427" y="145231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143708</xdr:rowOff>
    </xdr:from>
    <xdr:ext cx="469744" cy="259045"/>
    <xdr:sp macro="" textlink="">
      <xdr:nvSpPr>
        <xdr:cNvPr id="276" name="n_4mainValue【福祉施設】&#10;一人当たり面積">
          <a:extLst>
            <a:ext uri="{FF2B5EF4-FFF2-40B4-BE49-F238E27FC236}">
              <a16:creationId xmlns:a16="http://schemas.microsoft.com/office/drawing/2014/main" id="{D426FE79-18C8-4487-8EBA-671FEE3A0312}"/>
            </a:ext>
          </a:extLst>
        </xdr:cNvPr>
        <xdr:cNvSpPr txBox="1"/>
      </xdr:nvSpPr>
      <xdr:spPr>
        <a:xfrm>
          <a:off x="6737427" y="147169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77" name="正方形/長方形 276">
          <a:extLst>
            <a:ext uri="{FF2B5EF4-FFF2-40B4-BE49-F238E27FC236}">
              <a16:creationId xmlns:a16="http://schemas.microsoft.com/office/drawing/2014/main" id="{2D5B8432-391D-4AD8-8666-DB31D3C8BD6F}"/>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78" name="正方形/長方形 277">
          <a:extLst>
            <a:ext uri="{FF2B5EF4-FFF2-40B4-BE49-F238E27FC236}">
              <a16:creationId xmlns:a16="http://schemas.microsoft.com/office/drawing/2014/main" id="{D1A857C7-D1A2-4EFD-911A-C48B77608E55}"/>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79" name="正方形/長方形 278">
          <a:extLst>
            <a:ext uri="{FF2B5EF4-FFF2-40B4-BE49-F238E27FC236}">
              <a16:creationId xmlns:a16="http://schemas.microsoft.com/office/drawing/2014/main" id="{53EF2767-0543-41E0-ABEE-7111AE3D0035}"/>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80" name="正方形/長方形 279">
          <a:extLst>
            <a:ext uri="{FF2B5EF4-FFF2-40B4-BE49-F238E27FC236}">
              <a16:creationId xmlns:a16="http://schemas.microsoft.com/office/drawing/2014/main" id="{6E644F67-7DEC-47EF-8D43-FE4AF1CC49C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81" name="正方形/長方形 280">
          <a:extLst>
            <a:ext uri="{FF2B5EF4-FFF2-40B4-BE49-F238E27FC236}">
              <a16:creationId xmlns:a16="http://schemas.microsoft.com/office/drawing/2014/main" id="{03E8AF87-04AE-444D-BBA6-10906CE722BE}"/>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82" name="正方形/長方形 281">
          <a:extLst>
            <a:ext uri="{FF2B5EF4-FFF2-40B4-BE49-F238E27FC236}">
              <a16:creationId xmlns:a16="http://schemas.microsoft.com/office/drawing/2014/main" id="{834AF4DE-403E-423E-B826-309ED8C2DD4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83" name="正方形/長方形 282">
          <a:extLst>
            <a:ext uri="{FF2B5EF4-FFF2-40B4-BE49-F238E27FC236}">
              <a16:creationId xmlns:a16="http://schemas.microsoft.com/office/drawing/2014/main" id="{68DFF612-465E-48B3-9961-B0F63706DD0D}"/>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84" name="正方形/長方形 283">
          <a:extLst>
            <a:ext uri="{FF2B5EF4-FFF2-40B4-BE49-F238E27FC236}">
              <a16:creationId xmlns:a16="http://schemas.microsoft.com/office/drawing/2014/main" id="{800E3B43-ACDD-492A-98D0-041BB7CFAAD3}"/>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285" name="正方形/長方形 284">
          <a:extLst>
            <a:ext uri="{FF2B5EF4-FFF2-40B4-BE49-F238E27FC236}">
              <a16:creationId xmlns:a16="http://schemas.microsoft.com/office/drawing/2014/main" id="{C29D8848-3D86-4B18-8583-B5EBAF9DD538}"/>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286" name="正方形/長方形 285">
          <a:extLst>
            <a:ext uri="{FF2B5EF4-FFF2-40B4-BE49-F238E27FC236}">
              <a16:creationId xmlns:a16="http://schemas.microsoft.com/office/drawing/2014/main" id="{39922B9C-959F-41FA-BFB9-1755A9E23317}"/>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287" name="正方形/長方形 286">
          <a:extLst>
            <a:ext uri="{FF2B5EF4-FFF2-40B4-BE49-F238E27FC236}">
              <a16:creationId xmlns:a16="http://schemas.microsoft.com/office/drawing/2014/main" id="{BF5A8C96-7FC4-49B3-8EBC-E55EBABB00AE}"/>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288" name="正方形/長方形 287">
          <a:extLst>
            <a:ext uri="{FF2B5EF4-FFF2-40B4-BE49-F238E27FC236}">
              <a16:creationId xmlns:a16="http://schemas.microsoft.com/office/drawing/2014/main" id="{ADDE1B2D-A56B-469E-80D3-F11F0925162E}"/>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289" name="正方形/長方形 288">
          <a:extLst>
            <a:ext uri="{FF2B5EF4-FFF2-40B4-BE49-F238E27FC236}">
              <a16:creationId xmlns:a16="http://schemas.microsoft.com/office/drawing/2014/main" id="{477D7935-1098-474A-98C0-A593852F660F}"/>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290" name="正方形/長方形 289">
          <a:extLst>
            <a:ext uri="{FF2B5EF4-FFF2-40B4-BE49-F238E27FC236}">
              <a16:creationId xmlns:a16="http://schemas.microsoft.com/office/drawing/2014/main" id="{E8D669EB-F35A-48CA-986E-4D0B6871748D}"/>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291" name="正方形/長方形 290">
          <a:extLst>
            <a:ext uri="{FF2B5EF4-FFF2-40B4-BE49-F238E27FC236}">
              <a16:creationId xmlns:a16="http://schemas.microsoft.com/office/drawing/2014/main" id="{B3DA4FB6-1E45-4724-919D-6DE95AB7A47B}"/>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292" name="正方形/長方形 291">
          <a:extLst>
            <a:ext uri="{FF2B5EF4-FFF2-40B4-BE49-F238E27FC236}">
              <a16:creationId xmlns:a16="http://schemas.microsoft.com/office/drawing/2014/main" id="{F59EAB0D-4F4F-4F7F-9131-369904CA55B2}"/>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293" name="正方形/長方形 292">
          <a:extLst>
            <a:ext uri="{FF2B5EF4-FFF2-40B4-BE49-F238E27FC236}">
              <a16:creationId xmlns:a16="http://schemas.microsoft.com/office/drawing/2014/main" id="{26F3DB2D-B512-4919-8EC7-0EA8A7C438F1}"/>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294" name="正方形/長方形 293">
          <a:extLst>
            <a:ext uri="{FF2B5EF4-FFF2-40B4-BE49-F238E27FC236}">
              <a16:creationId xmlns:a16="http://schemas.microsoft.com/office/drawing/2014/main" id="{0B363F41-A626-4D5C-9CE8-014AEF9AAA81}"/>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295" name="正方形/長方形 294">
          <a:extLst>
            <a:ext uri="{FF2B5EF4-FFF2-40B4-BE49-F238E27FC236}">
              <a16:creationId xmlns:a16="http://schemas.microsoft.com/office/drawing/2014/main" id="{EBD09458-F03F-42D9-BFE4-69AF343E52F5}"/>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296" name="正方形/長方形 295">
          <a:extLst>
            <a:ext uri="{FF2B5EF4-FFF2-40B4-BE49-F238E27FC236}">
              <a16:creationId xmlns:a16="http://schemas.microsoft.com/office/drawing/2014/main" id="{D9645E02-F1CE-4954-9BFA-8A1136DE3E29}"/>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297" name="正方形/長方形 296">
          <a:extLst>
            <a:ext uri="{FF2B5EF4-FFF2-40B4-BE49-F238E27FC236}">
              <a16:creationId xmlns:a16="http://schemas.microsoft.com/office/drawing/2014/main" id="{7976AE10-9338-4A4C-AB32-94C0D8EEA5B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298" name="正方形/長方形 297">
          <a:extLst>
            <a:ext uri="{FF2B5EF4-FFF2-40B4-BE49-F238E27FC236}">
              <a16:creationId xmlns:a16="http://schemas.microsoft.com/office/drawing/2014/main" id="{C912923F-ACAC-49BC-8B5D-67B8145DD556}"/>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299" name="正方形/長方形 298">
          <a:extLst>
            <a:ext uri="{FF2B5EF4-FFF2-40B4-BE49-F238E27FC236}">
              <a16:creationId xmlns:a16="http://schemas.microsoft.com/office/drawing/2014/main" id="{995D78F4-3E24-4794-9F85-04F378336E1E}"/>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00" name="正方形/長方形 299">
          <a:extLst>
            <a:ext uri="{FF2B5EF4-FFF2-40B4-BE49-F238E27FC236}">
              <a16:creationId xmlns:a16="http://schemas.microsoft.com/office/drawing/2014/main" id="{6B16BC89-48C6-4BFB-8AAC-575E6F4352F1}"/>
            </a:ext>
          </a:extLst>
        </xdr:cNvPr>
        <xdr:cNvSpPr/>
      </xdr:nvSpPr>
      <xdr:spPr>
        <a:xfrm>
          <a:off x="12446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24</xdr:row>
      <xdr:rowOff>76200</xdr:rowOff>
    </xdr:from>
    <xdr:to>
      <xdr:col>120</xdr:col>
      <xdr:colOff>152400</xdr:colOff>
      <xdr:row>28</xdr:row>
      <xdr:rowOff>25400</xdr:rowOff>
    </xdr:to>
    <xdr:sp macro="" textlink="">
      <xdr:nvSpPr>
        <xdr:cNvPr id="301" name="正方形/長方形 300">
          <a:extLst>
            <a:ext uri="{FF2B5EF4-FFF2-40B4-BE49-F238E27FC236}">
              <a16:creationId xmlns:a16="http://schemas.microsoft.com/office/drawing/2014/main" id="{0D944A21-2790-4CE1-8E6C-9A000129F562}"/>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02" name="正方形/長方形 301">
          <a:extLst>
            <a:ext uri="{FF2B5EF4-FFF2-40B4-BE49-F238E27FC236}">
              <a16:creationId xmlns:a16="http://schemas.microsoft.com/office/drawing/2014/main" id="{DA2FF036-BEA3-4495-B822-B0FD57D0EB01}"/>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03" name="正方形/長方形 302">
          <a:extLst>
            <a:ext uri="{FF2B5EF4-FFF2-40B4-BE49-F238E27FC236}">
              <a16:creationId xmlns:a16="http://schemas.microsoft.com/office/drawing/2014/main" id="{CD05B753-FE9E-418D-A6F4-E132BAB943F4}"/>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04" name="正方形/長方形 303">
          <a:extLst>
            <a:ext uri="{FF2B5EF4-FFF2-40B4-BE49-F238E27FC236}">
              <a16:creationId xmlns:a16="http://schemas.microsoft.com/office/drawing/2014/main" id="{6638BDC5-4701-485D-AC50-D0B94F2A2E87}"/>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05" name="正方形/長方形 304">
          <a:extLst>
            <a:ext uri="{FF2B5EF4-FFF2-40B4-BE49-F238E27FC236}">
              <a16:creationId xmlns:a16="http://schemas.microsoft.com/office/drawing/2014/main" id="{EDA29BDD-69AE-44F8-8610-E777751E8A08}"/>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06" name="正方形/長方形 305">
          <a:extLst>
            <a:ext uri="{FF2B5EF4-FFF2-40B4-BE49-F238E27FC236}">
              <a16:creationId xmlns:a16="http://schemas.microsoft.com/office/drawing/2014/main" id="{9CCC3089-A4CE-43CC-AB78-C82D9E3B028A}"/>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07" name="正方形/長方形 306">
          <a:extLst>
            <a:ext uri="{FF2B5EF4-FFF2-40B4-BE49-F238E27FC236}">
              <a16:creationId xmlns:a16="http://schemas.microsoft.com/office/drawing/2014/main" id="{FD5A8C04-6547-495A-89CC-C9AD06B56164}"/>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105,001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08" name="正方形/長方形 307">
          <a:extLst>
            <a:ext uri="{FF2B5EF4-FFF2-40B4-BE49-F238E27FC236}">
              <a16:creationId xmlns:a16="http://schemas.microsoft.com/office/drawing/2014/main" id="{29137F9F-CDB3-44DC-AA9E-BEC615A0BAD1}"/>
            </a:ext>
          </a:extLst>
        </xdr:cNvPr>
        <xdr:cNvSpPr/>
      </xdr:nvSpPr>
      <xdr:spPr>
        <a:xfrm>
          <a:off x="18288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46</xdr:row>
      <xdr:rowOff>114300</xdr:rowOff>
    </xdr:from>
    <xdr:to>
      <xdr:col>90</xdr:col>
      <xdr:colOff>25400</xdr:colOff>
      <xdr:row>50</xdr:row>
      <xdr:rowOff>63500</xdr:rowOff>
    </xdr:to>
    <xdr:sp macro="" textlink="">
      <xdr:nvSpPr>
        <xdr:cNvPr id="309" name="正方形/長方形 308">
          <a:extLst>
            <a:ext uri="{FF2B5EF4-FFF2-40B4-BE49-F238E27FC236}">
              <a16:creationId xmlns:a16="http://schemas.microsoft.com/office/drawing/2014/main" id="{A4988A79-5E19-4444-88B0-894CA241D3FB}"/>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310" name="正方形/長方形 309">
          <a:extLst>
            <a:ext uri="{FF2B5EF4-FFF2-40B4-BE49-F238E27FC236}">
              <a16:creationId xmlns:a16="http://schemas.microsoft.com/office/drawing/2014/main" id="{FCD1CC81-BD80-4503-BA81-C70999D075F1}"/>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311" name="正方形/長方形 310">
          <a:extLst>
            <a:ext uri="{FF2B5EF4-FFF2-40B4-BE49-F238E27FC236}">
              <a16:creationId xmlns:a16="http://schemas.microsoft.com/office/drawing/2014/main" id="{FE3FE74F-9C47-4A4B-8093-69BD37516445}"/>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312" name="正方形/長方形 311">
          <a:extLst>
            <a:ext uri="{FF2B5EF4-FFF2-40B4-BE49-F238E27FC236}">
              <a16:creationId xmlns:a16="http://schemas.microsoft.com/office/drawing/2014/main" id="{D37A61F4-0A79-4169-BC7E-729761C18BAC}"/>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313" name="正方形/長方形 312">
          <a:extLst>
            <a:ext uri="{FF2B5EF4-FFF2-40B4-BE49-F238E27FC236}">
              <a16:creationId xmlns:a16="http://schemas.microsoft.com/office/drawing/2014/main" id="{01B65584-3A94-43B8-B8D9-2F3B9A8D5747}"/>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314" name="正方形/長方形 313">
          <a:extLst>
            <a:ext uri="{FF2B5EF4-FFF2-40B4-BE49-F238E27FC236}">
              <a16:creationId xmlns:a16="http://schemas.microsoft.com/office/drawing/2014/main" id="{E44B42F6-3A0C-4A20-B19F-7F7A7287F226}"/>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315" name="正方形/長方形 314">
          <a:extLst>
            <a:ext uri="{FF2B5EF4-FFF2-40B4-BE49-F238E27FC236}">
              <a16:creationId xmlns:a16="http://schemas.microsoft.com/office/drawing/2014/main" id="{61603ABB-973D-411B-B8F4-5C9188A550B3}"/>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316" name="正方形/長方形 315">
          <a:extLst>
            <a:ext uri="{FF2B5EF4-FFF2-40B4-BE49-F238E27FC236}">
              <a16:creationId xmlns:a16="http://schemas.microsoft.com/office/drawing/2014/main" id="{82E5BAD5-BD3E-4F50-93F8-927E24C07546}"/>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317" name="テキスト ボックス 316">
          <a:extLst>
            <a:ext uri="{FF2B5EF4-FFF2-40B4-BE49-F238E27FC236}">
              <a16:creationId xmlns:a16="http://schemas.microsoft.com/office/drawing/2014/main" id="{A3A6F867-D05B-4168-96D4-EF298D3FA8D7}"/>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318" name="直線コネクタ 317">
          <a:extLst>
            <a:ext uri="{FF2B5EF4-FFF2-40B4-BE49-F238E27FC236}">
              <a16:creationId xmlns:a16="http://schemas.microsoft.com/office/drawing/2014/main" id="{603201F6-C5C1-40F2-85AA-71ABF389BCA1}"/>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319" name="テキスト ボックス 318">
          <a:extLst>
            <a:ext uri="{FF2B5EF4-FFF2-40B4-BE49-F238E27FC236}">
              <a16:creationId xmlns:a16="http://schemas.microsoft.com/office/drawing/2014/main" id="{59ADDD2C-9675-41C3-B47B-2441B704E6C1}"/>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320" name="直線コネクタ 319">
          <a:extLst>
            <a:ext uri="{FF2B5EF4-FFF2-40B4-BE49-F238E27FC236}">
              <a16:creationId xmlns:a16="http://schemas.microsoft.com/office/drawing/2014/main" id="{4AD80001-A481-4460-9A0E-716624D71298}"/>
            </a:ext>
          </a:extLst>
        </xdr:cNvPr>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321" name="テキスト ボックス 320">
          <a:extLst>
            <a:ext uri="{FF2B5EF4-FFF2-40B4-BE49-F238E27FC236}">
              <a16:creationId xmlns:a16="http://schemas.microsoft.com/office/drawing/2014/main" id="{0D748F7C-9EA9-4ADF-B4C0-E479FA3649C1}"/>
            </a:ext>
          </a:extLst>
        </xdr:cNvPr>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322" name="直線コネクタ 321">
          <a:extLst>
            <a:ext uri="{FF2B5EF4-FFF2-40B4-BE49-F238E27FC236}">
              <a16:creationId xmlns:a16="http://schemas.microsoft.com/office/drawing/2014/main" id="{A54A305F-A83E-48C1-A59F-910F0EF1D96C}"/>
            </a:ext>
          </a:extLst>
        </xdr:cNvPr>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323" name="テキスト ボックス 322">
          <a:extLst>
            <a:ext uri="{FF2B5EF4-FFF2-40B4-BE49-F238E27FC236}">
              <a16:creationId xmlns:a16="http://schemas.microsoft.com/office/drawing/2014/main" id="{B0603DE8-E61E-4449-BA6F-E06C12954E3D}"/>
            </a:ext>
          </a:extLst>
        </xdr:cNvPr>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324" name="直線コネクタ 323">
          <a:extLst>
            <a:ext uri="{FF2B5EF4-FFF2-40B4-BE49-F238E27FC236}">
              <a16:creationId xmlns:a16="http://schemas.microsoft.com/office/drawing/2014/main" id="{42DF5B78-94BC-4318-8877-B4536F06C516}"/>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325" name="テキスト ボックス 324">
          <a:extLst>
            <a:ext uri="{FF2B5EF4-FFF2-40B4-BE49-F238E27FC236}">
              <a16:creationId xmlns:a16="http://schemas.microsoft.com/office/drawing/2014/main" id="{155733D3-77AE-4C83-92C7-D025D2F6336E}"/>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326" name="直線コネクタ 325">
          <a:extLst>
            <a:ext uri="{FF2B5EF4-FFF2-40B4-BE49-F238E27FC236}">
              <a16:creationId xmlns:a16="http://schemas.microsoft.com/office/drawing/2014/main" id="{37BEA12A-AB90-446A-B437-011026CB25A7}"/>
            </a:ext>
          </a:extLst>
        </xdr:cNvPr>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327" name="テキスト ボックス 326">
          <a:extLst>
            <a:ext uri="{FF2B5EF4-FFF2-40B4-BE49-F238E27FC236}">
              <a16:creationId xmlns:a16="http://schemas.microsoft.com/office/drawing/2014/main" id="{9D840A59-53FF-4CDB-B1EA-4C08A7BCC02B}"/>
            </a:ext>
          </a:extLst>
        </xdr:cNvPr>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328" name="直線コネクタ 327">
          <a:extLst>
            <a:ext uri="{FF2B5EF4-FFF2-40B4-BE49-F238E27FC236}">
              <a16:creationId xmlns:a16="http://schemas.microsoft.com/office/drawing/2014/main" id="{F2275CB4-1A90-4F66-9F34-EAD40C7F30C1}"/>
            </a:ext>
          </a:extLst>
        </xdr:cNvPr>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329" name="テキスト ボックス 328">
          <a:extLst>
            <a:ext uri="{FF2B5EF4-FFF2-40B4-BE49-F238E27FC236}">
              <a16:creationId xmlns:a16="http://schemas.microsoft.com/office/drawing/2014/main" id="{4F32042D-0C70-49E9-A00B-0B04FDEF0354}"/>
            </a:ext>
          </a:extLst>
        </xdr:cNvPr>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330" name="直線コネクタ 329">
          <a:extLst>
            <a:ext uri="{FF2B5EF4-FFF2-40B4-BE49-F238E27FC236}">
              <a16:creationId xmlns:a16="http://schemas.microsoft.com/office/drawing/2014/main" id="{AA827DD0-609A-4AAD-9C49-7FAA9E118413}"/>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331" name="テキスト ボックス 330">
          <a:extLst>
            <a:ext uri="{FF2B5EF4-FFF2-40B4-BE49-F238E27FC236}">
              <a16:creationId xmlns:a16="http://schemas.microsoft.com/office/drawing/2014/main" id="{DB07D49B-9A4A-42EE-9399-14D5CBD13E69}"/>
            </a:ext>
          </a:extLst>
        </xdr:cNvPr>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332" name="【保健センター・保健所】&#10;有形固定資産減価償却率グラフ枠">
          <a:extLst>
            <a:ext uri="{FF2B5EF4-FFF2-40B4-BE49-F238E27FC236}">
              <a16:creationId xmlns:a16="http://schemas.microsoft.com/office/drawing/2014/main" id="{FDFE7598-2325-4921-9EC8-5729A67AF856}"/>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152400</xdr:rowOff>
    </xdr:from>
    <xdr:to>
      <xdr:col>85</xdr:col>
      <xdr:colOff>126364</xdr:colOff>
      <xdr:row>63</xdr:row>
      <xdr:rowOff>100965</xdr:rowOff>
    </xdr:to>
    <xdr:cxnSp macro="">
      <xdr:nvCxnSpPr>
        <xdr:cNvPr id="333" name="直線コネクタ 332">
          <a:extLst>
            <a:ext uri="{FF2B5EF4-FFF2-40B4-BE49-F238E27FC236}">
              <a16:creationId xmlns:a16="http://schemas.microsoft.com/office/drawing/2014/main" id="{356A0F86-277C-45C3-9D38-017E72430731}"/>
            </a:ext>
          </a:extLst>
        </xdr:cNvPr>
        <xdr:cNvCxnSpPr/>
      </xdr:nvCxnSpPr>
      <xdr:spPr>
        <a:xfrm flipV="1">
          <a:off x="16318864" y="9753600"/>
          <a:ext cx="0" cy="11487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104792</xdr:rowOff>
    </xdr:from>
    <xdr:ext cx="405111" cy="259045"/>
    <xdr:sp macro="" textlink="">
      <xdr:nvSpPr>
        <xdr:cNvPr id="334" name="【保健センター・保健所】&#10;有形固定資産減価償却率最小値テキスト">
          <a:extLst>
            <a:ext uri="{FF2B5EF4-FFF2-40B4-BE49-F238E27FC236}">
              <a16:creationId xmlns:a16="http://schemas.microsoft.com/office/drawing/2014/main" id="{8525ABCE-E98F-4F9B-B510-996047B4F879}"/>
            </a:ext>
          </a:extLst>
        </xdr:cNvPr>
        <xdr:cNvSpPr txBox="1"/>
      </xdr:nvSpPr>
      <xdr:spPr>
        <a:xfrm>
          <a:off x="16357600" y="109061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100965</xdr:rowOff>
    </xdr:from>
    <xdr:to>
      <xdr:col>86</xdr:col>
      <xdr:colOff>25400</xdr:colOff>
      <xdr:row>63</xdr:row>
      <xdr:rowOff>100965</xdr:rowOff>
    </xdr:to>
    <xdr:cxnSp macro="">
      <xdr:nvCxnSpPr>
        <xdr:cNvPr id="335" name="直線コネクタ 334">
          <a:extLst>
            <a:ext uri="{FF2B5EF4-FFF2-40B4-BE49-F238E27FC236}">
              <a16:creationId xmlns:a16="http://schemas.microsoft.com/office/drawing/2014/main" id="{B6B2BD0C-EA90-48F5-8ACA-4DA5FBCE840A}"/>
            </a:ext>
          </a:extLst>
        </xdr:cNvPr>
        <xdr:cNvCxnSpPr/>
      </xdr:nvCxnSpPr>
      <xdr:spPr>
        <a:xfrm>
          <a:off x="16230600" y="109023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99077</xdr:rowOff>
    </xdr:from>
    <xdr:ext cx="405111" cy="259045"/>
    <xdr:sp macro="" textlink="">
      <xdr:nvSpPr>
        <xdr:cNvPr id="336" name="【保健センター・保健所】&#10;有形固定資産減価償却率最大値テキスト">
          <a:extLst>
            <a:ext uri="{FF2B5EF4-FFF2-40B4-BE49-F238E27FC236}">
              <a16:creationId xmlns:a16="http://schemas.microsoft.com/office/drawing/2014/main" id="{0333986A-D138-4347-A49F-64B032EB498D}"/>
            </a:ext>
          </a:extLst>
        </xdr:cNvPr>
        <xdr:cNvSpPr txBox="1"/>
      </xdr:nvSpPr>
      <xdr:spPr>
        <a:xfrm>
          <a:off x="16357600" y="9528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152400</xdr:rowOff>
    </xdr:from>
    <xdr:to>
      <xdr:col>86</xdr:col>
      <xdr:colOff>25400</xdr:colOff>
      <xdr:row>56</xdr:row>
      <xdr:rowOff>152400</xdr:rowOff>
    </xdr:to>
    <xdr:cxnSp macro="">
      <xdr:nvCxnSpPr>
        <xdr:cNvPr id="337" name="直線コネクタ 336">
          <a:extLst>
            <a:ext uri="{FF2B5EF4-FFF2-40B4-BE49-F238E27FC236}">
              <a16:creationId xmlns:a16="http://schemas.microsoft.com/office/drawing/2014/main" id="{CE6DC4DB-8C05-4A51-B2DA-0220C34165D0}"/>
            </a:ext>
          </a:extLst>
        </xdr:cNvPr>
        <xdr:cNvCxnSpPr/>
      </xdr:nvCxnSpPr>
      <xdr:spPr>
        <a:xfrm>
          <a:off x="16230600" y="9753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112412</xdr:rowOff>
    </xdr:from>
    <xdr:ext cx="405111" cy="259045"/>
    <xdr:sp macro="" textlink="">
      <xdr:nvSpPr>
        <xdr:cNvPr id="338" name="【保健センター・保健所】&#10;有形固定資産減価償却率平均値テキスト">
          <a:extLst>
            <a:ext uri="{FF2B5EF4-FFF2-40B4-BE49-F238E27FC236}">
              <a16:creationId xmlns:a16="http://schemas.microsoft.com/office/drawing/2014/main" id="{70418FE3-79CA-440B-ACC1-759F832190E9}"/>
            </a:ext>
          </a:extLst>
        </xdr:cNvPr>
        <xdr:cNvSpPr txBox="1"/>
      </xdr:nvSpPr>
      <xdr:spPr>
        <a:xfrm>
          <a:off x="16357600" y="1005651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133985</xdr:rowOff>
    </xdr:from>
    <xdr:to>
      <xdr:col>85</xdr:col>
      <xdr:colOff>177800</xdr:colOff>
      <xdr:row>59</xdr:row>
      <xdr:rowOff>64135</xdr:rowOff>
    </xdr:to>
    <xdr:sp macro="" textlink="">
      <xdr:nvSpPr>
        <xdr:cNvPr id="339" name="フローチャート: 判断 338">
          <a:extLst>
            <a:ext uri="{FF2B5EF4-FFF2-40B4-BE49-F238E27FC236}">
              <a16:creationId xmlns:a16="http://schemas.microsoft.com/office/drawing/2014/main" id="{ABC3F93C-016C-4A28-927E-7AB8E801AFF5}"/>
            </a:ext>
          </a:extLst>
        </xdr:cNvPr>
        <xdr:cNvSpPr/>
      </xdr:nvSpPr>
      <xdr:spPr>
        <a:xfrm>
          <a:off x="16268700" y="10078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59690</xdr:rowOff>
    </xdr:from>
    <xdr:to>
      <xdr:col>81</xdr:col>
      <xdr:colOff>101600</xdr:colOff>
      <xdr:row>58</xdr:row>
      <xdr:rowOff>161290</xdr:rowOff>
    </xdr:to>
    <xdr:sp macro="" textlink="">
      <xdr:nvSpPr>
        <xdr:cNvPr id="340" name="フローチャート: 判断 339">
          <a:extLst>
            <a:ext uri="{FF2B5EF4-FFF2-40B4-BE49-F238E27FC236}">
              <a16:creationId xmlns:a16="http://schemas.microsoft.com/office/drawing/2014/main" id="{62A27589-92AE-453E-96AF-11B83DECCC45}"/>
            </a:ext>
          </a:extLst>
        </xdr:cNvPr>
        <xdr:cNvSpPr/>
      </xdr:nvSpPr>
      <xdr:spPr>
        <a:xfrm>
          <a:off x="15430500" y="10003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13970</xdr:rowOff>
    </xdr:from>
    <xdr:to>
      <xdr:col>76</xdr:col>
      <xdr:colOff>165100</xdr:colOff>
      <xdr:row>58</xdr:row>
      <xdr:rowOff>115570</xdr:rowOff>
    </xdr:to>
    <xdr:sp macro="" textlink="">
      <xdr:nvSpPr>
        <xdr:cNvPr id="341" name="フローチャート: 判断 340">
          <a:extLst>
            <a:ext uri="{FF2B5EF4-FFF2-40B4-BE49-F238E27FC236}">
              <a16:creationId xmlns:a16="http://schemas.microsoft.com/office/drawing/2014/main" id="{A63F6A3C-B391-4E4E-BCAC-8386A26E85A7}"/>
            </a:ext>
          </a:extLst>
        </xdr:cNvPr>
        <xdr:cNvSpPr/>
      </xdr:nvSpPr>
      <xdr:spPr>
        <a:xfrm>
          <a:off x="14541500" y="9958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58</xdr:row>
      <xdr:rowOff>38735</xdr:rowOff>
    </xdr:from>
    <xdr:to>
      <xdr:col>72</xdr:col>
      <xdr:colOff>38100</xdr:colOff>
      <xdr:row>58</xdr:row>
      <xdr:rowOff>140335</xdr:rowOff>
    </xdr:to>
    <xdr:sp macro="" textlink="">
      <xdr:nvSpPr>
        <xdr:cNvPr id="342" name="フローチャート: 判断 341">
          <a:extLst>
            <a:ext uri="{FF2B5EF4-FFF2-40B4-BE49-F238E27FC236}">
              <a16:creationId xmlns:a16="http://schemas.microsoft.com/office/drawing/2014/main" id="{DAEBA09C-BCE4-45AB-9F16-7AFF90B79798}"/>
            </a:ext>
          </a:extLst>
        </xdr:cNvPr>
        <xdr:cNvSpPr/>
      </xdr:nvSpPr>
      <xdr:spPr>
        <a:xfrm>
          <a:off x="13652500" y="9982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58</xdr:row>
      <xdr:rowOff>12065</xdr:rowOff>
    </xdr:from>
    <xdr:to>
      <xdr:col>67</xdr:col>
      <xdr:colOff>101600</xdr:colOff>
      <xdr:row>58</xdr:row>
      <xdr:rowOff>113665</xdr:rowOff>
    </xdr:to>
    <xdr:sp macro="" textlink="">
      <xdr:nvSpPr>
        <xdr:cNvPr id="343" name="フローチャート: 判断 342">
          <a:extLst>
            <a:ext uri="{FF2B5EF4-FFF2-40B4-BE49-F238E27FC236}">
              <a16:creationId xmlns:a16="http://schemas.microsoft.com/office/drawing/2014/main" id="{B01F0A4E-951A-4620-884A-64EED1434D04}"/>
            </a:ext>
          </a:extLst>
        </xdr:cNvPr>
        <xdr:cNvSpPr/>
      </xdr:nvSpPr>
      <xdr:spPr>
        <a:xfrm>
          <a:off x="12763500" y="9956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344" name="テキスト ボックス 343">
          <a:extLst>
            <a:ext uri="{FF2B5EF4-FFF2-40B4-BE49-F238E27FC236}">
              <a16:creationId xmlns:a16="http://schemas.microsoft.com/office/drawing/2014/main" id="{F9CEE87D-5BC2-43C6-BAB4-C525BB1775BB}"/>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345" name="テキスト ボックス 344">
          <a:extLst>
            <a:ext uri="{FF2B5EF4-FFF2-40B4-BE49-F238E27FC236}">
              <a16:creationId xmlns:a16="http://schemas.microsoft.com/office/drawing/2014/main" id="{E6E2C915-BCE5-4A2A-83DB-B49DB9631B9D}"/>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346" name="テキスト ボックス 345">
          <a:extLst>
            <a:ext uri="{FF2B5EF4-FFF2-40B4-BE49-F238E27FC236}">
              <a16:creationId xmlns:a16="http://schemas.microsoft.com/office/drawing/2014/main" id="{D1FFEF32-0C3A-444D-A427-AFFE4246F772}"/>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347" name="テキスト ボックス 346">
          <a:extLst>
            <a:ext uri="{FF2B5EF4-FFF2-40B4-BE49-F238E27FC236}">
              <a16:creationId xmlns:a16="http://schemas.microsoft.com/office/drawing/2014/main" id="{DCC6F2E0-4C5D-4658-AD36-23809BC99843}"/>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348" name="テキスト ボックス 347">
          <a:extLst>
            <a:ext uri="{FF2B5EF4-FFF2-40B4-BE49-F238E27FC236}">
              <a16:creationId xmlns:a16="http://schemas.microsoft.com/office/drawing/2014/main" id="{C4BFD781-A20B-4644-B555-3C85670B7EA4}"/>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59</xdr:row>
      <xdr:rowOff>55880</xdr:rowOff>
    </xdr:from>
    <xdr:to>
      <xdr:col>76</xdr:col>
      <xdr:colOff>165100</xdr:colOff>
      <xdr:row>59</xdr:row>
      <xdr:rowOff>157480</xdr:rowOff>
    </xdr:to>
    <xdr:sp macro="" textlink="">
      <xdr:nvSpPr>
        <xdr:cNvPr id="349" name="楕円 348">
          <a:extLst>
            <a:ext uri="{FF2B5EF4-FFF2-40B4-BE49-F238E27FC236}">
              <a16:creationId xmlns:a16="http://schemas.microsoft.com/office/drawing/2014/main" id="{0552EA46-EEEB-4D47-88EA-37F0C32DD80C}"/>
            </a:ext>
          </a:extLst>
        </xdr:cNvPr>
        <xdr:cNvSpPr/>
      </xdr:nvSpPr>
      <xdr:spPr>
        <a:xfrm>
          <a:off x="14541500" y="10171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55880</xdr:rowOff>
    </xdr:from>
    <xdr:to>
      <xdr:col>72</xdr:col>
      <xdr:colOff>38100</xdr:colOff>
      <xdr:row>59</xdr:row>
      <xdr:rowOff>157480</xdr:rowOff>
    </xdr:to>
    <xdr:sp macro="" textlink="">
      <xdr:nvSpPr>
        <xdr:cNvPr id="350" name="楕円 349">
          <a:extLst>
            <a:ext uri="{FF2B5EF4-FFF2-40B4-BE49-F238E27FC236}">
              <a16:creationId xmlns:a16="http://schemas.microsoft.com/office/drawing/2014/main" id="{A920B415-8BA9-4802-B852-E45A8E82F5DF}"/>
            </a:ext>
          </a:extLst>
        </xdr:cNvPr>
        <xdr:cNvSpPr/>
      </xdr:nvSpPr>
      <xdr:spPr>
        <a:xfrm>
          <a:off x="13652500" y="10171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59</xdr:row>
      <xdr:rowOff>106680</xdr:rowOff>
    </xdr:from>
    <xdr:to>
      <xdr:col>76</xdr:col>
      <xdr:colOff>114300</xdr:colOff>
      <xdr:row>59</xdr:row>
      <xdr:rowOff>106680</xdr:rowOff>
    </xdr:to>
    <xdr:cxnSp macro="">
      <xdr:nvCxnSpPr>
        <xdr:cNvPr id="351" name="直線コネクタ 350">
          <a:extLst>
            <a:ext uri="{FF2B5EF4-FFF2-40B4-BE49-F238E27FC236}">
              <a16:creationId xmlns:a16="http://schemas.microsoft.com/office/drawing/2014/main" id="{4BB7015F-229B-4FF7-A418-CA0EE405D803}"/>
            </a:ext>
          </a:extLst>
        </xdr:cNvPr>
        <xdr:cNvCxnSpPr/>
      </xdr:nvCxnSpPr>
      <xdr:spPr>
        <a:xfrm>
          <a:off x="13703300" y="1022223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59</xdr:row>
      <xdr:rowOff>6350</xdr:rowOff>
    </xdr:from>
    <xdr:to>
      <xdr:col>67</xdr:col>
      <xdr:colOff>101600</xdr:colOff>
      <xdr:row>59</xdr:row>
      <xdr:rowOff>107950</xdr:rowOff>
    </xdr:to>
    <xdr:sp macro="" textlink="">
      <xdr:nvSpPr>
        <xdr:cNvPr id="352" name="楕円 351">
          <a:extLst>
            <a:ext uri="{FF2B5EF4-FFF2-40B4-BE49-F238E27FC236}">
              <a16:creationId xmlns:a16="http://schemas.microsoft.com/office/drawing/2014/main" id="{42CEC531-D378-423E-BAC7-69F845F4B110}"/>
            </a:ext>
          </a:extLst>
        </xdr:cNvPr>
        <xdr:cNvSpPr/>
      </xdr:nvSpPr>
      <xdr:spPr>
        <a:xfrm>
          <a:off x="12763500" y="10121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59</xdr:row>
      <xdr:rowOff>57150</xdr:rowOff>
    </xdr:from>
    <xdr:to>
      <xdr:col>71</xdr:col>
      <xdr:colOff>177800</xdr:colOff>
      <xdr:row>59</xdr:row>
      <xdr:rowOff>106680</xdr:rowOff>
    </xdr:to>
    <xdr:cxnSp macro="">
      <xdr:nvCxnSpPr>
        <xdr:cNvPr id="353" name="直線コネクタ 352">
          <a:extLst>
            <a:ext uri="{FF2B5EF4-FFF2-40B4-BE49-F238E27FC236}">
              <a16:creationId xmlns:a16="http://schemas.microsoft.com/office/drawing/2014/main" id="{02F0A93C-F7FB-456D-9282-066E64E1A289}"/>
            </a:ext>
          </a:extLst>
        </xdr:cNvPr>
        <xdr:cNvCxnSpPr/>
      </xdr:nvCxnSpPr>
      <xdr:spPr>
        <a:xfrm>
          <a:off x="12814300" y="10172700"/>
          <a:ext cx="8890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57</xdr:row>
      <xdr:rowOff>6367</xdr:rowOff>
    </xdr:from>
    <xdr:ext cx="405111" cy="259045"/>
    <xdr:sp macro="" textlink="">
      <xdr:nvSpPr>
        <xdr:cNvPr id="354" name="n_1aveValue【保健センター・保健所】&#10;有形固定資産減価償却率">
          <a:extLst>
            <a:ext uri="{FF2B5EF4-FFF2-40B4-BE49-F238E27FC236}">
              <a16:creationId xmlns:a16="http://schemas.microsoft.com/office/drawing/2014/main" id="{51E8785B-D8A3-4D11-99D0-96D9E3A85341}"/>
            </a:ext>
          </a:extLst>
        </xdr:cNvPr>
        <xdr:cNvSpPr txBox="1"/>
      </xdr:nvSpPr>
      <xdr:spPr>
        <a:xfrm>
          <a:off x="15266044" y="97790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56</xdr:row>
      <xdr:rowOff>132097</xdr:rowOff>
    </xdr:from>
    <xdr:ext cx="405111" cy="259045"/>
    <xdr:sp macro="" textlink="">
      <xdr:nvSpPr>
        <xdr:cNvPr id="355" name="n_2aveValue【保健センター・保健所】&#10;有形固定資産減価償却率">
          <a:extLst>
            <a:ext uri="{FF2B5EF4-FFF2-40B4-BE49-F238E27FC236}">
              <a16:creationId xmlns:a16="http://schemas.microsoft.com/office/drawing/2014/main" id="{CDF46FE7-8823-4459-85FA-3AAF15011166}"/>
            </a:ext>
          </a:extLst>
        </xdr:cNvPr>
        <xdr:cNvSpPr txBox="1"/>
      </xdr:nvSpPr>
      <xdr:spPr>
        <a:xfrm>
          <a:off x="14389744" y="9733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56</xdr:row>
      <xdr:rowOff>156862</xdr:rowOff>
    </xdr:from>
    <xdr:ext cx="405111" cy="259045"/>
    <xdr:sp macro="" textlink="">
      <xdr:nvSpPr>
        <xdr:cNvPr id="356" name="n_3aveValue【保健センター・保健所】&#10;有形固定資産減価償却率">
          <a:extLst>
            <a:ext uri="{FF2B5EF4-FFF2-40B4-BE49-F238E27FC236}">
              <a16:creationId xmlns:a16="http://schemas.microsoft.com/office/drawing/2014/main" id="{D306AB86-5129-499F-9B45-B6D9BBFE2A12}"/>
            </a:ext>
          </a:extLst>
        </xdr:cNvPr>
        <xdr:cNvSpPr txBox="1"/>
      </xdr:nvSpPr>
      <xdr:spPr>
        <a:xfrm>
          <a:off x="13500744" y="97580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56</xdr:row>
      <xdr:rowOff>130192</xdr:rowOff>
    </xdr:from>
    <xdr:ext cx="405111" cy="259045"/>
    <xdr:sp macro="" textlink="">
      <xdr:nvSpPr>
        <xdr:cNvPr id="357" name="n_4aveValue【保健センター・保健所】&#10;有形固定資産減価償却率">
          <a:extLst>
            <a:ext uri="{FF2B5EF4-FFF2-40B4-BE49-F238E27FC236}">
              <a16:creationId xmlns:a16="http://schemas.microsoft.com/office/drawing/2014/main" id="{211771EA-B826-4FBA-AB7A-E76C18860EB2}"/>
            </a:ext>
          </a:extLst>
        </xdr:cNvPr>
        <xdr:cNvSpPr txBox="1"/>
      </xdr:nvSpPr>
      <xdr:spPr>
        <a:xfrm>
          <a:off x="12611744" y="97313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148607</xdr:rowOff>
    </xdr:from>
    <xdr:ext cx="405111" cy="259045"/>
    <xdr:sp macro="" textlink="">
      <xdr:nvSpPr>
        <xdr:cNvPr id="358" name="n_2mainValue【保健センター・保健所】&#10;有形固定資産減価償却率">
          <a:extLst>
            <a:ext uri="{FF2B5EF4-FFF2-40B4-BE49-F238E27FC236}">
              <a16:creationId xmlns:a16="http://schemas.microsoft.com/office/drawing/2014/main" id="{92544413-6EDD-4539-B62C-22A9A12838AB}"/>
            </a:ext>
          </a:extLst>
        </xdr:cNvPr>
        <xdr:cNvSpPr txBox="1"/>
      </xdr:nvSpPr>
      <xdr:spPr>
        <a:xfrm>
          <a:off x="14389744" y="10264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148607</xdr:rowOff>
    </xdr:from>
    <xdr:ext cx="405111" cy="259045"/>
    <xdr:sp macro="" textlink="">
      <xdr:nvSpPr>
        <xdr:cNvPr id="359" name="n_3mainValue【保健センター・保健所】&#10;有形固定資産減価償却率">
          <a:extLst>
            <a:ext uri="{FF2B5EF4-FFF2-40B4-BE49-F238E27FC236}">
              <a16:creationId xmlns:a16="http://schemas.microsoft.com/office/drawing/2014/main" id="{653DA995-5549-4C57-997D-3CA92FC14609}"/>
            </a:ext>
          </a:extLst>
        </xdr:cNvPr>
        <xdr:cNvSpPr txBox="1"/>
      </xdr:nvSpPr>
      <xdr:spPr>
        <a:xfrm>
          <a:off x="13500744" y="10264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99077</xdr:rowOff>
    </xdr:from>
    <xdr:ext cx="405111" cy="259045"/>
    <xdr:sp macro="" textlink="">
      <xdr:nvSpPr>
        <xdr:cNvPr id="360" name="n_4mainValue【保健センター・保健所】&#10;有形固定資産減価償却率">
          <a:extLst>
            <a:ext uri="{FF2B5EF4-FFF2-40B4-BE49-F238E27FC236}">
              <a16:creationId xmlns:a16="http://schemas.microsoft.com/office/drawing/2014/main" id="{BABBE8FA-1CC2-4E86-BD9C-5723049197D1}"/>
            </a:ext>
          </a:extLst>
        </xdr:cNvPr>
        <xdr:cNvSpPr txBox="1"/>
      </xdr:nvSpPr>
      <xdr:spPr>
        <a:xfrm>
          <a:off x="12611744" y="10214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361" name="正方形/長方形 360">
          <a:extLst>
            <a:ext uri="{FF2B5EF4-FFF2-40B4-BE49-F238E27FC236}">
              <a16:creationId xmlns:a16="http://schemas.microsoft.com/office/drawing/2014/main" id="{6279141E-49FC-467A-B7A4-588D8282DDB6}"/>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362" name="正方形/長方形 361">
          <a:extLst>
            <a:ext uri="{FF2B5EF4-FFF2-40B4-BE49-F238E27FC236}">
              <a16:creationId xmlns:a16="http://schemas.microsoft.com/office/drawing/2014/main" id="{13F221D7-FD98-4659-8E99-76CDA9B8C16A}"/>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363" name="正方形/長方形 362">
          <a:extLst>
            <a:ext uri="{FF2B5EF4-FFF2-40B4-BE49-F238E27FC236}">
              <a16:creationId xmlns:a16="http://schemas.microsoft.com/office/drawing/2014/main" id="{58BD35B5-0BB0-4E61-98D6-8DFEA46D6BFE}"/>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364" name="正方形/長方形 363">
          <a:extLst>
            <a:ext uri="{FF2B5EF4-FFF2-40B4-BE49-F238E27FC236}">
              <a16:creationId xmlns:a16="http://schemas.microsoft.com/office/drawing/2014/main" id="{0F4C0613-4274-46A8-B3B0-9D56E679C0EC}"/>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365" name="正方形/長方形 364">
          <a:extLst>
            <a:ext uri="{FF2B5EF4-FFF2-40B4-BE49-F238E27FC236}">
              <a16:creationId xmlns:a16="http://schemas.microsoft.com/office/drawing/2014/main" id="{96C54B9A-2944-4E9A-9B7A-8F10E2299ADC}"/>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366" name="正方形/長方形 365">
          <a:extLst>
            <a:ext uri="{FF2B5EF4-FFF2-40B4-BE49-F238E27FC236}">
              <a16:creationId xmlns:a16="http://schemas.microsoft.com/office/drawing/2014/main" id="{A4976683-566A-4258-BEF9-7A6F432CAED1}"/>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367" name="正方形/長方形 366">
          <a:extLst>
            <a:ext uri="{FF2B5EF4-FFF2-40B4-BE49-F238E27FC236}">
              <a16:creationId xmlns:a16="http://schemas.microsoft.com/office/drawing/2014/main" id="{82DA6D67-6898-4D56-BA85-E4874C1F1E1C}"/>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368" name="正方形/長方形 367">
          <a:extLst>
            <a:ext uri="{FF2B5EF4-FFF2-40B4-BE49-F238E27FC236}">
              <a16:creationId xmlns:a16="http://schemas.microsoft.com/office/drawing/2014/main" id="{66F6CCCC-7824-44CC-93B9-E0D96571BD14}"/>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369" name="テキスト ボックス 368">
          <a:extLst>
            <a:ext uri="{FF2B5EF4-FFF2-40B4-BE49-F238E27FC236}">
              <a16:creationId xmlns:a16="http://schemas.microsoft.com/office/drawing/2014/main" id="{CC3D8B4D-253C-4F7A-AB42-2914A9813EEC}"/>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370" name="直線コネクタ 369">
          <a:extLst>
            <a:ext uri="{FF2B5EF4-FFF2-40B4-BE49-F238E27FC236}">
              <a16:creationId xmlns:a16="http://schemas.microsoft.com/office/drawing/2014/main" id="{B60B9FF4-B9C9-4E2C-B278-E70B33A2C250}"/>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371" name="直線コネクタ 370">
          <a:extLst>
            <a:ext uri="{FF2B5EF4-FFF2-40B4-BE49-F238E27FC236}">
              <a16:creationId xmlns:a16="http://schemas.microsoft.com/office/drawing/2014/main" id="{9EAE4DFC-5675-4B60-A05C-E80515D152AB}"/>
            </a:ext>
          </a:extLst>
        </xdr:cNvPr>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372" name="テキスト ボックス 371">
          <a:extLst>
            <a:ext uri="{FF2B5EF4-FFF2-40B4-BE49-F238E27FC236}">
              <a16:creationId xmlns:a16="http://schemas.microsoft.com/office/drawing/2014/main" id="{144BC469-E82F-43A7-8016-106EA4EF9C14}"/>
            </a:ext>
          </a:extLst>
        </xdr:cNvPr>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373" name="直線コネクタ 372">
          <a:extLst>
            <a:ext uri="{FF2B5EF4-FFF2-40B4-BE49-F238E27FC236}">
              <a16:creationId xmlns:a16="http://schemas.microsoft.com/office/drawing/2014/main" id="{9BEE4AE4-08DF-4205-A092-598C9288BA9D}"/>
            </a:ext>
          </a:extLst>
        </xdr:cNvPr>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374" name="テキスト ボックス 373">
          <a:extLst>
            <a:ext uri="{FF2B5EF4-FFF2-40B4-BE49-F238E27FC236}">
              <a16:creationId xmlns:a16="http://schemas.microsoft.com/office/drawing/2014/main" id="{71AAEC6B-18CA-45E4-A230-CB6189F5694B}"/>
            </a:ext>
          </a:extLst>
        </xdr:cNvPr>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375" name="直線コネクタ 374">
          <a:extLst>
            <a:ext uri="{FF2B5EF4-FFF2-40B4-BE49-F238E27FC236}">
              <a16:creationId xmlns:a16="http://schemas.microsoft.com/office/drawing/2014/main" id="{E637BD3F-1C36-44F8-B990-E82F0BF9CBD7}"/>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376" name="テキスト ボックス 375">
          <a:extLst>
            <a:ext uri="{FF2B5EF4-FFF2-40B4-BE49-F238E27FC236}">
              <a16:creationId xmlns:a16="http://schemas.microsoft.com/office/drawing/2014/main" id="{6CBD77A4-3445-4054-AD5F-9D070E0FFF12}"/>
            </a:ext>
          </a:extLst>
        </xdr:cNvPr>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377" name="直線コネクタ 376">
          <a:extLst>
            <a:ext uri="{FF2B5EF4-FFF2-40B4-BE49-F238E27FC236}">
              <a16:creationId xmlns:a16="http://schemas.microsoft.com/office/drawing/2014/main" id="{B3899B27-1401-4787-A7C4-B1954680FA09}"/>
            </a:ext>
          </a:extLst>
        </xdr:cNvPr>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378" name="テキスト ボックス 377">
          <a:extLst>
            <a:ext uri="{FF2B5EF4-FFF2-40B4-BE49-F238E27FC236}">
              <a16:creationId xmlns:a16="http://schemas.microsoft.com/office/drawing/2014/main" id="{D560E545-0E9F-4DB4-BAEF-4643F62A1232}"/>
            </a:ext>
          </a:extLst>
        </xdr:cNvPr>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379" name="直線コネクタ 378">
          <a:extLst>
            <a:ext uri="{FF2B5EF4-FFF2-40B4-BE49-F238E27FC236}">
              <a16:creationId xmlns:a16="http://schemas.microsoft.com/office/drawing/2014/main" id="{72FBB59B-35CC-44B2-91BE-E9064FCB70E1}"/>
            </a:ext>
          </a:extLst>
        </xdr:cNvPr>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380" name="テキスト ボックス 379">
          <a:extLst>
            <a:ext uri="{FF2B5EF4-FFF2-40B4-BE49-F238E27FC236}">
              <a16:creationId xmlns:a16="http://schemas.microsoft.com/office/drawing/2014/main" id="{D20BDCA2-8BAE-4375-A1A9-37DB9A07B4E7}"/>
            </a:ext>
          </a:extLst>
        </xdr:cNvPr>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381" name="直線コネクタ 380">
          <a:extLst>
            <a:ext uri="{FF2B5EF4-FFF2-40B4-BE49-F238E27FC236}">
              <a16:creationId xmlns:a16="http://schemas.microsoft.com/office/drawing/2014/main" id="{0B00D68C-4829-4AF5-A1BB-7E2C4C40EAEE}"/>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382" name="テキスト ボックス 381">
          <a:extLst>
            <a:ext uri="{FF2B5EF4-FFF2-40B4-BE49-F238E27FC236}">
              <a16:creationId xmlns:a16="http://schemas.microsoft.com/office/drawing/2014/main" id="{85739EE0-508E-4699-98BD-8293FB7DE49B}"/>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383" name="【保健センター・保健所】&#10;一人当たり面積グラフ枠">
          <a:extLst>
            <a:ext uri="{FF2B5EF4-FFF2-40B4-BE49-F238E27FC236}">
              <a16:creationId xmlns:a16="http://schemas.microsoft.com/office/drawing/2014/main" id="{2FD2C766-31E8-42DF-91E1-966962F57A9D}"/>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76200</xdr:rowOff>
    </xdr:from>
    <xdr:to>
      <xdr:col>116</xdr:col>
      <xdr:colOff>62864</xdr:colOff>
      <xdr:row>64</xdr:row>
      <xdr:rowOff>16510</xdr:rowOff>
    </xdr:to>
    <xdr:cxnSp macro="">
      <xdr:nvCxnSpPr>
        <xdr:cNvPr id="384" name="直線コネクタ 383">
          <a:extLst>
            <a:ext uri="{FF2B5EF4-FFF2-40B4-BE49-F238E27FC236}">
              <a16:creationId xmlns:a16="http://schemas.microsoft.com/office/drawing/2014/main" id="{D8A624FF-FC35-412C-B066-306DB9BE4BE3}"/>
            </a:ext>
          </a:extLst>
        </xdr:cNvPr>
        <xdr:cNvCxnSpPr/>
      </xdr:nvCxnSpPr>
      <xdr:spPr>
        <a:xfrm flipV="1">
          <a:off x="22160864" y="9677400"/>
          <a:ext cx="0" cy="13119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20337</xdr:rowOff>
    </xdr:from>
    <xdr:ext cx="469744" cy="259045"/>
    <xdr:sp macro="" textlink="">
      <xdr:nvSpPr>
        <xdr:cNvPr id="385" name="【保健センター・保健所】&#10;一人当たり面積最小値テキスト">
          <a:extLst>
            <a:ext uri="{FF2B5EF4-FFF2-40B4-BE49-F238E27FC236}">
              <a16:creationId xmlns:a16="http://schemas.microsoft.com/office/drawing/2014/main" id="{B24B442F-4101-47A3-B7DA-4394FAE020D0}"/>
            </a:ext>
          </a:extLst>
        </xdr:cNvPr>
        <xdr:cNvSpPr txBox="1"/>
      </xdr:nvSpPr>
      <xdr:spPr>
        <a:xfrm>
          <a:off x="22199600" y="109931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16510</xdr:rowOff>
    </xdr:from>
    <xdr:to>
      <xdr:col>116</xdr:col>
      <xdr:colOff>152400</xdr:colOff>
      <xdr:row>64</xdr:row>
      <xdr:rowOff>16510</xdr:rowOff>
    </xdr:to>
    <xdr:cxnSp macro="">
      <xdr:nvCxnSpPr>
        <xdr:cNvPr id="386" name="直線コネクタ 385">
          <a:extLst>
            <a:ext uri="{FF2B5EF4-FFF2-40B4-BE49-F238E27FC236}">
              <a16:creationId xmlns:a16="http://schemas.microsoft.com/office/drawing/2014/main" id="{ADA5A0F7-836E-4205-99CE-2055C4ED2F15}"/>
            </a:ext>
          </a:extLst>
        </xdr:cNvPr>
        <xdr:cNvCxnSpPr/>
      </xdr:nvCxnSpPr>
      <xdr:spPr>
        <a:xfrm>
          <a:off x="22072600" y="109893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22877</xdr:rowOff>
    </xdr:from>
    <xdr:ext cx="469744" cy="259045"/>
    <xdr:sp macro="" textlink="">
      <xdr:nvSpPr>
        <xdr:cNvPr id="387" name="【保健センター・保健所】&#10;一人当たり面積最大値テキスト">
          <a:extLst>
            <a:ext uri="{FF2B5EF4-FFF2-40B4-BE49-F238E27FC236}">
              <a16:creationId xmlns:a16="http://schemas.microsoft.com/office/drawing/2014/main" id="{9B8DED40-D7F9-4841-8E7F-474ECDD6B167}"/>
            </a:ext>
          </a:extLst>
        </xdr:cNvPr>
        <xdr:cNvSpPr txBox="1"/>
      </xdr:nvSpPr>
      <xdr:spPr>
        <a:xfrm>
          <a:off x="22199600" y="9452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76200</xdr:rowOff>
    </xdr:from>
    <xdr:to>
      <xdr:col>116</xdr:col>
      <xdr:colOff>152400</xdr:colOff>
      <xdr:row>56</xdr:row>
      <xdr:rowOff>76200</xdr:rowOff>
    </xdr:to>
    <xdr:cxnSp macro="">
      <xdr:nvCxnSpPr>
        <xdr:cNvPr id="388" name="直線コネクタ 387">
          <a:extLst>
            <a:ext uri="{FF2B5EF4-FFF2-40B4-BE49-F238E27FC236}">
              <a16:creationId xmlns:a16="http://schemas.microsoft.com/office/drawing/2014/main" id="{333BDDF8-528B-4AD1-98B1-268BA6E6D90A}"/>
            </a:ext>
          </a:extLst>
        </xdr:cNvPr>
        <xdr:cNvCxnSpPr/>
      </xdr:nvCxnSpPr>
      <xdr:spPr>
        <a:xfrm>
          <a:off x="22072600" y="9677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113047</xdr:rowOff>
    </xdr:from>
    <xdr:ext cx="469744" cy="259045"/>
    <xdr:sp macro="" textlink="">
      <xdr:nvSpPr>
        <xdr:cNvPr id="389" name="【保健センター・保健所】&#10;一人当たり面積平均値テキスト">
          <a:extLst>
            <a:ext uri="{FF2B5EF4-FFF2-40B4-BE49-F238E27FC236}">
              <a16:creationId xmlns:a16="http://schemas.microsoft.com/office/drawing/2014/main" id="{30B4FA11-3926-49D1-AA88-FF03B5C1B219}"/>
            </a:ext>
          </a:extLst>
        </xdr:cNvPr>
        <xdr:cNvSpPr txBox="1"/>
      </xdr:nvSpPr>
      <xdr:spPr>
        <a:xfrm>
          <a:off x="22199600" y="107429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134620</xdr:rowOff>
    </xdr:from>
    <xdr:to>
      <xdr:col>116</xdr:col>
      <xdr:colOff>114300</xdr:colOff>
      <xdr:row>63</xdr:row>
      <xdr:rowOff>64770</xdr:rowOff>
    </xdr:to>
    <xdr:sp macro="" textlink="">
      <xdr:nvSpPr>
        <xdr:cNvPr id="390" name="フローチャート: 判断 389">
          <a:extLst>
            <a:ext uri="{FF2B5EF4-FFF2-40B4-BE49-F238E27FC236}">
              <a16:creationId xmlns:a16="http://schemas.microsoft.com/office/drawing/2014/main" id="{74B2E35B-9A4B-45F9-BFB1-F3A461B72253}"/>
            </a:ext>
          </a:extLst>
        </xdr:cNvPr>
        <xdr:cNvSpPr/>
      </xdr:nvSpPr>
      <xdr:spPr>
        <a:xfrm>
          <a:off x="22110700" y="10764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139700</xdr:rowOff>
    </xdr:from>
    <xdr:to>
      <xdr:col>112</xdr:col>
      <xdr:colOff>38100</xdr:colOff>
      <xdr:row>63</xdr:row>
      <xdr:rowOff>69850</xdr:rowOff>
    </xdr:to>
    <xdr:sp macro="" textlink="">
      <xdr:nvSpPr>
        <xdr:cNvPr id="391" name="フローチャート: 判断 390">
          <a:extLst>
            <a:ext uri="{FF2B5EF4-FFF2-40B4-BE49-F238E27FC236}">
              <a16:creationId xmlns:a16="http://schemas.microsoft.com/office/drawing/2014/main" id="{F69A213B-A0F1-460A-9EA3-50D50A867868}"/>
            </a:ext>
          </a:extLst>
        </xdr:cNvPr>
        <xdr:cNvSpPr/>
      </xdr:nvSpPr>
      <xdr:spPr>
        <a:xfrm>
          <a:off x="21272500" y="10769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137160</xdr:rowOff>
    </xdr:from>
    <xdr:to>
      <xdr:col>107</xdr:col>
      <xdr:colOff>101600</xdr:colOff>
      <xdr:row>63</xdr:row>
      <xdr:rowOff>67310</xdr:rowOff>
    </xdr:to>
    <xdr:sp macro="" textlink="">
      <xdr:nvSpPr>
        <xdr:cNvPr id="392" name="フローチャート: 判断 391">
          <a:extLst>
            <a:ext uri="{FF2B5EF4-FFF2-40B4-BE49-F238E27FC236}">
              <a16:creationId xmlns:a16="http://schemas.microsoft.com/office/drawing/2014/main" id="{E9CDFBA9-BB1E-494B-BFDB-48F09A887C6E}"/>
            </a:ext>
          </a:extLst>
        </xdr:cNvPr>
        <xdr:cNvSpPr/>
      </xdr:nvSpPr>
      <xdr:spPr>
        <a:xfrm>
          <a:off x="20383500" y="10767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63</xdr:row>
      <xdr:rowOff>5080</xdr:rowOff>
    </xdr:from>
    <xdr:to>
      <xdr:col>102</xdr:col>
      <xdr:colOff>165100</xdr:colOff>
      <xdr:row>63</xdr:row>
      <xdr:rowOff>106680</xdr:rowOff>
    </xdr:to>
    <xdr:sp macro="" textlink="">
      <xdr:nvSpPr>
        <xdr:cNvPr id="393" name="フローチャート: 判断 392">
          <a:extLst>
            <a:ext uri="{FF2B5EF4-FFF2-40B4-BE49-F238E27FC236}">
              <a16:creationId xmlns:a16="http://schemas.microsoft.com/office/drawing/2014/main" id="{C13DD2BC-5355-443E-9623-15D486C190A3}"/>
            </a:ext>
          </a:extLst>
        </xdr:cNvPr>
        <xdr:cNvSpPr/>
      </xdr:nvSpPr>
      <xdr:spPr>
        <a:xfrm>
          <a:off x="19494500" y="10806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128270</xdr:rowOff>
    </xdr:from>
    <xdr:to>
      <xdr:col>98</xdr:col>
      <xdr:colOff>38100</xdr:colOff>
      <xdr:row>63</xdr:row>
      <xdr:rowOff>58420</xdr:rowOff>
    </xdr:to>
    <xdr:sp macro="" textlink="">
      <xdr:nvSpPr>
        <xdr:cNvPr id="394" name="フローチャート: 判断 393">
          <a:extLst>
            <a:ext uri="{FF2B5EF4-FFF2-40B4-BE49-F238E27FC236}">
              <a16:creationId xmlns:a16="http://schemas.microsoft.com/office/drawing/2014/main" id="{58E34730-9F4B-4599-B3E9-9D928DC8D47A}"/>
            </a:ext>
          </a:extLst>
        </xdr:cNvPr>
        <xdr:cNvSpPr/>
      </xdr:nvSpPr>
      <xdr:spPr>
        <a:xfrm>
          <a:off x="18605500" y="10758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395" name="テキスト ボックス 394">
          <a:extLst>
            <a:ext uri="{FF2B5EF4-FFF2-40B4-BE49-F238E27FC236}">
              <a16:creationId xmlns:a16="http://schemas.microsoft.com/office/drawing/2014/main" id="{B5D98B23-039F-4383-8E55-2E85EC922FC3}"/>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396" name="テキスト ボックス 395">
          <a:extLst>
            <a:ext uri="{FF2B5EF4-FFF2-40B4-BE49-F238E27FC236}">
              <a16:creationId xmlns:a16="http://schemas.microsoft.com/office/drawing/2014/main" id="{3E52BD00-66EC-406F-B764-902003B761DE}"/>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397" name="テキスト ボックス 396">
          <a:extLst>
            <a:ext uri="{FF2B5EF4-FFF2-40B4-BE49-F238E27FC236}">
              <a16:creationId xmlns:a16="http://schemas.microsoft.com/office/drawing/2014/main" id="{27B8203D-FA8F-456E-85E0-D01056B1D05F}"/>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398" name="テキスト ボックス 397">
          <a:extLst>
            <a:ext uri="{FF2B5EF4-FFF2-40B4-BE49-F238E27FC236}">
              <a16:creationId xmlns:a16="http://schemas.microsoft.com/office/drawing/2014/main" id="{C40E56E8-5180-438D-8B8D-FA1A088849D4}"/>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399" name="テキスト ボックス 398">
          <a:extLst>
            <a:ext uri="{FF2B5EF4-FFF2-40B4-BE49-F238E27FC236}">
              <a16:creationId xmlns:a16="http://schemas.microsoft.com/office/drawing/2014/main" id="{9DEFD84D-8B93-4D0D-8C6E-C8A263B91CC5}"/>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63</xdr:row>
      <xdr:rowOff>68580</xdr:rowOff>
    </xdr:from>
    <xdr:to>
      <xdr:col>107</xdr:col>
      <xdr:colOff>101600</xdr:colOff>
      <xdr:row>63</xdr:row>
      <xdr:rowOff>170180</xdr:rowOff>
    </xdr:to>
    <xdr:sp macro="" textlink="">
      <xdr:nvSpPr>
        <xdr:cNvPr id="400" name="楕円 399">
          <a:extLst>
            <a:ext uri="{FF2B5EF4-FFF2-40B4-BE49-F238E27FC236}">
              <a16:creationId xmlns:a16="http://schemas.microsoft.com/office/drawing/2014/main" id="{D59DB447-30C7-415D-88F2-8AED7F20DCD2}"/>
            </a:ext>
          </a:extLst>
        </xdr:cNvPr>
        <xdr:cNvSpPr/>
      </xdr:nvSpPr>
      <xdr:spPr>
        <a:xfrm>
          <a:off x="20383500" y="10869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63</xdr:row>
      <xdr:rowOff>71120</xdr:rowOff>
    </xdr:from>
    <xdr:to>
      <xdr:col>102</xdr:col>
      <xdr:colOff>165100</xdr:colOff>
      <xdr:row>64</xdr:row>
      <xdr:rowOff>1270</xdr:rowOff>
    </xdr:to>
    <xdr:sp macro="" textlink="">
      <xdr:nvSpPr>
        <xdr:cNvPr id="401" name="楕円 400">
          <a:extLst>
            <a:ext uri="{FF2B5EF4-FFF2-40B4-BE49-F238E27FC236}">
              <a16:creationId xmlns:a16="http://schemas.microsoft.com/office/drawing/2014/main" id="{484F9EA2-7D88-4285-9204-478F80865F36}"/>
            </a:ext>
          </a:extLst>
        </xdr:cNvPr>
        <xdr:cNvSpPr/>
      </xdr:nvSpPr>
      <xdr:spPr>
        <a:xfrm>
          <a:off x="19494500" y="10872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119380</xdr:rowOff>
    </xdr:from>
    <xdr:to>
      <xdr:col>107</xdr:col>
      <xdr:colOff>50800</xdr:colOff>
      <xdr:row>63</xdr:row>
      <xdr:rowOff>121920</xdr:rowOff>
    </xdr:to>
    <xdr:cxnSp macro="">
      <xdr:nvCxnSpPr>
        <xdr:cNvPr id="402" name="直線コネクタ 401">
          <a:extLst>
            <a:ext uri="{FF2B5EF4-FFF2-40B4-BE49-F238E27FC236}">
              <a16:creationId xmlns:a16="http://schemas.microsoft.com/office/drawing/2014/main" id="{108F0551-B580-4337-ABDB-C9278B7F697C}"/>
            </a:ext>
          </a:extLst>
        </xdr:cNvPr>
        <xdr:cNvCxnSpPr/>
      </xdr:nvCxnSpPr>
      <xdr:spPr>
        <a:xfrm flipV="1">
          <a:off x="19545300" y="10920730"/>
          <a:ext cx="889000" cy="2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63</xdr:row>
      <xdr:rowOff>73660</xdr:rowOff>
    </xdr:from>
    <xdr:to>
      <xdr:col>98</xdr:col>
      <xdr:colOff>38100</xdr:colOff>
      <xdr:row>64</xdr:row>
      <xdr:rowOff>3810</xdr:rowOff>
    </xdr:to>
    <xdr:sp macro="" textlink="">
      <xdr:nvSpPr>
        <xdr:cNvPr id="403" name="楕円 402">
          <a:extLst>
            <a:ext uri="{FF2B5EF4-FFF2-40B4-BE49-F238E27FC236}">
              <a16:creationId xmlns:a16="http://schemas.microsoft.com/office/drawing/2014/main" id="{499DA90F-1E4D-4DD1-AB33-877B39A5CFB6}"/>
            </a:ext>
          </a:extLst>
        </xdr:cNvPr>
        <xdr:cNvSpPr/>
      </xdr:nvSpPr>
      <xdr:spPr>
        <a:xfrm>
          <a:off x="18605500" y="10875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121920</xdr:rowOff>
    </xdr:from>
    <xdr:to>
      <xdr:col>102</xdr:col>
      <xdr:colOff>114300</xdr:colOff>
      <xdr:row>63</xdr:row>
      <xdr:rowOff>124460</xdr:rowOff>
    </xdr:to>
    <xdr:cxnSp macro="">
      <xdr:nvCxnSpPr>
        <xdr:cNvPr id="404" name="直線コネクタ 403">
          <a:extLst>
            <a:ext uri="{FF2B5EF4-FFF2-40B4-BE49-F238E27FC236}">
              <a16:creationId xmlns:a16="http://schemas.microsoft.com/office/drawing/2014/main" id="{4E999050-7891-49B5-B0D1-0796AD9FBBC0}"/>
            </a:ext>
          </a:extLst>
        </xdr:cNvPr>
        <xdr:cNvCxnSpPr/>
      </xdr:nvCxnSpPr>
      <xdr:spPr>
        <a:xfrm flipV="1">
          <a:off x="18656300" y="10923270"/>
          <a:ext cx="889000" cy="2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86377</xdr:rowOff>
    </xdr:from>
    <xdr:ext cx="469744" cy="259045"/>
    <xdr:sp macro="" textlink="">
      <xdr:nvSpPr>
        <xdr:cNvPr id="405" name="n_1aveValue【保健センター・保健所】&#10;一人当たり面積">
          <a:extLst>
            <a:ext uri="{FF2B5EF4-FFF2-40B4-BE49-F238E27FC236}">
              <a16:creationId xmlns:a16="http://schemas.microsoft.com/office/drawing/2014/main" id="{5CA0A7BF-8708-42F4-8650-FD7B9E98473B}"/>
            </a:ext>
          </a:extLst>
        </xdr:cNvPr>
        <xdr:cNvSpPr txBox="1"/>
      </xdr:nvSpPr>
      <xdr:spPr>
        <a:xfrm>
          <a:off x="21075727" y="10544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83837</xdr:rowOff>
    </xdr:from>
    <xdr:ext cx="469744" cy="259045"/>
    <xdr:sp macro="" textlink="">
      <xdr:nvSpPr>
        <xdr:cNvPr id="406" name="n_2aveValue【保健センター・保健所】&#10;一人当たり面積">
          <a:extLst>
            <a:ext uri="{FF2B5EF4-FFF2-40B4-BE49-F238E27FC236}">
              <a16:creationId xmlns:a16="http://schemas.microsoft.com/office/drawing/2014/main" id="{1069C8E9-AE10-4170-8450-440088FADB91}"/>
            </a:ext>
          </a:extLst>
        </xdr:cNvPr>
        <xdr:cNvSpPr txBox="1"/>
      </xdr:nvSpPr>
      <xdr:spPr>
        <a:xfrm>
          <a:off x="20199427" y="10542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123207</xdr:rowOff>
    </xdr:from>
    <xdr:ext cx="469744" cy="259045"/>
    <xdr:sp macro="" textlink="">
      <xdr:nvSpPr>
        <xdr:cNvPr id="407" name="n_3aveValue【保健センター・保健所】&#10;一人当たり面積">
          <a:extLst>
            <a:ext uri="{FF2B5EF4-FFF2-40B4-BE49-F238E27FC236}">
              <a16:creationId xmlns:a16="http://schemas.microsoft.com/office/drawing/2014/main" id="{AD0A8E81-2D79-4E3A-A4A9-43891A140250}"/>
            </a:ext>
          </a:extLst>
        </xdr:cNvPr>
        <xdr:cNvSpPr txBox="1"/>
      </xdr:nvSpPr>
      <xdr:spPr>
        <a:xfrm>
          <a:off x="19310427" y="10581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74947</xdr:rowOff>
    </xdr:from>
    <xdr:ext cx="469744" cy="259045"/>
    <xdr:sp macro="" textlink="">
      <xdr:nvSpPr>
        <xdr:cNvPr id="408" name="n_4aveValue【保健センター・保健所】&#10;一人当たり面積">
          <a:extLst>
            <a:ext uri="{FF2B5EF4-FFF2-40B4-BE49-F238E27FC236}">
              <a16:creationId xmlns:a16="http://schemas.microsoft.com/office/drawing/2014/main" id="{1E7F3BC4-8646-4EA4-91AC-6AAA42F6EB47}"/>
            </a:ext>
          </a:extLst>
        </xdr:cNvPr>
        <xdr:cNvSpPr txBox="1"/>
      </xdr:nvSpPr>
      <xdr:spPr>
        <a:xfrm>
          <a:off x="18421427" y="10533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161307</xdr:rowOff>
    </xdr:from>
    <xdr:ext cx="469744" cy="259045"/>
    <xdr:sp macro="" textlink="">
      <xdr:nvSpPr>
        <xdr:cNvPr id="409" name="n_2mainValue【保健センター・保健所】&#10;一人当たり面積">
          <a:extLst>
            <a:ext uri="{FF2B5EF4-FFF2-40B4-BE49-F238E27FC236}">
              <a16:creationId xmlns:a16="http://schemas.microsoft.com/office/drawing/2014/main" id="{5E9A6B34-2042-4A3F-BD13-7F23504E7019}"/>
            </a:ext>
          </a:extLst>
        </xdr:cNvPr>
        <xdr:cNvSpPr txBox="1"/>
      </xdr:nvSpPr>
      <xdr:spPr>
        <a:xfrm>
          <a:off x="20199427" y="10962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163847</xdr:rowOff>
    </xdr:from>
    <xdr:ext cx="469744" cy="259045"/>
    <xdr:sp macro="" textlink="">
      <xdr:nvSpPr>
        <xdr:cNvPr id="410" name="n_3mainValue【保健センター・保健所】&#10;一人当たり面積">
          <a:extLst>
            <a:ext uri="{FF2B5EF4-FFF2-40B4-BE49-F238E27FC236}">
              <a16:creationId xmlns:a16="http://schemas.microsoft.com/office/drawing/2014/main" id="{7E5A17D3-61B7-4AE7-B0F2-A2F1532D5DF0}"/>
            </a:ext>
          </a:extLst>
        </xdr:cNvPr>
        <xdr:cNvSpPr txBox="1"/>
      </xdr:nvSpPr>
      <xdr:spPr>
        <a:xfrm>
          <a:off x="19310427" y="10965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166387</xdr:rowOff>
    </xdr:from>
    <xdr:ext cx="469744" cy="259045"/>
    <xdr:sp macro="" textlink="">
      <xdr:nvSpPr>
        <xdr:cNvPr id="411" name="n_4mainValue【保健センター・保健所】&#10;一人当たり面積">
          <a:extLst>
            <a:ext uri="{FF2B5EF4-FFF2-40B4-BE49-F238E27FC236}">
              <a16:creationId xmlns:a16="http://schemas.microsoft.com/office/drawing/2014/main" id="{6A342FFF-7653-471A-8699-1141B173C775}"/>
            </a:ext>
          </a:extLst>
        </xdr:cNvPr>
        <xdr:cNvSpPr txBox="1"/>
      </xdr:nvSpPr>
      <xdr:spPr>
        <a:xfrm>
          <a:off x="18421427" y="109677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412" name="正方形/長方形 411">
          <a:extLst>
            <a:ext uri="{FF2B5EF4-FFF2-40B4-BE49-F238E27FC236}">
              <a16:creationId xmlns:a16="http://schemas.microsoft.com/office/drawing/2014/main" id="{D02B68A6-964F-4F72-BEB4-7A0D2A056777}"/>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413" name="正方形/長方形 412">
          <a:extLst>
            <a:ext uri="{FF2B5EF4-FFF2-40B4-BE49-F238E27FC236}">
              <a16:creationId xmlns:a16="http://schemas.microsoft.com/office/drawing/2014/main" id="{7616AF25-F3F2-41EA-A8D2-F0C64824B466}"/>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414" name="正方形/長方形 413">
          <a:extLst>
            <a:ext uri="{FF2B5EF4-FFF2-40B4-BE49-F238E27FC236}">
              <a16:creationId xmlns:a16="http://schemas.microsoft.com/office/drawing/2014/main" id="{12063E61-9FA1-4F25-91D6-01548EBACBB4}"/>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415" name="正方形/長方形 414">
          <a:extLst>
            <a:ext uri="{FF2B5EF4-FFF2-40B4-BE49-F238E27FC236}">
              <a16:creationId xmlns:a16="http://schemas.microsoft.com/office/drawing/2014/main" id="{B0E4A73B-E992-4DC6-BC30-7225B6C352DF}"/>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416" name="正方形/長方形 415">
          <a:extLst>
            <a:ext uri="{FF2B5EF4-FFF2-40B4-BE49-F238E27FC236}">
              <a16:creationId xmlns:a16="http://schemas.microsoft.com/office/drawing/2014/main" id="{017EA485-9FE4-4AF5-91ED-9E1046B0C85B}"/>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417" name="正方形/長方形 416">
          <a:extLst>
            <a:ext uri="{FF2B5EF4-FFF2-40B4-BE49-F238E27FC236}">
              <a16:creationId xmlns:a16="http://schemas.microsoft.com/office/drawing/2014/main" id="{EDD16E65-1469-498E-A1DA-F8E54747ACFA}"/>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418" name="正方形/長方形 417">
          <a:extLst>
            <a:ext uri="{FF2B5EF4-FFF2-40B4-BE49-F238E27FC236}">
              <a16:creationId xmlns:a16="http://schemas.microsoft.com/office/drawing/2014/main" id="{A5033D45-BF75-4B4E-984C-1C3DA2A3FA5A}"/>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419" name="正方形/長方形 418">
          <a:extLst>
            <a:ext uri="{FF2B5EF4-FFF2-40B4-BE49-F238E27FC236}">
              <a16:creationId xmlns:a16="http://schemas.microsoft.com/office/drawing/2014/main" id="{775A1D55-45C6-445D-8A9F-B7EC611B31D6}"/>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420" name="テキスト ボックス 419">
          <a:extLst>
            <a:ext uri="{FF2B5EF4-FFF2-40B4-BE49-F238E27FC236}">
              <a16:creationId xmlns:a16="http://schemas.microsoft.com/office/drawing/2014/main" id="{4CA86843-F57D-4689-9EB7-AF588CBD44C3}"/>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421" name="直線コネクタ 420">
          <a:extLst>
            <a:ext uri="{FF2B5EF4-FFF2-40B4-BE49-F238E27FC236}">
              <a16:creationId xmlns:a16="http://schemas.microsoft.com/office/drawing/2014/main" id="{C16E66B2-AA87-4C3B-9181-07D5E3A1492C}"/>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422" name="テキスト ボックス 421">
          <a:extLst>
            <a:ext uri="{FF2B5EF4-FFF2-40B4-BE49-F238E27FC236}">
              <a16:creationId xmlns:a16="http://schemas.microsoft.com/office/drawing/2014/main" id="{C80B433F-FFF9-4663-9048-12B3B6803F1F}"/>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423" name="直線コネクタ 422">
          <a:extLst>
            <a:ext uri="{FF2B5EF4-FFF2-40B4-BE49-F238E27FC236}">
              <a16:creationId xmlns:a16="http://schemas.microsoft.com/office/drawing/2014/main" id="{1E2325C8-7127-4BA6-8155-84CB093C3E2B}"/>
            </a:ext>
          </a:extLst>
        </xdr:cNvPr>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424" name="テキスト ボックス 423">
          <a:extLst>
            <a:ext uri="{FF2B5EF4-FFF2-40B4-BE49-F238E27FC236}">
              <a16:creationId xmlns:a16="http://schemas.microsoft.com/office/drawing/2014/main" id="{532C8B8A-07D2-4E91-9CCC-405F87458604}"/>
            </a:ext>
          </a:extLst>
        </xdr:cNvPr>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425" name="直線コネクタ 424">
          <a:extLst>
            <a:ext uri="{FF2B5EF4-FFF2-40B4-BE49-F238E27FC236}">
              <a16:creationId xmlns:a16="http://schemas.microsoft.com/office/drawing/2014/main" id="{E1AA5C2E-FF05-4646-B51A-24499A87B727}"/>
            </a:ext>
          </a:extLst>
        </xdr:cNvPr>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426" name="テキスト ボックス 425">
          <a:extLst>
            <a:ext uri="{FF2B5EF4-FFF2-40B4-BE49-F238E27FC236}">
              <a16:creationId xmlns:a16="http://schemas.microsoft.com/office/drawing/2014/main" id="{275D3B82-FFBD-41D1-B534-03B76B82640D}"/>
            </a:ext>
          </a:extLst>
        </xdr:cNvPr>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427" name="直線コネクタ 426">
          <a:extLst>
            <a:ext uri="{FF2B5EF4-FFF2-40B4-BE49-F238E27FC236}">
              <a16:creationId xmlns:a16="http://schemas.microsoft.com/office/drawing/2014/main" id="{4042ADA9-FAC7-4F6D-9AA1-57B6ED2FCB9C}"/>
            </a:ext>
          </a:extLst>
        </xdr:cNvPr>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428" name="テキスト ボックス 427">
          <a:extLst>
            <a:ext uri="{FF2B5EF4-FFF2-40B4-BE49-F238E27FC236}">
              <a16:creationId xmlns:a16="http://schemas.microsoft.com/office/drawing/2014/main" id="{048963AF-36E3-426E-B0AD-2B14723B8CCB}"/>
            </a:ext>
          </a:extLst>
        </xdr:cNvPr>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429" name="直線コネクタ 428">
          <a:extLst>
            <a:ext uri="{FF2B5EF4-FFF2-40B4-BE49-F238E27FC236}">
              <a16:creationId xmlns:a16="http://schemas.microsoft.com/office/drawing/2014/main" id="{6BEE2AC2-015A-442D-B1D6-092FA8618D9A}"/>
            </a:ext>
          </a:extLst>
        </xdr:cNvPr>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430" name="テキスト ボックス 429">
          <a:extLst>
            <a:ext uri="{FF2B5EF4-FFF2-40B4-BE49-F238E27FC236}">
              <a16:creationId xmlns:a16="http://schemas.microsoft.com/office/drawing/2014/main" id="{825D48D6-453A-4CF0-8957-531B414A0F36}"/>
            </a:ext>
          </a:extLst>
        </xdr:cNvPr>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431" name="直線コネクタ 430">
          <a:extLst>
            <a:ext uri="{FF2B5EF4-FFF2-40B4-BE49-F238E27FC236}">
              <a16:creationId xmlns:a16="http://schemas.microsoft.com/office/drawing/2014/main" id="{5DF3009F-ADF7-4DBA-8C60-92E4C4D57B09}"/>
            </a:ext>
          </a:extLst>
        </xdr:cNvPr>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432" name="テキスト ボックス 431">
          <a:extLst>
            <a:ext uri="{FF2B5EF4-FFF2-40B4-BE49-F238E27FC236}">
              <a16:creationId xmlns:a16="http://schemas.microsoft.com/office/drawing/2014/main" id="{62AA6F04-CC0A-4FE8-8ED5-58D5B6EF6AB4}"/>
            </a:ext>
          </a:extLst>
        </xdr:cNvPr>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433" name="直線コネクタ 432">
          <a:extLst>
            <a:ext uri="{FF2B5EF4-FFF2-40B4-BE49-F238E27FC236}">
              <a16:creationId xmlns:a16="http://schemas.microsoft.com/office/drawing/2014/main" id="{41C6C6D5-9BDE-41F3-9A19-50F5814EB776}"/>
            </a:ext>
          </a:extLst>
        </xdr:cNvPr>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434" name="テキスト ボックス 433">
          <a:extLst>
            <a:ext uri="{FF2B5EF4-FFF2-40B4-BE49-F238E27FC236}">
              <a16:creationId xmlns:a16="http://schemas.microsoft.com/office/drawing/2014/main" id="{718DEBFA-C80C-4819-9337-9148F9A65BB2}"/>
            </a:ext>
          </a:extLst>
        </xdr:cNvPr>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435" name="直線コネクタ 434">
          <a:extLst>
            <a:ext uri="{FF2B5EF4-FFF2-40B4-BE49-F238E27FC236}">
              <a16:creationId xmlns:a16="http://schemas.microsoft.com/office/drawing/2014/main" id="{E08AEAE0-E6C6-4C3D-8434-900053505FB2}"/>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436" name="【消防施設】&#10;有形固定資産減価償却率グラフ枠">
          <a:extLst>
            <a:ext uri="{FF2B5EF4-FFF2-40B4-BE49-F238E27FC236}">
              <a16:creationId xmlns:a16="http://schemas.microsoft.com/office/drawing/2014/main" id="{583D9C2F-794A-49AB-9E17-B60F3D4C1D2A}"/>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42999</xdr:rowOff>
    </xdr:from>
    <xdr:to>
      <xdr:col>85</xdr:col>
      <xdr:colOff>126364</xdr:colOff>
      <xdr:row>86</xdr:row>
      <xdr:rowOff>140970</xdr:rowOff>
    </xdr:to>
    <xdr:cxnSp macro="">
      <xdr:nvCxnSpPr>
        <xdr:cNvPr id="437" name="直線コネクタ 436">
          <a:extLst>
            <a:ext uri="{FF2B5EF4-FFF2-40B4-BE49-F238E27FC236}">
              <a16:creationId xmlns:a16="http://schemas.microsoft.com/office/drawing/2014/main" id="{611D5FEF-9C51-4896-A7BD-8C73ACDE4996}"/>
            </a:ext>
          </a:extLst>
        </xdr:cNvPr>
        <xdr:cNvCxnSpPr/>
      </xdr:nvCxnSpPr>
      <xdr:spPr>
        <a:xfrm flipV="1">
          <a:off x="16318864" y="13416099"/>
          <a:ext cx="0" cy="14695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144797</xdr:rowOff>
    </xdr:from>
    <xdr:ext cx="405111" cy="259045"/>
    <xdr:sp macro="" textlink="">
      <xdr:nvSpPr>
        <xdr:cNvPr id="438" name="【消防施設】&#10;有形固定資産減価償却率最小値テキスト">
          <a:extLst>
            <a:ext uri="{FF2B5EF4-FFF2-40B4-BE49-F238E27FC236}">
              <a16:creationId xmlns:a16="http://schemas.microsoft.com/office/drawing/2014/main" id="{67559BBA-C7E9-4202-B138-E4CE45C2BC0D}"/>
            </a:ext>
          </a:extLst>
        </xdr:cNvPr>
        <xdr:cNvSpPr txBox="1"/>
      </xdr:nvSpPr>
      <xdr:spPr>
        <a:xfrm>
          <a:off x="16357600" y="14889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140970</xdr:rowOff>
    </xdr:from>
    <xdr:to>
      <xdr:col>86</xdr:col>
      <xdr:colOff>25400</xdr:colOff>
      <xdr:row>86</xdr:row>
      <xdr:rowOff>140970</xdr:rowOff>
    </xdr:to>
    <xdr:cxnSp macro="">
      <xdr:nvCxnSpPr>
        <xdr:cNvPr id="439" name="直線コネクタ 438">
          <a:extLst>
            <a:ext uri="{FF2B5EF4-FFF2-40B4-BE49-F238E27FC236}">
              <a16:creationId xmlns:a16="http://schemas.microsoft.com/office/drawing/2014/main" id="{49D49785-8F37-430A-81CD-3DAB49161CEF}"/>
            </a:ext>
          </a:extLst>
        </xdr:cNvPr>
        <xdr:cNvCxnSpPr/>
      </xdr:nvCxnSpPr>
      <xdr:spPr>
        <a:xfrm>
          <a:off x="16230600" y="148856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161126</xdr:rowOff>
    </xdr:from>
    <xdr:ext cx="340478" cy="259045"/>
    <xdr:sp macro="" textlink="">
      <xdr:nvSpPr>
        <xdr:cNvPr id="440" name="【消防施設】&#10;有形固定資産減価償却率最大値テキスト">
          <a:extLst>
            <a:ext uri="{FF2B5EF4-FFF2-40B4-BE49-F238E27FC236}">
              <a16:creationId xmlns:a16="http://schemas.microsoft.com/office/drawing/2014/main" id="{DA1A2304-40E6-4517-B44F-41ABE7932F77}"/>
            </a:ext>
          </a:extLst>
        </xdr:cNvPr>
        <xdr:cNvSpPr txBox="1"/>
      </xdr:nvSpPr>
      <xdr:spPr>
        <a:xfrm>
          <a:off x="16357600" y="1319132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42999</xdr:rowOff>
    </xdr:from>
    <xdr:to>
      <xdr:col>86</xdr:col>
      <xdr:colOff>25400</xdr:colOff>
      <xdr:row>78</xdr:row>
      <xdr:rowOff>42999</xdr:rowOff>
    </xdr:to>
    <xdr:cxnSp macro="">
      <xdr:nvCxnSpPr>
        <xdr:cNvPr id="441" name="直線コネクタ 440">
          <a:extLst>
            <a:ext uri="{FF2B5EF4-FFF2-40B4-BE49-F238E27FC236}">
              <a16:creationId xmlns:a16="http://schemas.microsoft.com/office/drawing/2014/main" id="{E4985CF5-2CCC-4DD6-AC35-F5E77BE79ED8}"/>
            </a:ext>
          </a:extLst>
        </xdr:cNvPr>
        <xdr:cNvCxnSpPr/>
      </xdr:nvCxnSpPr>
      <xdr:spPr>
        <a:xfrm>
          <a:off x="16230600" y="134160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83</xdr:row>
      <xdr:rowOff>73496</xdr:rowOff>
    </xdr:from>
    <xdr:ext cx="405111" cy="259045"/>
    <xdr:sp macro="" textlink="">
      <xdr:nvSpPr>
        <xdr:cNvPr id="442" name="【消防施設】&#10;有形固定資産減価償却率平均値テキスト">
          <a:extLst>
            <a:ext uri="{FF2B5EF4-FFF2-40B4-BE49-F238E27FC236}">
              <a16:creationId xmlns:a16="http://schemas.microsoft.com/office/drawing/2014/main" id="{835A80CB-5D95-458E-BF01-5C1BE0A270CE}"/>
            </a:ext>
          </a:extLst>
        </xdr:cNvPr>
        <xdr:cNvSpPr txBox="1"/>
      </xdr:nvSpPr>
      <xdr:spPr>
        <a:xfrm>
          <a:off x="16357600" y="1430384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95069</xdr:rowOff>
    </xdr:from>
    <xdr:to>
      <xdr:col>85</xdr:col>
      <xdr:colOff>177800</xdr:colOff>
      <xdr:row>84</xdr:row>
      <xdr:rowOff>25219</xdr:rowOff>
    </xdr:to>
    <xdr:sp macro="" textlink="">
      <xdr:nvSpPr>
        <xdr:cNvPr id="443" name="フローチャート: 判断 442">
          <a:extLst>
            <a:ext uri="{FF2B5EF4-FFF2-40B4-BE49-F238E27FC236}">
              <a16:creationId xmlns:a16="http://schemas.microsoft.com/office/drawing/2014/main" id="{47BAF4EA-B21B-4CBD-9EEE-BBF23E10F5DB}"/>
            </a:ext>
          </a:extLst>
        </xdr:cNvPr>
        <xdr:cNvSpPr/>
      </xdr:nvSpPr>
      <xdr:spPr>
        <a:xfrm>
          <a:off x="16268700" y="14325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160382</xdr:rowOff>
    </xdr:from>
    <xdr:to>
      <xdr:col>81</xdr:col>
      <xdr:colOff>101600</xdr:colOff>
      <xdr:row>83</xdr:row>
      <xdr:rowOff>90532</xdr:rowOff>
    </xdr:to>
    <xdr:sp macro="" textlink="">
      <xdr:nvSpPr>
        <xdr:cNvPr id="444" name="フローチャート: 判断 443">
          <a:extLst>
            <a:ext uri="{FF2B5EF4-FFF2-40B4-BE49-F238E27FC236}">
              <a16:creationId xmlns:a16="http://schemas.microsoft.com/office/drawing/2014/main" id="{834D7E61-6012-4C4E-B49D-197D7C533229}"/>
            </a:ext>
          </a:extLst>
        </xdr:cNvPr>
        <xdr:cNvSpPr/>
      </xdr:nvSpPr>
      <xdr:spPr>
        <a:xfrm>
          <a:off x="15430500" y="14219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83</xdr:row>
      <xdr:rowOff>62412</xdr:rowOff>
    </xdr:from>
    <xdr:to>
      <xdr:col>76</xdr:col>
      <xdr:colOff>165100</xdr:colOff>
      <xdr:row>83</xdr:row>
      <xdr:rowOff>164012</xdr:rowOff>
    </xdr:to>
    <xdr:sp macro="" textlink="">
      <xdr:nvSpPr>
        <xdr:cNvPr id="445" name="フローチャート: 判断 444">
          <a:extLst>
            <a:ext uri="{FF2B5EF4-FFF2-40B4-BE49-F238E27FC236}">
              <a16:creationId xmlns:a16="http://schemas.microsoft.com/office/drawing/2014/main" id="{0CFEF612-32F0-4B11-BC0B-26D5B922975B}"/>
            </a:ext>
          </a:extLst>
        </xdr:cNvPr>
        <xdr:cNvSpPr/>
      </xdr:nvSpPr>
      <xdr:spPr>
        <a:xfrm>
          <a:off x="14541500" y="14292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47716</xdr:rowOff>
    </xdr:from>
    <xdr:to>
      <xdr:col>72</xdr:col>
      <xdr:colOff>38100</xdr:colOff>
      <xdr:row>82</xdr:row>
      <xdr:rowOff>149316</xdr:rowOff>
    </xdr:to>
    <xdr:sp macro="" textlink="">
      <xdr:nvSpPr>
        <xdr:cNvPr id="446" name="フローチャート: 判断 445">
          <a:extLst>
            <a:ext uri="{FF2B5EF4-FFF2-40B4-BE49-F238E27FC236}">
              <a16:creationId xmlns:a16="http://schemas.microsoft.com/office/drawing/2014/main" id="{C9DFBBB1-818C-48D5-80F6-5201E5B45E15}"/>
            </a:ext>
          </a:extLst>
        </xdr:cNvPr>
        <xdr:cNvSpPr/>
      </xdr:nvSpPr>
      <xdr:spPr>
        <a:xfrm>
          <a:off x="13652500" y="14106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137523</xdr:rowOff>
    </xdr:from>
    <xdr:to>
      <xdr:col>67</xdr:col>
      <xdr:colOff>101600</xdr:colOff>
      <xdr:row>83</xdr:row>
      <xdr:rowOff>67673</xdr:rowOff>
    </xdr:to>
    <xdr:sp macro="" textlink="">
      <xdr:nvSpPr>
        <xdr:cNvPr id="447" name="フローチャート: 判断 446">
          <a:extLst>
            <a:ext uri="{FF2B5EF4-FFF2-40B4-BE49-F238E27FC236}">
              <a16:creationId xmlns:a16="http://schemas.microsoft.com/office/drawing/2014/main" id="{FDA56CE4-2575-4A03-82AA-FA769E781DB3}"/>
            </a:ext>
          </a:extLst>
        </xdr:cNvPr>
        <xdr:cNvSpPr/>
      </xdr:nvSpPr>
      <xdr:spPr>
        <a:xfrm>
          <a:off x="12763500" y="14196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448" name="テキスト ボックス 447">
          <a:extLst>
            <a:ext uri="{FF2B5EF4-FFF2-40B4-BE49-F238E27FC236}">
              <a16:creationId xmlns:a16="http://schemas.microsoft.com/office/drawing/2014/main" id="{84C59DAE-E8DB-4981-94BD-580CC7D20BC8}"/>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449" name="テキスト ボックス 448">
          <a:extLst>
            <a:ext uri="{FF2B5EF4-FFF2-40B4-BE49-F238E27FC236}">
              <a16:creationId xmlns:a16="http://schemas.microsoft.com/office/drawing/2014/main" id="{81111D3E-43DC-4D26-A024-B422A14BBF38}"/>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450" name="テキスト ボックス 449">
          <a:extLst>
            <a:ext uri="{FF2B5EF4-FFF2-40B4-BE49-F238E27FC236}">
              <a16:creationId xmlns:a16="http://schemas.microsoft.com/office/drawing/2014/main" id="{F1CDB1E8-FD30-4DFE-AD85-BEB373A08642}"/>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451" name="テキスト ボックス 450">
          <a:extLst>
            <a:ext uri="{FF2B5EF4-FFF2-40B4-BE49-F238E27FC236}">
              <a16:creationId xmlns:a16="http://schemas.microsoft.com/office/drawing/2014/main" id="{87921DCC-0E42-40B3-86FF-C1DE6F4A9C99}"/>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452" name="テキスト ボックス 451">
          <a:extLst>
            <a:ext uri="{FF2B5EF4-FFF2-40B4-BE49-F238E27FC236}">
              <a16:creationId xmlns:a16="http://schemas.microsoft.com/office/drawing/2014/main" id="{88B705E2-F537-4EF4-AEF6-34C44B6E3540}"/>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81</xdr:row>
      <xdr:rowOff>93436</xdr:rowOff>
    </xdr:from>
    <xdr:to>
      <xdr:col>81</xdr:col>
      <xdr:colOff>101600</xdr:colOff>
      <xdr:row>82</xdr:row>
      <xdr:rowOff>23586</xdr:rowOff>
    </xdr:to>
    <xdr:sp macro="" textlink="">
      <xdr:nvSpPr>
        <xdr:cNvPr id="453" name="楕円 452">
          <a:extLst>
            <a:ext uri="{FF2B5EF4-FFF2-40B4-BE49-F238E27FC236}">
              <a16:creationId xmlns:a16="http://schemas.microsoft.com/office/drawing/2014/main" id="{8260EA6D-346E-43D4-A8C1-0305670C57AF}"/>
            </a:ext>
          </a:extLst>
        </xdr:cNvPr>
        <xdr:cNvSpPr/>
      </xdr:nvSpPr>
      <xdr:spPr>
        <a:xfrm>
          <a:off x="15430500" y="13980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83638</xdr:rowOff>
    </xdr:from>
    <xdr:to>
      <xdr:col>76</xdr:col>
      <xdr:colOff>165100</xdr:colOff>
      <xdr:row>82</xdr:row>
      <xdr:rowOff>13788</xdr:rowOff>
    </xdr:to>
    <xdr:sp macro="" textlink="">
      <xdr:nvSpPr>
        <xdr:cNvPr id="454" name="楕円 453">
          <a:extLst>
            <a:ext uri="{FF2B5EF4-FFF2-40B4-BE49-F238E27FC236}">
              <a16:creationId xmlns:a16="http://schemas.microsoft.com/office/drawing/2014/main" id="{0ECD40D7-FAC1-474F-B9ED-563005650B05}"/>
            </a:ext>
          </a:extLst>
        </xdr:cNvPr>
        <xdr:cNvSpPr/>
      </xdr:nvSpPr>
      <xdr:spPr>
        <a:xfrm>
          <a:off x="14541500" y="13971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81</xdr:row>
      <xdr:rowOff>134438</xdr:rowOff>
    </xdr:from>
    <xdr:to>
      <xdr:col>81</xdr:col>
      <xdr:colOff>50800</xdr:colOff>
      <xdr:row>81</xdr:row>
      <xdr:rowOff>144236</xdr:rowOff>
    </xdr:to>
    <xdr:cxnSp macro="">
      <xdr:nvCxnSpPr>
        <xdr:cNvPr id="455" name="直線コネクタ 454">
          <a:extLst>
            <a:ext uri="{FF2B5EF4-FFF2-40B4-BE49-F238E27FC236}">
              <a16:creationId xmlns:a16="http://schemas.microsoft.com/office/drawing/2014/main" id="{886F9937-8596-497D-B637-F636DA464484}"/>
            </a:ext>
          </a:extLst>
        </xdr:cNvPr>
        <xdr:cNvCxnSpPr/>
      </xdr:nvCxnSpPr>
      <xdr:spPr>
        <a:xfrm>
          <a:off x="14592300" y="14021888"/>
          <a:ext cx="889000" cy="9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81</xdr:row>
      <xdr:rowOff>77107</xdr:rowOff>
    </xdr:from>
    <xdr:to>
      <xdr:col>72</xdr:col>
      <xdr:colOff>38100</xdr:colOff>
      <xdr:row>82</xdr:row>
      <xdr:rowOff>7257</xdr:rowOff>
    </xdr:to>
    <xdr:sp macro="" textlink="">
      <xdr:nvSpPr>
        <xdr:cNvPr id="456" name="楕円 455">
          <a:extLst>
            <a:ext uri="{FF2B5EF4-FFF2-40B4-BE49-F238E27FC236}">
              <a16:creationId xmlns:a16="http://schemas.microsoft.com/office/drawing/2014/main" id="{21E88024-4AD8-4C04-AC4D-7E8503699D91}"/>
            </a:ext>
          </a:extLst>
        </xdr:cNvPr>
        <xdr:cNvSpPr/>
      </xdr:nvSpPr>
      <xdr:spPr>
        <a:xfrm>
          <a:off x="13652500" y="13964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81</xdr:row>
      <xdr:rowOff>127907</xdr:rowOff>
    </xdr:from>
    <xdr:to>
      <xdr:col>76</xdr:col>
      <xdr:colOff>114300</xdr:colOff>
      <xdr:row>81</xdr:row>
      <xdr:rowOff>134438</xdr:rowOff>
    </xdr:to>
    <xdr:cxnSp macro="">
      <xdr:nvCxnSpPr>
        <xdr:cNvPr id="457" name="直線コネクタ 456">
          <a:extLst>
            <a:ext uri="{FF2B5EF4-FFF2-40B4-BE49-F238E27FC236}">
              <a16:creationId xmlns:a16="http://schemas.microsoft.com/office/drawing/2014/main" id="{8DDAB40E-E948-4FD5-B21D-95B1516C8B45}"/>
            </a:ext>
          </a:extLst>
        </xdr:cNvPr>
        <xdr:cNvCxnSpPr/>
      </xdr:nvCxnSpPr>
      <xdr:spPr>
        <a:xfrm>
          <a:off x="13703300" y="14015357"/>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82</xdr:row>
      <xdr:rowOff>28121</xdr:rowOff>
    </xdr:from>
    <xdr:to>
      <xdr:col>67</xdr:col>
      <xdr:colOff>101600</xdr:colOff>
      <xdr:row>82</xdr:row>
      <xdr:rowOff>129721</xdr:rowOff>
    </xdr:to>
    <xdr:sp macro="" textlink="">
      <xdr:nvSpPr>
        <xdr:cNvPr id="458" name="楕円 457">
          <a:extLst>
            <a:ext uri="{FF2B5EF4-FFF2-40B4-BE49-F238E27FC236}">
              <a16:creationId xmlns:a16="http://schemas.microsoft.com/office/drawing/2014/main" id="{96A3540B-51E8-46C1-9428-A3E1F6185BA2}"/>
            </a:ext>
          </a:extLst>
        </xdr:cNvPr>
        <xdr:cNvSpPr/>
      </xdr:nvSpPr>
      <xdr:spPr>
        <a:xfrm>
          <a:off x="12763500" y="140870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81</xdr:row>
      <xdr:rowOff>127907</xdr:rowOff>
    </xdr:from>
    <xdr:to>
      <xdr:col>71</xdr:col>
      <xdr:colOff>177800</xdr:colOff>
      <xdr:row>82</xdr:row>
      <xdr:rowOff>78921</xdr:rowOff>
    </xdr:to>
    <xdr:cxnSp macro="">
      <xdr:nvCxnSpPr>
        <xdr:cNvPr id="459" name="直線コネクタ 458">
          <a:extLst>
            <a:ext uri="{FF2B5EF4-FFF2-40B4-BE49-F238E27FC236}">
              <a16:creationId xmlns:a16="http://schemas.microsoft.com/office/drawing/2014/main" id="{57CBB811-B843-4318-AEED-CCF6E429A330}"/>
            </a:ext>
          </a:extLst>
        </xdr:cNvPr>
        <xdr:cNvCxnSpPr/>
      </xdr:nvCxnSpPr>
      <xdr:spPr>
        <a:xfrm flipV="1">
          <a:off x="12814300" y="14015357"/>
          <a:ext cx="889000" cy="1224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83</xdr:row>
      <xdr:rowOff>81659</xdr:rowOff>
    </xdr:from>
    <xdr:ext cx="405111" cy="259045"/>
    <xdr:sp macro="" textlink="">
      <xdr:nvSpPr>
        <xdr:cNvPr id="460" name="n_1aveValue【消防施設】&#10;有形固定資産減価償却率">
          <a:extLst>
            <a:ext uri="{FF2B5EF4-FFF2-40B4-BE49-F238E27FC236}">
              <a16:creationId xmlns:a16="http://schemas.microsoft.com/office/drawing/2014/main" id="{5CA7A58F-F66D-40D9-9FA9-272D828A76C1}"/>
            </a:ext>
          </a:extLst>
        </xdr:cNvPr>
        <xdr:cNvSpPr txBox="1"/>
      </xdr:nvSpPr>
      <xdr:spPr>
        <a:xfrm>
          <a:off x="15266044" y="143120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155139</xdr:rowOff>
    </xdr:from>
    <xdr:ext cx="405111" cy="259045"/>
    <xdr:sp macro="" textlink="">
      <xdr:nvSpPr>
        <xdr:cNvPr id="461" name="n_2aveValue【消防施設】&#10;有形固定資産減価償却率">
          <a:extLst>
            <a:ext uri="{FF2B5EF4-FFF2-40B4-BE49-F238E27FC236}">
              <a16:creationId xmlns:a16="http://schemas.microsoft.com/office/drawing/2014/main" id="{5002A225-73D7-490F-91E5-0EA64C923496}"/>
            </a:ext>
          </a:extLst>
        </xdr:cNvPr>
        <xdr:cNvSpPr txBox="1"/>
      </xdr:nvSpPr>
      <xdr:spPr>
        <a:xfrm>
          <a:off x="14389744" y="143854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140443</xdr:rowOff>
    </xdr:from>
    <xdr:ext cx="405111" cy="259045"/>
    <xdr:sp macro="" textlink="">
      <xdr:nvSpPr>
        <xdr:cNvPr id="462" name="n_3aveValue【消防施設】&#10;有形固定資産減価償却率">
          <a:extLst>
            <a:ext uri="{FF2B5EF4-FFF2-40B4-BE49-F238E27FC236}">
              <a16:creationId xmlns:a16="http://schemas.microsoft.com/office/drawing/2014/main" id="{F649B0B3-60F2-4A9B-9616-82B71DE7F5E2}"/>
            </a:ext>
          </a:extLst>
        </xdr:cNvPr>
        <xdr:cNvSpPr txBox="1"/>
      </xdr:nvSpPr>
      <xdr:spPr>
        <a:xfrm>
          <a:off x="13500744" y="141993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83</xdr:row>
      <xdr:rowOff>58800</xdr:rowOff>
    </xdr:from>
    <xdr:ext cx="405111" cy="259045"/>
    <xdr:sp macro="" textlink="">
      <xdr:nvSpPr>
        <xdr:cNvPr id="463" name="n_4aveValue【消防施設】&#10;有形固定資産減価償却率">
          <a:extLst>
            <a:ext uri="{FF2B5EF4-FFF2-40B4-BE49-F238E27FC236}">
              <a16:creationId xmlns:a16="http://schemas.microsoft.com/office/drawing/2014/main" id="{F01315B8-54B1-4E32-ACC4-7C4728B80CD2}"/>
            </a:ext>
          </a:extLst>
        </xdr:cNvPr>
        <xdr:cNvSpPr txBox="1"/>
      </xdr:nvSpPr>
      <xdr:spPr>
        <a:xfrm>
          <a:off x="12611744" y="142891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80</xdr:row>
      <xdr:rowOff>40113</xdr:rowOff>
    </xdr:from>
    <xdr:ext cx="405111" cy="259045"/>
    <xdr:sp macro="" textlink="">
      <xdr:nvSpPr>
        <xdr:cNvPr id="464" name="n_1mainValue【消防施設】&#10;有形固定資産減価償却率">
          <a:extLst>
            <a:ext uri="{FF2B5EF4-FFF2-40B4-BE49-F238E27FC236}">
              <a16:creationId xmlns:a16="http://schemas.microsoft.com/office/drawing/2014/main" id="{1883F56B-86A3-445A-A75D-D18D6D074574}"/>
            </a:ext>
          </a:extLst>
        </xdr:cNvPr>
        <xdr:cNvSpPr txBox="1"/>
      </xdr:nvSpPr>
      <xdr:spPr>
        <a:xfrm>
          <a:off x="15266044" y="137561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30315</xdr:rowOff>
    </xdr:from>
    <xdr:ext cx="405111" cy="259045"/>
    <xdr:sp macro="" textlink="">
      <xdr:nvSpPr>
        <xdr:cNvPr id="465" name="n_2mainValue【消防施設】&#10;有形固定資産減価償却率">
          <a:extLst>
            <a:ext uri="{FF2B5EF4-FFF2-40B4-BE49-F238E27FC236}">
              <a16:creationId xmlns:a16="http://schemas.microsoft.com/office/drawing/2014/main" id="{E348AE65-217A-40ED-8E04-DDC1858B8A7E}"/>
            </a:ext>
          </a:extLst>
        </xdr:cNvPr>
        <xdr:cNvSpPr txBox="1"/>
      </xdr:nvSpPr>
      <xdr:spPr>
        <a:xfrm>
          <a:off x="14389744" y="137463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23784</xdr:rowOff>
    </xdr:from>
    <xdr:ext cx="405111" cy="259045"/>
    <xdr:sp macro="" textlink="">
      <xdr:nvSpPr>
        <xdr:cNvPr id="466" name="n_3mainValue【消防施設】&#10;有形固定資産減価償却率">
          <a:extLst>
            <a:ext uri="{FF2B5EF4-FFF2-40B4-BE49-F238E27FC236}">
              <a16:creationId xmlns:a16="http://schemas.microsoft.com/office/drawing/2014/main" id="{823A0440-48E3-42B7-9F15-FA8126B28487}"/>
            </a:ext>
          </a:extLst>
        </xdr:cNvPr>
        <xdr:cNvSpPr txBox="1"/>
      </xdr:nvSpPr>
      <xdr:spPr>
        <a:xfrm>
          <a:off x="13500744" y="137397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146248</xdr:rowOff>
    </xdr:from>
    <xdr:ext cx="405111" cy="259045"/>
    <xdr:sp macro="" textlink="">
      <xdr:nvSpPr>
        <xdr:cNvPr id="467" name="n_4mainValue【消防施設】&#10;有形固定資産減価償却率">
          <a:extLst>
            <a:ext uri="{FF2B5EF4-FFF2-40B4-BE49-F238E27FC236}">
              <a16:creationId xmlns:a16="http://schemas.microsoft.com/office/drawing/2014/main" id="{DA1CFAAA-0C7E-4769-A58E-AA11E947DF01}"/>
            </a:ext>
          </a:extLst>
        </xdr:cNvPr>
        <xdr:cNvSpPr txBox="1"/>
      </xdr:nvSpPr>
      <xdr:spPr>
        <a:xfrm>
          <a:off x="12611744" y="138622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468" name="正方形/長方形 467">
          <a:extLst>
            <a:ext uri="{FF2B5EF4-FFF2-40B4-BE49-F238E27FC236}">
              <a16:creationId xmlns:a16="http://schemas.microsoft.com/office/drawing/2014/main" id="{3D0EB0A3-FB85-49B5-88F5-4379709F498E}"/>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469" name="正方形/長方形 468">
          <a:extLst>
            <a:ext uri="{FF2B5EF4-FFF2-40B4-BE49-F238E27FC236}">
              <a16:creationId xmlns:a16="http://schemas.microsoft.com/office/drawing/2014/main" id="{21BB3361-EE8C-42ED-9BBB-30A9425F9179}"/>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470" name="正方形/長方形 469">
          <a:extLst>
            <a:ext uri="{FF2B5EF4-FFF2-40B4-BE49-F238E27FC236}">
              <a16:creationId xmlns:a16="http://schemas.microsoft.com/office/drawing/2014/main" id="{C3535D08-098E-4B26-A2BB-CFB54276E1C2}"/>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471" name="正方形/長方形 470">
          <a:extLst>
            <a:ext uri="{FF2B5EF4-FFF2-40B4-BE49-F238E27FC236}">
              <a16:creationId xmlns:a16="http://schemas.microsoft.com/office/drawing/2014/main" id="{ED71663A-F93D-470E-BD50-C796BEDABA38}"/>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472" name="正方形/長方形 471">
          <a:extLst>
            <a:ext uri="{FF2B5EF4-FFF2-40B4-BE49-F238E27FC236}">
              <a16:creationId xmlns:a16="http://schemas.microsoft.com/office/drawing/2014/main" id="{33526DDF-1C4F-4E5D-A796-73FDFE7B2616}"/>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473" name="正方形/長方形 472">
          <a:extLst>
            <a:ext uri="{FF2B5EF4-FFF2-40B4-BE49-F238E27FC236}">
              <a16:creationId xmlns:a16="http://schemas.microsoft.com/office/drawing/2014/main" id="{7AE2BA7B-2E58-4CB2-9084-62BBCB53DAAF}"/>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474" name="正方形/長方形 473">
          <a:extLst>
            <a:ext uri="{FF2B5EF4-FFF2-40B4-BE49-F238E27FC236}">
              <a16:creationId xmlns:a16="http://schemas.microsoft.com/office/drawing/2014/main" id="{28C739E7-B912-4ABA-A63D-28E8FFD2C055}"/>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475" name="正方形/長方形 474">
          <a:extLst>
            <a:ext uri="{FF2B5EF4-FFF2-40B4-BE49-F238E27FC236}">
              <a16:creationId xmlns:a16="http://schemas.microsoft.com/office/drawing/2014/main" id="{2E971228-2A46-4B34-8190-34C47FA3D06C}"/>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476" name="テキスト ボックス 475">
          <a:extLst>
            <a:ext uri="{FF2B5EF4-FFF2-40B4-BE49-F238E27FC236}">
              <a16:creationId xmlns:a16="http://schemas.microsoft.com/office/drawing/2014/main" id="{B4FF8D51-49A2-4277-B3E0-1034C48A06D4}"/>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477" name="直線コネクタ 476">
          <a:extLst>
            <a:ext uri="{FF2B5EF4-FFF2-40B4-BE49-F238E27FC236}">
              <a16:creationId xmlns:a16="http://schemas.microsoft.com/office/drawing/2014/main" id="{6B1B0250-2CCB-49BF-AC00-09718AD89949}"/>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478" name="直線コネクタ 477">
          <a:extLst>
            <a:ext uri="{FF2B5EF4-FFF2-40B4-BE49-F238E27FC236}">
              <a16:creationId xmlns:a16="http://schemas.microsoft.com/office/drawing/2014/main" id="{AF3073C7-BAD3-4CF3-81BF-CDB3AA2E9FD1}"/>
            </a:ext>
          </a:extLst>
        </xdr:cNvPr>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479" name="テキスト ボックス 478">
          <a:extLst>
            <a:ext uri="{FF2B5EF4-FFF2-40B4-BE49-F238E27FC236}">
              <a16:creationId xmlns:a16="http://schemas.microsoft.com/office/drawing/2014/main" id="{D9A6414A-54AB-4BF4-B978-6C39EF42BD78}"/>
            </a:ext>
          </a:extLst>
        </xdr:cNvPr>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480" name="直線コネクタ 479">
          <a:extLst>
            <a:ext uri="{FF2B5EF4-FFF2-40B4-BE49-F238E27FC236}">
              <a16:creationId xmlns:a16="http://schemas.microsoft.com/office/drawing/2014/main" id="{8FCD0F19-C3DB-4152-9D1B-EA14131A9948}"/>
            </a:ext>
          </a:extLst>
        </xdr:cNvPr>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481" name="テキスト ボックス 480">
          <a:extLst>
            <a:ext uri="{FF2B5EF4-FFF2-40B4-BE49-F238E27FC236}">
              <a16:creationId xmlns:a16="http://schemas.microsoft.com/office/drawing/2014/main" id="{F0A53583-AC14-4ACB-A48D-FEEDB76FE16B}"/>
            </a:ext>
          </a:extLst>
        </xdr:cNvPr>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482" name="直線コネクタ 481">
          <a:extLst>
            <a:ext uri="{FF2B5EF4-FFF2-40B4-BE49-F238E27FC236}">
              <a16:creationId xmlns:a16="http://schemas.microsoft.com/office/drawing/2014/main" id="{B2ABE412-D5D4-4123-AB84-4E64DDCA2B6B}"/>
            </a:ext>
          </a:extLst>
        </xdr:cNvPr>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483" name="テキスト ボックス 482">
          <a:extLst>
            <a:ext uri="{FF2B5EF4-FFF2-40B4-BE49-F238E27FC236}">
              <a16:creationId xmlns:a16="http://schemas.microsoft.com/office/drawing/2014/main" id="{615F952F-7EE0-43D1-8AFB-FC16E4E83AE3}"/>
            </a:ext>
          </a:extLst>
        </xdr:cNvPr>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484" name="直線コネクタ 483">
          <a:extLst>
            <a:ext uri="{FF2B5EF4-FFF2-40B4-BE49-F238E27FC236}">
              <a16:creationId xmlns:a16="http://schemas.microsoft.com/office/drawing/2014/main" id="{AB8100D0-DBD3-44BE-948A-6DA72FBE72BB}"/>
            </a:ext>
          </a:extLst>
        </xdr:cNvPr>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485" name="テキスト ボックス 484">
          <a:extLst>
            <a:ext uri="{FF2B5EF4-FFF2-40B4-BE49-F238E27FC236}">
              <a16:creationId xmlns:a16="http://schemas.microsoft.com/office/drawing/2014/main" id="{DC6727EC-45AC-4C9F-A44B-DD82ACDA399B}"/>
            </a:ext>
          </a:extLst>
        </xdr:cNvPr>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486" name="直線コネクタ 485">
          <a:extLst>
            <a:ext uri="{FF2B5EF4-FFF2-40B4-BE49-F238E27FC236}">
              <a16:creationId xmlns:a16="http://schemas.microsoft.com/office/drawing/2014/main" id="{041A59FE-D182-4A46-BBF9-1CBD5D4D1D24}"/>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487" name="テキスト ボックス 486">
          <a:extLst>
            <a:ext uri="{FF2B5EF4-FFF2-40B4-BE49-F238E27FC236}">
              <a16:creationId xmlns:a16="http://schemas.microsoft.com/office/drawing/2014/main" id="{79A2EEF8-8A88-4C77-894B-9179ECAE35FA}"/>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488" name="【消防施設】&#10;一人当たり面積グラフ枠">
          <a:extLst>
            <a:ext uri="{FF2B5EF4-FFF2-40B4-BE49-F238E27FC236}">
              <a16:creationId xmlns:a16="http://schemas.microsoft.com/office/drawing/2014/main" id="{1B854CDF-E5D4-42F2-A986-51D97B4534B1}"/>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108508</xdr:rowOff>
    </xdr:from>
    <xdr:to>
      <xdr:col>116</xdr:col>
      <xdr:colOff>62864</xdr:colOff>
      <xdr:row>86</xdr:row>
      <xdr:rowOff>28042</xdr:rowOff>
    </xdr:to>
    <xdr:cxnSp macro="">
      <xdr:nvCxnSpPr>
        <xdr:cNvPr id="489" name="直線コネクタ 488">
          <a:extLst>
            <a:ext uri="{FF2B5EF4-FFF2-40B4-BE49-F238E27FC236}">
              <a16:creationId xmlns:a16="http://schemas.microsoft.com/office/drawing/2014/main" id="{385303F8-9F27-45DD-9B70-1465022B9F5F}"/>
            </a:ext>
          </a:extLst>
        </xdr:cNvPr>
        <xdr:cNvCxnSpPr/>
      </xdr:nvCxnSpPr>
      <xdr:spPr>
        <a:xfrm flipV="1">
          <a:off x="22160864" y="13481608"/>
          <a:ext cx="0" cy="12911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31869</xdr:rowOff>
    </xdr:from>
    <xdr:ext cx="469744" cy="259045"/>
    <xdr:sp macro="" textlink="">
      <xdr:nvSpPr>
        <xdr:cNvPr id="490" name="【消防施設】&#10;一人当たり面積最小値テキスト">
          <a:extLst>
            <a:ext uri="{FF2B5EF4-FFF2-40B4-BE49-F238E27FC236}">
              <a16:creationId xmlns:a16="http://schemas.microsoft.com/office/drawing/2014/main" id="{EB757EA7-E076-4DC1-ACC6-10A07A2C21B6}"/>
            </a:ext>
          </a:extLst>
        </xdr:cNvPr>
        <xdr:cNvSpPr txBox="1"/>
      </xdr:nvSpPr>
      <xdr:spPr>
        <a:xfrm>
          <a:off x="22199600" y="147765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28042</xdr:rowOff>
    </xdr:from>
    <xdr:to>
      <xdr:col>116</xdr:col>
      <xdr:colOff>152400</xdr:colOff>
      <xdr:row>86</xdr:row>
      <xdr:rowOff>28042</xdr:rowOff>
    </xdr:to>
    <xdr:cxnSp macro="">
      <xdr:nvCxnSpPr>
        <xdr:cNvPr id="491" name="直線コネクタ 490">
          <a:extLst>
            <a:ext uri="{FF2B5EF4-FFF2-40B4-BE49-F238E27FC236}">
              <a16:creationId xmlns:a16="http://schemas.microsoft.com/office/drawing/2014/main" id="{759FDB59-C06B-4D3E-89DA-33DCC4464A87}"/>
            </a:ext>
          </a:extLst>
        </xdr:cNvPr>
        <xdr:cNvCxnSpPr/>
      </xdr:nvCxnSpPr>
      <xdr:spPr>
        <a:xfrm>
          <a:off x="22072600" y="147727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55185</xdr:rowOff>
    </xdr:from>
    <xdr:ext cx="469744" cy="259045"/>
    <xdr:sp macro="" textlink="">
      <xdr:nvSpPr>
        <xdr:cNvPr id="492" name="【消防施設】&#10;一人当たり面積最大値テキスト">
          <a:extLst>
            <a:ext uri="{FF2B5EF4-FFF2-40B4-BE49-F238E27FC236}">
              <a16:creationId xmlns:a16="http://schemas.microsoft.com/office/drawing/2014/main" id="{F88FD60F-1EBC-4E76-AE77-DE2D92DBC12C}"/>
            </a:ext>
          </a:extLst>
        </xdr:cNvPr>
        <xdr:cNvSpPr txBox="1"/>
      </xdr:nvSpPr>
      <xdr:spPr>
        <a:xfrm>
          <a:off x="22199600" y="132568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108508</xdr:rowOff>
    </xdr:from>
    <xdr:to>
      <xdr:col>116</xdr:col>
      <xdr:colOff>152400</xdr:colOff>
      <xdr:row>78</xdr:row>
      <xdr:rowOff>108508</xdr:rowOff>
    </xdr:to>
    <xdr:cxnSp macro="">
      <xdr:nvCxnSpPr>
        <xdr:cNvPr id="493" name="直線コネクタ 492">
          <a:extLst>
            <a:ext uri="{FF2B5EF4-FFF2-40B4-BE49-F238E27FC236}">
              <a16:creationId xmlns:a16="http://schemas.microsoft.com/office/drawing/2014/main" id="{A4C751AE-9705-4813-A912-AFB98C46BAF2}"/>
            </a:ext>
          </a:extLst>
        </xdr:cNvPr>
        <xdr:cNvCxnSpPr/>
      </xdr:nvCxnSpPr>
      <xdr:spPr>
        <a:xfrm>
          <a:off x="22072600" y="134816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10989</xdr:rowOff>
    </xdr:from>
    <xdr:ext cx="469744" cy="259045"/>
    <xdr:sp macro="" textlink="">
      <xdr:nvSpPr>
        <xdr:cNvPr id="494" name="【消防施設】&#10;一人当たり面積平均値テキスト">
          <a:extLst>
            <a:ext uri="{FF2B5EF4-FFF2-40B4-BE49-F238E27FC236}">
              <a16:creationId xmlns:a16="http://schemas.microsoft.com/office/drawing/2014/main" id="{9BF6C06E-9E6F-499C-A455-5FF77BE6662F}"/>
            </a:ext>
          </a:extLst>
        </xdr:cNvPr>
        <xdr:cNvSpPr txBox="1"/>
      </xdr:nvSpPr>
      <xdr:spPr>
        <a:xfrm>
          <a:off x="22199600" y="1458423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32562</xdr:rowOff>
    </xdr:from>
    <xdr:to>
      <xdr:col>116</xdr:col>
      <xdr:colOff>114300</xdr:colOff>
      <xdr:row>85</xdr:row>
      <xdr:rowOff>134162</xdr:rowOff>
    </xdr:to>
    <xdr:sp macro="" textlink="">
      <xdr:nvSpPr>
        <xdr:cNvPr id="495" name="フローチャート: 判断 494">
          <a:extLst>
            <a:ext uri="{FF2B5EF4-FFF2-40B4-BE49-F238E27FC236}">
              <a16:creationId xmlns:a16="http://schemas.microsoft.com/office/drawing/2014/main" id="{32DBC718-3548-4A7F-AD26-DA60DB8A3EF0}"/>
            </a:ext>
          </a:extLst>
        </xdr:cNvPr>
        <xdr:cNvSpPr/>
      </xdr:nvSpPr>
      <xdr:spPr>
        <a:xfrm>
          <a:off x="22110700" y="14605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53594</xdr:rowOff>
    </xdr:from>
    <xdr:to>
      <xdr:col>112</xdr:col>
      <xdr:colOff>38100</xdr:colOff>
      <xdr:row>85</xdr:row>
      <xdr:rowOff>155194</xdr:rowOff>
    </xdr:to>
    <xdr:sp macro="" textlink="">
      <xdr:nvSpPr>
        <xdr:cNvPr id="496" name="フローチャート: 判断 495">
          <a:extLst>
            <a:ext uri="{FF2B5EF4-FFF2-40B4-BE49-F238E27FC236}">
              <a16:creationId xmlns:a16="http://schemas.microsoft.com/office/drawing/2014/main" id="{F65BAD18-BAE2-4409-B9AB-6CAF2098142E}"/>
            </a:ext>
          </a:extLst>
        </xdr:cNvPr>
        <xdr:cNvSpPr/>
      </xdr:nvSpPr>
      <xdr:spPr>
        <a:xfrm>
          <a:off x="21272500" y="14626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65939</xdr:rowOff>
    </xdr:from>
    <xdr:to>
      <xdr:col>107</xdr:col>
      <xdr:colOff>101600</xdr:colOff>
      <xdr:row>85</xdr:row>
      <xdr:rowOff>167539</xdr:rowOff>
    </xdr:to>
    <xdr:sp macro="" textlink="">
      <xdr:nvSpPr>
        <xdr:cNvPr id="497" name="フローチャート: 判断 496">
          <a:extLst>
            <a:ext uri="{FF2B5EF4-FFF2-40B4-BE49-F238E27FC236}">
              <a16:creationId xmlns:a16="http://schemas.microsoft.com/office/drawing/2014/main" id="{4D3F4F5B-0991-4618-A0EF-8E4666F98507}"/>
            </a:ext>
          </a:extLst>
        </xdr:cNvPr>
        <xdr:cNvSpPr/>
      </xdr:nvSpPr>
      <xdr:spPr>
        <a:xfrm>
          <a:off x="20383500" y="14639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75997</xdr:rowOff>
    </xdr:from>
    <xdr:to>
      <xdr:col>102</xdr:col>
      <xdr:colOff>165100</xdr:colOff>
      <xdr:row>86</xdr:row>
      <xdr:rowOff>6147</xdr:rowOff>
    </xdr:to>
    <xdr:sp macro="" textlink="">
      <xdr:nvSpPr>
        <xdr:cNvPr id="498" name="フローチャート: 判断 497">
          <a:extLst>
            <a:ext uri="{FF2B5EF4-FFF2-40B4-BE49-F238E27FC236}">
              <a16:creationId xmlns:a16="http://schemas.microsoft.com/office/drawing/2014/main" id="{9189BF48-F060-4662-9F8A-B7EE747A229B}"/>
            </a:ext>
          </a:extLst>
        </xdr:cNvPr>
        <xdr:cNvSpPr/>
      </xdr:nvSpPr>
      <xdr:spPr>
        <a:xfrm>
          <a:off x="19494500" y="146492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85</xdr:row>
      <xdr:rowOff>70510</xdr:rowOff>
    </xdr:from>
    <xdr:to>
      <xdr:col>98</xdr:col>
      <xdr:colOff>38100</xdr:colOff>
      <xdr:row>86</xdr:row>
      <xdr:rowOff>660</xdr:rowOff>
    </xdr:to>
    <xdr:sp macro="" textlink="">
      <xdr:nvSpPr>
        <xdr:cNvPr id="499" name="フローチャート: 判断 498">
          <a:extLst>
            <a:ext uri="{FF2B5EF4-FFF2-40B4-BE49-F238E27FC236}">
              <a16:creationId xmlns:a16="http://schemas.microsoft.com/office/drawing/2014/main" id="{DE3B73EE-9F4A-44F2-953E-6527AF671A55}"/>
            </a:ext>
          </a:extLst>
        </xdr:cNvPr>
        <xdr:cNvSpPr/>
      </xdr:nvSpPr>
      <xdr:spPr>
        <a:xfrm>
          <a:off x="18605500" y="14643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500" name="テキスト ボックス 499">
          <a:extLst>
            <a:ext uri="{FF2B5EF4-FFF2-40B4-BE49-F238E27FC236}">
              <a16:creationId xmlns:a16="http://schemas.microsoft.com/office/drawing/2014/main" id="{5768F6B7-BE63-4DE8-8F26-0FF5EAF9CD2F}"/>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501" name="テキスト ボックス 500">
          <a:extLst>
            <a:ext uri="{FF2B5EF4-FFF2-40B4-BE49-F238E27FC236}">
              <a16:creationId xmlns:a16="http://schemas.microsoft.com/office/drawing/2014/main" id="{DCEC0C50-2C47-45FB-8873-971010C85059}"/>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502" name="テキスト ボックス 501">
          <a:extLst>
            <a:ext uri="{FF2B5EF4-FFF2-40B4-BE49-F238E27FC236}">
              <a16:creationId xmlns:a16="http://schemas.microsoft.com/office/drawing/2014/main" id="{4050F7E9-694E-4002-AA85-034CC12EF919}"/>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503" name="テキスト ボックス 502">
          <a:extLst>
            <a:ext uri="{FF2B5EF4-FFF2-40B4-BE49-F238E27FC236}">
              <a16:creationId xmlns:a16="http://schemas.microsoft.com/office/drawing/2014/main" id="{F5523585-F9F7-4E45-8DF3-0A1867567A89}"/>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504" name="テキスト ボックス 503">
          <a:extLst>
            <a:ext uri="{FF2B5EF4-FFF2-40B4-BE49-F238E27FC236}">
              <a16:creationId xmlns:a16="http://schemas.microsoft.com/office/drawing/2014/main" id="{7D9B9EE9-8017-4E7C-993F-742AD968A6E2}"/>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85</xdr:row>
      <xdr:rowOff>148234</xdr:rowOff>
    </xdr:from>
    <xdr:to>
      <xdr:col>98</xdr:col>
      <xdr:colOff>38100</xdr:colOff>
      <xdr:row>86</xdr:row>
      <xdr:rowOff>78384</xdr:rowOff>
    </xdr:to>
    <xdr:sp macro="" textlink="">
      <xdr:nvSpPr>
        <xdr:cNvPr id="505" name="楕円 504">
          <a:extLst>
            <a:ext uri="{FF2B5EF4-FFF2-40B4-BE49-F238E27FC236}">
              <a16:creationId xmlns:a16="http://schemas.microsoft.com/office/drawing/2014/main" id="{D4064C36-4BB5-4305-BF04-1971956BAB18}"/>
            </a:ext>
          </a:extLst>
        </xdr:cNvPr>
        <xdr:cNvSpPr/>
      </xdr:nvSpPr>
      <xdr:spPr>
        <a:xfrm>
          <a:off x="18605500" y="14721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84</xdr:row>
      <xdr:rowOff>271</xdr:rowOff>
    </xdr:from>
    <xdr:ext cx="469744" cy="259045"/>
    <xdr:sp macro="" textlink="">
      <xdr:nvSpPr>
        <xdr:cNvPr id="506" name="n_1aveValue【消防施設】&#10;一人当たり面積">
          <a:extLst>
            <a:ext uri="{FF2B5EF4-FFF2-40B4-BE49-F238E27FC236}">
              <a16:creationId xmlns:a16="http://schemas.microsoft.com/office/drawing/2014/main" id="{69ECC506-C752-453D-8819-CAB45BC2FB1B}"/>
            </a:ext>
          </a:extLst>
        </xdr:cNvPr>
        <xdr:cNvSpPr txBox="1"/>
      </xdr:nvSpPr>
      <xdr:spPr>
        <a:xfrm>
          <a:off x="21075727" y="144020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12616</xdr:rowOff>
    </xdr:from>
    <xdr:ext cx="469744" cy="259045"/>
    <xdr:sp macro="" textlink="">
      <xdr:nvSpPr>
        <xdr:cNvPr id="507" name="n_2aveValue【消防施設】&#10;一人当たり面積">
          <a:extLst>
            <a:ext uri="{FF2B5EF4-FFF2-40B4-BE49-F238E27FC236}">
              <a16:creationId xmlns:a16="http://schemas.microsoft.com/office/drawing/2014/main" id="{9E0FE6DA-2507-4882-B2B8-500789037A3E}"/>
            </a:ext>
          </a:extLst>
        </xdr:cNvPr>
        <xdr:cNvSpPr txBox="1"/>
      </xdr:nvSpPr>
      <xdr:spPr>
        <a:xfrm>
          <a:off x="20199427" y="144144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22674</xdr:rowOff>
    </xdr:from>
    <xdr:ext cx="469744" cy="259045"/>
    <xdr:sp macro="" textlink="">
      <xdr:nvSpPr>
        <xdr:cNvPr id="508" name="n_3aveValue【消防施設】&#10;一人当たり面積">
          <a:extLst>
            <a:ext uri="{FF2B5EF4-FFF2-40B4-BE49-F238E27FC236}">
              <a16:creationId xmlns:a16="http://schemas.microsoft.com/office/drawing/2014/main" id="{4EE510C5-B0CD-4E2B-844C-CDE9460F3CA2}"/>
            </a:ext>
          </a:extLst>
        </xdr:cNvPr>
        <xdr:cNvSpPr txBox="1"/>
      </xdr:nvSpPr>
      <xdr:spPr>
        <a:xfrm>
          <a:off x="19310427" y="144244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17187</xdr:rowOff>
    </xdr:from>
    <xdr:ext cx="469744" cy="259045"/>
    <xdr:sp macro="" textlink="">
      <xdr:nvSpPr>
        <xdr:cNvPr id="509" name="n_4aveValue【消防施設】&#10;一人当たり面積">
          <a:extLst>
            <a:ext uri="{FF2B5EF4-FFF2-40B4-BE49-F238E27FC236}">
              <a16:creationId xmlns:a16="http://schemas.microsoft.com/office/drawing/2014/main" id="{DB1C13D6-381E-44E0-83A1-8634B79D79DD}"/>
            </a:ext>
          </a:extLst>
        </xdr:cNvPr>
        <xdr:cNvSpPr txBox="1"/>
      </xdr:nvSpPr>
      <xdr:spPr>
        <a:xfrm>
          <a:off x="18421427" y="14418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86</xdr:row>
      <xdr:rowOff>69511</xdr:rowOff>
    </xdr:from>
    <xdr:ext cx="469744" cy="259045"/>
    <xdr:sp macro="" textlink="">
      <xdr:nvSpPr>
        <xdr:cNvPr id="510" name="n_4mainValue【消防施設】&#10;一人当たり面積">
          <a:extLst>
            <a:ext uri="{FF2B5EF4-FFF2-40B4-BE49-F238E27FC236}">
              <a16:creationId xmlns:a16="http://schemas.microsoft.com/office/drawing/2014/main" id="{2E02CD7F-81C5-4FF9-B2B6-91E626496572}"/>
            </a:ext>
          </a:extLst>
        </xdr:cNvPr>
        <xdr:cNvSpPr txBox="1"/>
      </xdr:nvSpPr>
      <xdr:spPr>
        <a:xfrm>
          <a:off x="18421427" y="148142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511" name="正方形/長方形 510">
          <a:extLst>
            <a:ext uri="{FF2B5EF4-FFF2-40B4-BE49-F238E27FC236}">
              <a16:creationId xmlns:a16="http://schemas.microsoft.com/office/drawing/2014/main" id="{D6E1EDB1-4521-4370-9068-EF31DFB120A3}"/>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12" name="正方形/長方形 511">
          <a:extLst>
            <a:ext uri="{FF2B5EF4-FFF2-40B4-BE49-F238E27FC236}">
              <a16:creationId xmlns:a16="http://schemas.microsoft.com/office/drawing/2014/main" id="{6D43E234-C212-4428-AE53-328DA79D9A69}"/>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13" name="正方形/長方形 512">
          <a:extLst>
            <a:ext uri="{FF2B5EF4-FFF2-40B4-BE49-F238E27FC236}">
              <a16:creationId xmlns:a16="http://schemas.microsoft.com/office/drawing/2014/main" id="{3265E80D-B86E-4298-AC49-EC744218466D}"/>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14" name="正方形/長方形 513">
          <a:extLst>
            <a:ext uri="{FF2B5EF4-FFF2-40B4-BE49-F238E27FC236}">
              <a16:creationId xmlns:a16="http://schemas.microsoft.com/office/drawing/2014/main" id="{DB6FB0DE-D34C-4818-965B-30ED975AB41C}"/>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15" name="正方形/長方形 514">
          <a:extLst>
            <a:ext uri="{FF2B5EF4-FFF2-40B4-BE49-F238E27FC236}">
              <a16:creationId xmlns:a16="http://schemas.microsoft.com/office/drawing/2014/main" id="{39AB8415-1053-45A9-A595-892182D92BBE}"/>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16" name="正方形/長方形 515">
          <a:extLst>
            <a:ext uri="{FF2B5EF4-FFF2-40B4-BE49-F238E27FC236}">
              <a16:creationId xmlns:a16="http://schemas.microsoft.com/office/drawing/2014/main" id="{2AA1B61F-284F-425F-81D1-53DC05AD2EEC}"/>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17" name="正方形/長方形 516">
          <a:extLst>
            <a:ext uri="{FF2B5EF4-FFF2-40B4-BE49-F238E27FC236}">
              <a16:creationId xmlns:a16="http://schemas.microsoft.com/office/drawing/2014/main" id="{4E7AF13A-E10D-4CFC-A87C-1D2CFFC7F85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18" name="正方形/長方形 517">
          <a:extLst>
            <a:ext uri="{FF2B5EF4-FFF2-40B4-BE49-F238E27FC236}">
              <a16:creationId xmlns:a16="http://schemas.microsoft.com/office/drawing/2014/main" id="{E5536F54-3C4D-49EF-8A83-F6ECF8CF1320}"/>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519" name="テキスト ボックス 518">
          <a:extLst>
            <a:ext uri="{FF2B5EF4-FFF2-40B4-BE49-F238E27FC236}">
              <a16:creationId xmlns:a16="http://schemas.microsoft.com/office/drawing/2014/main" id="{89E28AD5-A992-44E9-978C-B4BB57DAFA0E}"/>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20" name="直線コネクタ 519">
          <a:extLst>
            <a:ext uri="{FF2B5EF4-FFF2-40B4-BE49-F238E27FC236}">
              <a16:creationId xmlns:a16="http://schemas.microsoft.com/office/drawing/2014/main" id="{E3A5A2E3-923B-4BD8-9635-8E85D220716E}"/>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521" name="テキスト ボックス 520">
          <a:extLst>
            <a:ext uri="{FF2B5EF4-FFF2-40B4-BE49-F238E27FC236}">
              <a16:creationId xmlns:a16="http://schemas.microsoft.com/office/drawing/2014/main" id="{03218053-FE0E-45CE-AA09-160706F9D9FA}"/>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522" name="直線コネクタ 521">
          <a:extLst>
            <a:ext uri="{FF2B5EF4-FFF2-40B4-BE49-F238E27FC236}">
              <a16:creationId xmlns:a16="http://schemas.microsoft.com/office/drawing/2014/main" id="{628E4626-4459-45BE-B5D7-0C39DF6E29AA}"/>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523" name="テキスト ボックス 522">
          <a:extLst>
            <a:ext uri="{FF2B5EF4-FFF2-40B4-BE49-F238E27FC236}">
              <a16:creationId xmlns:a16="http://schemas.microsoft.com/office/drawing/2014/main" id="{193883A3-CFB2-49E8-BA19-2190ED588AC6}"/>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524" name="直線コネクタ 523">
          <a:extLst>
            <a:ext uri="{FF2B5EF4-FFF2-40B4-BE49-F238E27FC236}">
              <a16:creationId xmlns:a16="http://schemas.microsoft.com/office/drawing/2014/main" id="{69FF138F-0DF1-4372-A7B6-32D5F543507D}"/>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525" name="テキスト ボックス 524">
          <a:extLst>
            <a:ext uri="{FF2B5EF4-FFF2-40B4-BE49-F238E27FC236}">
              <a16:creationId xmlns:a16="http://schemas.microsoft.com/office/drawing/2014/main" id="{847C22FD-4779-49FD-B1BC-7FB59AB4B8B5}"/>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526" name="直線コネクタ 525">
          <a:extLst>
            <a:ext uri="{FF2B5EF4-FFF2-40B4-BE49-F238E27FC236}">
              <a16:creationId xmlns:a16="http://schemas.microsoft.com/office/drawing/2014/main" id="{4AB64D64-0EA0-4FA2-83CB-9EBCB5743254}"/>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527" name="テキスト ボックス 526">
          <a:extLst>
            <a:ext uri="{FF2B5EF4-FFF2-40B4-BE49-F238E27FC236}">
              <a16:creationId xmlns:a16="http://schemas.microsoft.com/office/drawing/2014/main" id="{3E3A36E8-78EA-472A-B75A-1C319306CDF8}"/>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528" name="直線コネクタ 527">
          <a:extLst>
            <a:ext uri="{FF2B5EF4-FFF2-40B4-BE49-F238E27FC236}">
              <a16:creationId xmlns:a16="http://schemas.microsoft.com/office/drawing/2014/main" id="{6F4A0AF4-B04D-44C7-9EA9-5D013E4BA359}"/>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529" name="テキスト ボックス 528">
          <a:extLst>
            <a:ext uri="{FF2B5EF4-FFF2-40B4-BE49-F238E27FC236}">
              <a16:creationId xmlns:a16="http://schemas.microsoft.com/office/drawing/2014/main" id="{23CFD6BF-ACAA-4539-B6C7-1983BEC5E97A}"/>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530" name="直線コネクタ 529">
          <a:extLst>
            <a:ext uri="{FF2B5EF4-FFF2-40B4-BE49-F238E27FC236}">
              <a16:creationId xmlns:a16="http://schemas.microsoft.com/office/drawing/2014/main" id="{3CACDCC1-B1FF-40C1-95C7-C464F05F0A5C}"/>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531" name="テキスト ボックス 530">
          <a:extLst>
            <a:ext uri="{FF2B5EF4-FFF2-40B4-BE49-F238E27FC236}">
              <a16:creationId xmlns:a16="http://schemas.microsoft.com/office/drawing/2014/main" id="{5F7174EC-8D85-4A03-B53B-84BEA151FAFF}"/>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532" name="直線コネクタ 531">
          <a:extLst>
            <a:ext uri="{FF2B5EF4-FFF2-40B4-BE49-F238E27FC236}">
              <a16:creationId xmlns:a16="http://schemas.microsoft.com/office/drawing/2014/main" id="{A1449A25-69ED-496D-8736-A3012C87688D}"/>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533" name="テキスト ボックス 532">
          <a:extLst>
            <a:ext uri="{FF2B5EF4-FFF2-40B4-BE49-F238E27FC236}">
              <a16:creationId xmlns:a16="http://schemas.microsoft.com/office/drawing/2014/main" id="{AB1DEAB2-3D38-4205-8E92-C73239E962DB}"/>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534" name="直線コネクタ 533">
          <a:extLst>
            <a:ext uri="{FF2B5EF4-FFF2-40B4-BE49-F238E27FC236}">
              <a16:creationId xmlns:a16="http://schemas.microsoft.com/office/drawing/2014/main" id="{B688C42F-D351-4D12-9757-DEADD0417FB2}"/>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35" name="【庁舎】&#10;有形固定資産減価償却率グラフ枠">
          <a:extLst>
            <a:ext uri="{FF2B5EF4-FFF2-40B4-BE49-F238E27FC236}">
              <a16:creationId xmlns:a16="http://schemas.microsoft.com/office/drawing/2014/main" id="{B1F457B4-10AA-4F92-86B8-A2530E28F966}"/>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117021</xdr:rowOff>
    </xdr:from>
    <xdr:to>
      <xdr:col>85</xdr:col>
      <xdr:colOff>126364</xdr:colOff>
      <xdr:row>109</xdr:row>
      <xdr:rowOff>27214</xdr:rowOff>
    </xdr:to>
    <xdr:cxnSp macro="">
      <xdr:nvCxnSpPr>
        <xdr:cNvPr id="536" name="直線コネクタ 535">
          <a:extLst>
            <a:ext uri="{FF2B5EF4-FFF2-40B4-BE49-F238E27FC236}">
              <a16:creationId xmlns:a16="http://schemas.microsoft.com/office/drawing/2014/main" id="{30C8808A-7205-4B63-9661-BBB558E6E7EA}"/>
            </a:ext>
          </a:extLst>
        </xdr:cNvPr>
        <xdr:cNvCxnSpPr/>
      </xdr:nvCxnSpPr>
      <xdr:spPr>
        <a:xfrm flipV="1">
          <a:off x="16318864" y="17090571"/>
          <a:ext cx="0" cy="16246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31041</xdr:rowOff>
    </xdr:from>
    <xdr:ext cx="405111" cy="259045"/>
    <xdr:sp macro="" textlink="">
      <xdr:nvSpPr>
        <xdr:cNvPr id="537" name="【庁舎】&#10;有形固定資産減価償却率最小値テキスト">
          <a:extLst>
            <a:ext uri="{FF2B5EF4-FFF2-40B4-BE49-F238E27FC236}">
              <a16:creationId xmlns:a16="http://schemas.microsoft.com/office/drawing/2014/main" id="{8C9C8618-5167-4C57-918D-AC7F803D609E}"/>
            </a:ext>
          </a:extLst>
        </xdr:cNvPr>
        <xdr:cNvSpPr txBox="1"/>
      </xdr:nvSpPr>
      <xdr:spPr>
        <a:xfrm>
          <a:off x="16357600" y="187190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27214</xdr:rowOff>
    </xdr:from>
    <xdr:to>
      <xdr:col>86</xdr:col>
      <xdr:colOff>25400</xdr:colOff>
      <xdr:row>109</xdr:row>
      <xdr:rowOff>27214</xdr:rowOff>
    </xdr:to>
    <xdr:cxnSp macro="">
      <xdr:nvCxnSpPr>
        <xdr:cNvPr id="538" name="直線コネクタ 537">
          <a:extLst>
            <a:ext uri="{FF2B5EF4-FFF2-40B4-BE49-F238E27FC236}">
              <a16:creationId xmlns:a16="http://schemas.microsoft.com/office/drawing/2014/main" id="{807C8EDE-E6F8-4E98-B444-DCB663632141}"/>
            </a:ext>
          </a:extLst>
        </xdr:cNvPr>
        <xdr:cNvCxnSpPr/>
      </xdr:nvCxnSpPr>
      <xdr:spPr>
        <a:xfrm>
          <a:off x="16230600" y="187152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63698</xdr:rowOff>
    </xdr:from>
    <xdr:ext cx="340478" cy="259045"/>
    <xdr:sp macro="" textlink="">
      <xdr:nvSpPr>
        <xdr:cNvPr id="539" name="【庁舎】&#10;有形固定資産減価償却率最大値テキスト">
          <a:extLst>
            <a:ext uri="{FF2B5EF4-FFF2-40B4-BE49-F238E27FC236}">
              <a16:creationId xmlns:a16="http://schemas.microsoft.com/office/drawing/2014/main" id="{56B62D9F-DA65-463E-B3E1-82E197AF3802}"/>
            </a:ext>
          </a:extLst>
        </xdr:cNvPr>
        <xdr:cNvSpPr txBox="1"/>
      </xdr:nvSpPr>
      <xdr:spPr>
        <a:xfrm>
          <a:off x="16357600" y="1686579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117021</xdr:rowOff>
    </xdr:from>
    <xdr:to>
      <xdr:col>86</xdr:col>
      <xdr:colOff>25400</xdr:colOff>
      <xdr:row>99</xdr:row>
      <xdr:rowOff>117021</xdr:rowOff>
    </xdr:to>
    <xdr:cxnSp macro="">
      <xdr:nvCxnSpPr>
        <xdr:cNvPr id="540" name="直線コネクタ 539">
          <a:extLst>
            <a:ext uri="{FF2B5EF4-FFF2-40B4-BE49-F238E27FC236}">
              <a16:creationId xmlns:a16="http://schemas.microsoft.com/office/drawing/2014/main" id="{2960720D-5CF8-43AF-9630-9E98C5C8D8AE}"/>
            </a:ext>
          </a:extLst>
        </xdr:cNvPr>
        <xdr:cNvCxnSpPr/>
      </xdr:nvCxnSpPr>
      <xdr:spPr>
        <a:xfrm>
          <a:off x="16230600" y="1709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96900</xdr:rowOff>
    </xdr:from>
    <xdr:ext cx="405111" cy="259045"/>
    <xdr:sp macro="" textlink="">
      <xdr:nvSpPr>
        <xdr:cNvPr id="541" name="【庁舎】&#10;有形固定資産減価償却率平均値テキスト">
          <a:extLst>
            <a:ext uri="{FF2B5EF4-FFF2-40B4-BE49-F238E27FC236}">
              <a16:creationId xmlns:a16="http://schemas.microsoft.com/office/drawing/2014/main" id="{122A589B-A61F-4D9E-9063-BD7A89102949}"/>
            </a:ext>
          </a:extLst>
        </xdr:cNvPr>
        <xdr:cNvSpPr txBox="1"/>
      </xdr:nvSpPr>
      <xdr:spPr>
        <a:xfrm>
          <a:off x="16357600" y="1792770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118473</xdr:rowOff>
    </xdr:from>
    <xdr:to>
      <xdr:col>85</xdr:col>
      <xdr:colOff>177800</xdr:colOff>
      <xdr:row>105</xdr:row>
      <xdr:rowOff>48623</xdr:rowOff>
    </xdr:to>
    <xdr:sp macro="" textlink="">
      <xdr:nvSpPr>
        <xdr:cNvPr id="542" name="フローチャート: 判断 541">
          <a:extLst>
            <a:ext uri="{FF2B5EF4-FFF2-40B4-BE49-F238E27FC236}">
              <a16:creationId xmlns:a16="http://schemas.microsoft.com/office/drawing/2014/main" id="{2A438B29-1046-4DA9-B95E-B056F184618F}"/>
            </a:ext>
          </a:extLst>
        </xdr:cNvPr>
        <xdr:cNvSpPr/>
      </xdr:nvSpPr>
      <xdr:spPr>
        <a:xfrm>
          <a:off x="16268700" y="17949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107043</xdr:rowOff>
    </xdr:from>
    <xdr:to>
      <xdr:col>81</xdr:col>
      <xdr:colOff>101600</xdr:colOff>
      <xdr:row>105</xdr:row>
      <xdr:rowOff>37193</xdr:rowOff>
    </xdr:to>
    <xdr:sp macro="" textlink="">
      <xdr:nvSpPr>
        <xdr:cNvPr id="543" name="フローチャート: 判断 542">
          <a:extLst>
            <a:ext uri="{FF2B5EF4-FFF2-40B4-BE49-F238E27FC236}">
              <a16:creationId xmlns:a16="http://schemas.microsoft.com/office/drawing/2014/main" id="{AB684A46-4FFE-460D-A5D3-B8F34C38246B}"/>
            </a:ext>
          </a:extLst>
        </xdr:cNvPr>
        <xdr:cNvSpPr/>
      </xdr:nvSpPr>
      <xdr:spPr>
        <a:xfrm>
          <a:off x="15430500" y="17937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92348</xdr:rowOff>
    </xdr:from>
    <xdr:to>
      <xdr:col>76</xdr:col>
      <xdr:colOff>165100</xdr:colOff>
      <xdr:row>105</xdr:row>
      <xdr:rowOff>22498</xdr:rowOff>
    </xdr:to>
    <xdr:sp macro="" textlink="">
      <xdr:nvSpPr>
        <xdr:cNvPr id="544" name="フローチャート: 判断 543">
          <a:extLst>
            <a:ext uri="{FF2B5EF4-FFF2-40B4-BE49-F238E27FC236}">
              <a16:creationId xmlns:a16="http://schemas.microsoft.com/office/drawing/2014/main" id="{15272C1E-0D6A-4C5E-BBD8-24EECC6A9718}"/>
            </a:ext>
          </a:extLst>
        </xdr:cNvPr>
        <xdr:cNvSpPr/>
      </xdr:nvSpPr>
      <xdr:spPr>
        <a:xfrm>
          <a:off x="14541500" y="17923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43362</xdr:rowOff>
    </xdr:from>
    <xdr:to>
      <xdr:col>72</xdr:col>
      <xdr:colOff>38100</xdr:colOff>
      <xdr:row>104</xdr:row>
      <xdr:rowOff>144962</xdr:rowOff>
    </xdr:to>
    <xdr:sp macro="" textlink="">
      <xdr:nvSpPr>
        <xdr:cNvPr id="545" name="フローチャート: 判断 544">
          <a:extLst>
            <a:ext uri="{FF2B5EF4-FFF2-40B4-BE49-F238E27FC236}">
              <a16:creationId xmlns:a16="http://schemas.microsoft.com/office/drawing/2014/main" id="{554DCF73-1446-4BB8-9085-5F47A31C8D50}"/>
            </a:ext>
          </a:extLst>
        </xdr:cNvPr>
        <xdr:cNvSpPr/>
      </xdr:nvSpPr>
      <xdr:spPr>
        <a:xfrm>
          <a:off x="13652500" y="17874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152763</xdr:rowOff>
    </xdr:from>
    <xdr:to>
      <xdr:col>67</xdr:col>
      <xdr:colOff>101600</xdr:colOff>
      <xdr:row>105</xdr:row>
      <xdr:rowOff>82913</xdr:rowOff>
    </xdr:to>
    <xdr:sp macro="" textlink="">
      <xdr:nvSpPr>
        <xdr:cNvPr id="546" name="フローチャート: 判断 545">
          <a:extLst>
            <a:ext uri="{FF2B5EF4-FFF2-40B4-BE49-F238E27FC236}">
              <a16:creationId xmlns:a16="http://schemas.microsoft.com/office/drawing/2014/main" id="{E393EAD4-E327-460F-8D91-68D7AD55C0E2}"/>
            </a:ext>
          </a:extLst>
        </xdr:cNvPr>
        <xdr:cNvSpPr/>
      </xdr:nvSpPr>
      <xdr:spPr>
        <a:xfrm>
          <a:off x="12763500" y="17983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547" name="テキスト ボックス 546">
          <a:extLst>
            <a:ext uri="{FF2B5EF4-FFF2-40B4-BE49-F238E27FC236}">
              <a16:creationId xmlns:a16="http://schemas.microsoft.com/office/drawing/2014/main" id="{2D2C7B4D-C70A-4197-8057-A3746D0F0EA9}"/>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548" name="テキスト ボックス 547">
          <a:extLst>
            <a:ext uri="{FF2B5EF4-FFF2-40B4-BE49-F238E27FC236}">
              <a16:creationId xmlns:a16="http://schemas.microsoft.com/office/drawing/2014/main" id="{01A42F6E-8DD1-4A69-8F51-D7BF80AAA70B}"/>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549" name="テキスト ボックス 548">
          <a:extLst>
            <a:ext uri="{FF2B5EF4-FFF2-40B4-BE49-F238E27FC236}">
              <a16:creationId xmlns:a16="http://schemas.microsoft.com/office/drawing/2014/main" id="{A57CFB0F-D60A-45FA-942D-025A108295E0}"/>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550" name="テキスト ボックス 549">
          <a:extLst>
            <a:ext uri="{FF2B5EF4-FFF2-40B4-BE49-F238E27FC236}">
              <a16:creationId xmlns:a16="http://schemas.microsoft.com/office/drawing/2014/main" id="{78EFEE21-5073-4BAC-AFAC-F750899CFC2A}"/>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551" name="テキスト ボックス 550">
          <a:extLst>
            <a:ext uri="{FF2B5EF4-FFF2-40B4-BE49-F238E27FC236}">
              <a16:creationId xmlns:a16="http://schemas.microsoft.com/office/drawing/2014/main" id="{F525DA9B-2622-4FB2-A198-A4FC5CD4EF0A}"/>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38463</xdr:rowOff>
    </xdr:from>
    <xdr:to>
      <xdr:col>85</xdr:col>
      <xdr:colOff>177800</xdr:colOff>
      <xdr:row>104</xdr:row>
      <xdr:rowOff>140063</xdr:rowOff>
    </xdr:to>
    <xdr:sp macro="" textlink="">
      <xdr:nvSpPr>
        <xdr:cNvPr id="552" name="楕円 551">
          <a:extLst>
            <a:ext uri="{FF2B5EF4-FFF2-40B4-BE49-F238E27FC236}">
              <a16:creationId xmlns:a16="http://schemas.microsoft.com/office/drawing/2014/main" id="{E63846E1-1321-4CCC-82AA-E2794B1C8B39}"/>
            </a:ext>
          </a:extLst>
        </xdr:cNvPr>
        <xdr:cNvSpPr/>
      </xdr:nvSpPr>
      <xdr:spPr>
        <a:xfrm>
          <a:off x="16268700" y="17869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103</xdr:row>
      <xdr:rowOff>61340</xdr:rowOff>
    </xdr:from>
    <xdr:ext cx="405111" cy="259045"/>
    <xdr:sp macro="" textlink="">
      <xdr:nvSpPr>
        <xdr:cNvPr id="553" name="【庁舎】&#10;有形固定資産減価償却率該当値テキスト">
          <a:extLst>
            <a:ext uri="{FF2B5EF4-FFF2-40B4-BE49-F238E27FC236}">
              <a16:creationId xmlns:a16="http://schemas.microsoft.com/office/drawing/2014/main" id="{A8EDAA6A-17C2-4A13-9F32-5EC0468DE9E9}"/>
            </a:ext>
          </a:extLst>
        </xdr:cNvPr>
        <xdr:cNvSpPr txBox="1"/>
      </xdr:nvSpPr>
      <xdr:spPr>
        <a:xfrm>
          <a:off x="16357600" y="177206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103</xdr:row>
      <xdr:rowOff>82550</xdr:rowOff>
    </xdr:from>
    <xdr:to>
      <xdr:col>81</xdr:col>
      <xdr:colOff>101600</xdr:colOff>
      <xdr:row>104</xdr:row>
      <xdr:rowOff>12700</xdr:rowOff>
    </xdr:to>
    <xdr:sp macro="" textlink="">
      <xdr:nvSpPr>
        <xdr:cNvPr id="554" name="楕円 553">
          <a:extLst>
            <a:ext uri="{FF2B5EF4-FFF2-40B4-BE49-F238E27FC236}">
              <a16:creationId xmlns:a16="http://schemas.microsoft.com/office/drawing/2014/main" id="{86D819EE-2B9F-49C6-BC7D-F4A31F2012D2}"/>
            </a:ext>
          </a:extLst>
        </xdr:cNvPr>
        <xdr:cNvSpPr/>
      </xdr:nvSpPr>
      <xdr:spPr>
        <a:xfrm>
          <a:off x="15430500" y="17741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103</xdr:row>
      <xdr:rowOff>133350</xdr:rowOff>
    </xdr:from>
    <xdr:to>
      <xdr:col>85</xdr:col>
      <xdr:colOff>127000</xdr:colOff>
      <xdr:row>104</xdr:row>
      <xdr:rowOff>89263</xdr:rowOff>
    </xdr:to>
    <xdr:cxnSp macro="">
      <xdr:nvCxnSpPr>
        <xdr:cNvPr id="555" name="直線コネクタ 554">
          <a:extLst>
            <a:ext uri="{FF2B5EF4-FFF2-40B4-BE49-F238E27FC236}">
              <a16:creationId xmlns:a16="http://schemas.microsoft.com/office/drawing/2014/main" id="{1F8DE944-CF8B-401E-8A7D-E309646A96C3}"/>
            </a:ext>
          </a:extLst>
        </xdr:cNvPr>
        <xdr:cNvCxnSpPr/>
      </xdr:nvCxnSpPr>
      <xdr:spPr>
        <a:xfrm>
          <a:off x="15481300" y="17792700"/>
          <a:ext cx="838200" cy="1273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102</xdr:row>
      <xdr:rowOff>107043</xdr:rowOff>
    </xdr:from>
    <xdr:to>
      <xdr:col>76</xdr:col>
      <xdr:colOff>165100</xdr:colOff>
      <xdr:row>103</xdr:row>
      <xdr:rowOff>37193</xdr:rowOff>
    </xdr:to>
    <xdr:sp macro="" textlink="">
      <xdr:nvSpPr>
        <xdr:cNvPr id="556" name="楕円 555">
          <a:extLst>
            <a:ext uri="{FF2B5EF4-FFF2-40B4-BE49-F238E27FC236}">
              <a16:creationId xmlns:a16="http://schemas.microsoft.com/office/drawing/2014/main" id="{A6E03DE2-3AF2-46AF-94E2-6085B9D9406D}"/>
            </a:ext>
          </a:extLst>
        </xdr:cNvPr>
        <xdr:cNvSpPr/>
      </xdr:nvSpPr>
      <xdr:spPr>
        <a:xfrm>
          <a:off x="14541500" y="17594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102</xdr:row>
      <xdr:rowOff>157843</xdr:rowOff>
    </xdr:from>
    <xdr:to>
      <xdr:col>81</xdr:col>
      <xdr:colOff>50800</xdr:colOff>
      <xdr:row>103</xdr:row>
      <xdr:rowOff>133350</xdr:rowOff>
    </xdr:to>
    <xdr:cxnSp macro="">
      <xdr:nvCxnSpPr>
        <xdr:cNvPr id="557" name="直線コネクタ 556">
          <a:extLst>
            <a:ext uri="{FF2B5EF4-FFF2-40B4-BE49-F238E27FC236}">
              <a16:creationId xmlns:a16="http://schemas.microsoft.com/office/drawing/2014/main" id="{F4165EE0-6122-41EA-A770-4936564E6FFF}"/>
            </a:ext>
          </a:extLst>
        </xdr:cNvPr>
        <xdr:cNvCxnSpPr/>
      </xdr:nvCxnSpPr>
      <xdr:spPr>
        <a:xfrm>
          <a:off x="14592300" y="17645743"/>
          <a:ext cx="889000" cy="1469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102</xdr:row>
      <xdr:rowOff>64588</xdr:rowOff>
    </xdr:from>
    <xdr:to>
      <xdr:col>72</xdr:col>
      <xdr:colOff>38100</xdr:colOff>
      <xdr:row>102</xdr:row>
      <xdr:rowOff>166188</xdr:rowOff>
    </xdr:to>
    <xdr:sp macro="" textlink="">
      <xdr:nvSpPr>
        <xdr:cNvPr id="558" name="楕円 557">
          <a:extLst>
            <a:ext uri="{FF2B5EF4-FFF2-40B4-BE49-F238E27FC236}">
              <a16:creationId xmlns:a16="http://schemas.microsoft.com/office/drawing/2014/main" id="{2B37D27A-23FB-40C5-A74E-0168124E8B56}"/>
            </a:ext>
          </a:extLst>
        </xdr:cNvPr>
        <xdr:cNvSpPr/>
      </xdr:nvSpPr>
      <xdr:spPr>
        <a:xfrm>
          <a:off x="13652500" y="17552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102</xdr:row>
      <xdr:rowOff>115388</xdr:rowOff>
    </xdr:from>
    <xdr:to>
      <xdr:col>76</xdr:col>
      <xdr:colOff>114300</xdr:colOff>
      <xdr:row>102</xdr:row>
      <xdr:rowOff>157843</xdr:rowOff>
    </xdr:to>
    <xdr:cxnSp macro="">
      <xdr:nvCxnSpPr>
        <xdr:cNvPr id="559" name="直線コネクタ 558">
          <a:extLst>
            <a:ext uri="{FF2B5EF4-FFF2-40B4-BE49-F238E27FC236}">
              <a16:creationId xmlns:a16="http://schemas.microsoft.com/office/drawing/2014/main" id="{E933C7DA-6E88-4BBA-AD93-73D05FA1AB1E}"/>
            </a:ext>
          </a:extLst>
        </xdr:cNvPr>
        <xdr:cNvCxnSpPr/>
      </xdr:nvCxnSpPr>
      <xdr:spPr>
        <a:xfrm>
          <a:off x="13703300" y="17603288"/>
          <a:ext cx="889000" cy="42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102</xdr:row>
      <xdr:rowOff>43362</xdr:rowOff>
    </xdr:from>
    <xdr:to>
      <xdr:col>67</xdr:col>
      <xdr:colOff>101600</xdr:colOff>
      <xdr:row>102</xdr:row>
      <xdr:rowOff>144962</xdr:rowOff>
    </xdr:to>
    <xdr:sp macro="" textlink="">
      <xdr:nvSpPr>
        <xdr:cNvPr id="560" name="楕円 559">
          <a:extLst>
            <a:ext uri="{FF2B5EF4-FFF2-40B4-BE49-F238E27FC236}">
              <a16:creationId xmlns:a16="http://schemas.microsoft.com/office/drawing/2014/main" id="{B9CB5160-45A5-49A8-8BF4-1FD569C30242}"/>
            </a:ext>
          </a:extLst>
        </xdr:cNvPr>
        <xdr:cNvSpPr/>
      </xdr:nvSpPr>
      <xdr:spPr>
        <a:xfrm>
          <a:off x="12763500" y="175312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102</xdr:row>
      <xdr:rowOff>94162</xdr:rowOff>
    </xdr:from>
    <xdr:to>
      <xdr:col>71</xdr:col>
      <xdr:colOff>177800</xdr:colOff>
      <xdr:row>102</xdr:row>
      <xdr:rowOff>115388</xdr:rowOff>
    </xdr:to>
    <xdr:cxnSp macro="">
      <xdr:nvCxnSpPr>
        <xdr:cNvPr id="561" name="直線コネクタ 560">
          <a:extLst>
            <a:ext uri="{FF2B5EF4-FFF2-40B4-BE49-F238E27FC236}">
              <a16:creationId xmlns:a16="http://schemas.microsoft.com/office/drawing/2014/main" id="{C362F6D6-D9F8-4318-8A1A-6A900355BB37}"/>
            </a:ext>
          </a:extLst>
        </xdr:cNvPr>
        <xdr:cNvCxnSpPr/>
      </xdr:nvCxnSpPr>
      <xdr:spPr>
        <a:xfrm>
          <a:off x="12814300" y="17582062"/>
          <a:ext cx="889000" cy="212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105</xdr:row>
      <xdr:rowOff>28320</xdr:rowOff>
    </xdr:from>
    <xdr:ext cx="405111" cy="259045"/>
    <xdr:sp macro="" textlink="">
      <xdr:nvSpPr>
        <xdr:cNvPr id="562" name="n_1aveValue【庁舎】&#10;有形固定資産減価償却率">
          <a:extLst>
            <a:ext uri="{FF2B5EF4-FFF2-40B4-BE49-F238E27FC236}">
              <a16:creationId xmlns:a16="http://schemas.microsoft.com/office/drawing/2014/main" id="{BF8A06BA-11F9-44DE-BAC7-635DDEC15428}"/>
            </a:ext>
          </a:extLst>
        </xdr:cNvPr>
        <xdr:cNvSpPr txBox="1"/>
      </xdr:nvSpPr>
      <xdr:spPr>
        <a:xfrm>
          <a:off x="15266044" y="180305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13625</xdr:rowOff>
    </xdr:from>
    <xdr:ext cx="405111" cy="259045"/>
    <xdr:sp macro="" textlink="">
      <xdr:nvSpPr>
        <xdr:cNvPr id="563" name="n_2aveValue【庁舎】&#10;有形固定資産減価償却率">
          <a:extLst>
            <a:ext uri="{FF2B5EF4-FFF2-40B4-BE49-F238E27FC236}">
              <a16:creationId xmlns:a16="http://schemas.microsoft.com/office/drawing/2014/main" id="{4CB71AC7-6221-4069-A53B-2F6C04D07FDE}"/>
            </a:ext>
          </a:extLst>
        </xdr:cNvPr>
        <xdr:cNvSpPr txBox="1"/>
      </xdr:nvSpPr>
      <xdr:spPr>
        <a:xfrm>
          <a:off x="14389744" y="180158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136089</xdr:rowOff>
    </xdr:from>
    <xdr:ext cx="405111" cy="259045"/>
    <xdr:sp macro="" textlink="">
      <xdr:nvSpPr>
        <xdr:cNvPr id="564" name="n_3aveValue【庁舎】&#10;有形固定資産減価償却率">
          <a:extLst>
            <a:ext uri="{FF2B5EF4-FFF2-40B4-BE49-F238E27FC236}">
              <a16:creationId xmlns:a16="http://schemas.microsoft.com/office/drawing/2014/main" id="{E454095F-957E-4C90-A2FF-F2C63F9615B5}"/>
            </a:ext>
          </a:extLst>
        </xdr:cNvPr>
        <xdr:cNvSpPr txBox="1"/>
      </xdr:nvSpPr>
      <xdr:spPr>
        <a:xfrm>
          <a:off x="13500744" y="179668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74040</xdr:rowOff>
    </xdr:from>
    <xdr:ext cx="405111" cy="259045"/>
    <xdr:sp macro="" textlink="">
      <xdr:nvSpPr>
        <xdr:cNvPr id="565" name="n_4aveValue【庁舎】&#10;有形固定資産減価償却率">
          <a:extLst>
            <a:ext uri="{FF2B5EF4-FFF2-40B4-BE49-F238E27FC236}">
              <a16:creationId xmlns:a16="http://schemas.microsoft.com/office/drawing/2014/main" id="{41A91BE3-BB0B-46B5-A497-A0B51CEE27CD}"/>
            </a:ext>
          </a:extLst>
        </xdr:cNvPr>
        <xdr:cNvSpPr txBox="1"/>
      </xdr:nvSpPr>
      <xdr:spPr>
        <a:xfrm>
          <a:off x="12611744" y="180762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102</xdr:row>
      <xdr:rowOff>29227</xdr:rowOff>
    </xdr:from>
    <xdr:ext cx="405111" cy="259045"/>
    <xdr:sp macro="" textlink="">
      <xdr:nvSpPr>
        <xdr:cNvPr id="566" name="n_1mainValue【庁舎】&#10;有形固定資産減価償却率">
          <a:extLst>
            <a:ext uri="{FF2B5EF4-FFF2-40B4-BE49-F238E27FC236}">
              <a16:creationId xmlns:a16="http://schemas.microsoft.com/office/drawing/2014/main" id="{5437C5D4-057B-4EB5-897E-32E8702C7C19}"/>
            </a:ext>
          </a:extLst>
        </xdr:cNvPr>
        <xdr:cNvSpPr txBox="1"/>
      </xdr:nvSpPr>
      <xdr:spPr>
        <a:xfrm>
          <a:off x="15266044" y="17517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101</xdr:row>
      <xdr:rowOff>53720</xdr:rowOff>
    </xdr:from>
    <xdr:ext cx="405111" cy="259045"/>
    <xdr:sp macro="" textlink="">
      <xdr:nvSpPr>
        <xdr:cNvPr id="567" name="n_2mainValue【庁舎】&#10;有形固定資産減価償却率">
          <a:extLst>
            <a:ext uri="{FF2B5EF4-FFF2-40B4-BE49-F238E27FC236}">
              <a16:creationId xmlns:a16="http://schemas.microsoft.com/office/drawing/2014/main" id="{19BBD9EA-EB5E-45D3-A9BF-24E1155A883F}"/>
            </a:ext>
          </a:extLst>
        </xdr:cNvPr>
        <xdr:cNvSpPr txBox="1"/>
      </xdr:nvSpPr>
      <xdr:spPr>
        <a:xfrm>
          <a:off x="14389744" y="173701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101</xdr:row>
      <xdr:rowOff>11265</xdr:rowOff>
    </xdr:from>
    <xdr:ext cx="405111" cy="259045"/>
    <xdr:sp macro="" textlink="">
      <xdr:nvSpPr>
        <xdr:cNvPr id="568" name="n_3mainValue【庁舎】&#10;有形固定資産減価償却率">
          <a:extLst>
            <a:ext uri="{FF2B5EF4-FFF2-40B4-BE49-F238E27FC236}">
              <a16:creationId xmlns:a16="http://schemas.microsoft.com/office/drawing/2014/main" id="{574197F8-3159-4D2B-9004-E93E63E945C9}"/>
            </a:ext>
          </a:extLst>
        </xdr:cNvPr>
        <xdr:cNvSpPr txBox="1"/>
      </xdr:nvSpPr>
      <xdr:spPr>
        <a:xfrm>
          <a:off x="13500744" y="173277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100</xdr:row>
      <xdr:rowOff>161489</xdr:rowOff>
    </xdr:from>
    <xdr:ext cx="405111" cy="259045"/>
    <xdr:sp macro="" textlink="">
      <xdr:nvSpPr>
        <xdr:cNvPr id="569" name="n_4mainValue【庁舎】&#10;有形固定資産減価償却率">
          <a:extLst>
            <a:ext uri="{FF2B5EF4-FFF2-40B4-BE49-F238E27FC236}">
              <a16:creationId xmlns:a16="http://schemas.microsoft.com/office/drawing/2014/main" id="{AE2BD079-4089-4E4C-BB88-24C515842D5C}"/>
            </a:ext>
          </a:extLst>
        </xdr:cNvPr>
        <xdr:cNvSpPr txBox="1"/>
      </xdr:nvSpPr>
      <xdr:spPr>
        <a:xfrm>
          <a:off x="12611744" y="173064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570" name="正方形/長方形 569">
          <a:extLst>
            <a:ext uri="{FF2B5EF4-FFF2-40B4-BE49-F238E27FC236}">
              <a16:creationId xmlns:a16="http://schemas.microsoft.com/office/drawing/2014/main" id="{EEC81F05-0145-475D-A113-CD6FDCEFB8D9}"/>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571" name="正方形/長方形 570">
          <a:extLst>
            <a:ext uri="{FF2B5EF4-FFF2-40B4-BE49-F238E27FC236}">
              <a16:creationId xmlns:a16="http://schemas.microsoft.com/office/drawing/2014/main" id="{5C5B17FD-7B61-425D-B682-644DF6519EC5}"/>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572" name="正方形/長方形 571">
          <a:extLst>
            <a:ext uri="{FF2B5EF4-FFF2-40B4-BE49-F238E27FC236}">
              <a16:creationId xmlns:a16="http://schemas.microsoft.com/office/drawing/2014/main" id="{68C6350F-2358-4A9C-B42D-277F490ED655}"/>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573" name="正方形/長方形 572">
          <a:extLst>
            <a:ext uri="{FF2B5EF4-FFF2-40B4-BE49-F238E27FC236}">
              <a16:creationId xmlns:a16="http://schemas.microsoft.com/office/drawing/2014/main" id="{EACFA218-6378-4101-B028-F7BD41743D05}"/>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574" name="正方形/長方形 573">
          <a:extLst>
            <a:ext uri="{FF2B5EF4-FFF2-40B4-BE49-F238E27FC236}">
              <a16:creationId xmlns:a16="http://schemas.microsoft.com/office/drawing/2014/main" id="{A588161C-318C-4BDE-AADB-2DF20D0D1669}"/>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575" name="正方形/長方形 574">
          <a:extLst>
            <a:ext uri="{FF2B5EF4-FFF2-40B4-BE49-F238E27FC236}">
              <a16:creationId xmlns:a16="http://schemas.microsoft.com/office/drawing/2014/main" id="{4F707445-3962-4A29-85B3-DEDC5F2C27A9}"/>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576" name="正方形/長方形 575">
          <a:extLst>
            <a:ext uri="{FF2B5EF4-FFF2-40B4-BE49-F238E27FC236}">
              <a16:creationId xmlns:a16="http://schemas.microsoft.com/office/drawing/2014/main" id="{21B462E1-D3D9-4358-A7C5-1D0BBFFD45C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577" name="正方形/長方形 576">
          <a:extLst>
            <a:ext uri="{FF2B5EF4-FFF2-40B4-BE49-F238E27FC236}">
              <a16:creationId xmlns:a16="http://schemas.microsoft.com/office/drawing/2014/main" id="{DA8E3825-17BC-4D30-9F4B-94EDA0696C54}"/>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578" name="テキスト ボックス 577">
          <a:extLst>
            <a:ext uri="{FF2B5EF4-FFF2-40B4-BE49-F238E27FC236}">
              <a16:creationId xmlns:a16="http://schemas.microsoft.com/office/drawing/2014/main" id="{637FA20A-C0BA-45F1-AD72-A20A394929F0}"/>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579" name="直線コネクタ 578">
          <a:extLst>
            <a:ext uri="{FF2B5EF4-FFF2-40B4-BE49-F238E27FC236}">
              <a16:creationId xmlns:a16="http://schemas.microsoft.com/office/drawing/2014/main" id="{7000C6F1-95FA-4089-A99D-6CDC3D414F41}"/>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580" name="直線コネクタ 579">
          <a:extLst>
            <a:ext uri="{FF2B5EF4-FFF2-40B4-BE49-F238E27FC236}">
              <a16:creationId xmlns:a16="http://schemas.microsoft.com/office/drawing/2014/main" id="{601B0636-BA8F-4C43-BE27-040D145D40A4}"/>
            </a:ext>
          </a:extLst>
        </xdr:cNvPr>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581" name="テキスト ボックス 580">
          <a:extLst>
            <a:ext uri="{FF2B5EF4-FFF2-40B4-BE49-F238E27FC236}">
              <a16:creationId xmlns:a16="http://schemas.microsoft.com/office/drawing/2014/main" id="{FC0D8C06-6D31-4077-A03C-440ADB9F3DED}"/>
            </a:ext>
          </a:extLst>
        </xdr:cNvPr>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582" name="直線コネクタ 581">
          <a:extLst>
            <a:ext uri="{FF2B5EF4-FFF2-40B4-BE49-F238E27FC236}">
              <a16:creationId xmlns:a16="http://schemas.microsoft.com/office/drawing/2014/main" id="{6A2B8507-2794-423E-A1DE-85DDF09A8596}"/>
            </a:ext>
          </a:extLst>
        </xdr:cNvPr>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583" name="テキスト ボックス 582">
          <a:extLst>
            <a:ext uri="{FF2B5EF4-FFF2-40B4-BE49-F238E27FC236}">
              <a16:creationId xmlns:a16="http://schemas.microsoft.com/office/drawing/2014/main" id="{F027983A-7EA0-4575-8F9E-904DE5000ECD}"/>
            </a:ext>
          </a:extLst>
        </xdr:cNvPr>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584" name="直線コネクタ 583">
          <a:extLst>
            <a:ext uri="{FF2B5EF4-FFF2-40B4-BE49-F238E27FC236}">
              <a16:creationId xmlns:a16="http://schemas.microsoft.com/office/drawing/2014/main" id="{DCD17341-606C-4DBB-B636-0C98B9264DF9}"/>
            </a:ext>
          </a:extLst>
        </xdr:cNvPr>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585" name="テキスト ボックス 584">
          <a:extLst>
            <a:ext uri="{FF2B5EF4-FFF2-40B4-BE49-F238E27FC236}">
              <a16:creationId xmlns:a16="http://schemas.microsoft.com/office/drawing/2014/main" id="{8E0D43E8-89B9-4532-BFA6-48A6D7233D8B}"/>
            </a:ext>
          </a:extLst>
        </xdr:cNvPr>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586" name="直線コネクタ 585">
          <a:extLst>
            <a:ext uri="{FF2B5EF4-FFF2-40B4-BE49-F238E27FC236}">
              <a16:creationId xmlns:a16="http://schemas.microsoft.com/office/drawing/2014/main" id="{FA6838D9-72AF-4AD3-AA91-A86AE8D3319C}"/>
            </a:ext>
          </a:extLst>
        </xdr:cNvPr>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587" name="テキスト ボックス 586">
          <a:extLst>
            <a:ext uri="{FF2B5EF4-FFF2-40B4-BE49-F238E27FC236}">
              <a16:creationId xmlns:a16="http://schemas.microsoft.com/office/drawing/2014/main" id="{5F36BB20-31F2-4092-B767-6DB417084594}"/>
            </a:ext>
          </a:extLst>
        </xdr:cNvPr>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588" name="直線コネクタ 587">
          <a:extLst>
            <a:ext uri="{FF2B5EF4-FFF2-40B4-BE49-F238E27FC236}">
              <a16:creationId xmlns:a16="http://schemas.microsoft.com/office/drawing/2014/main" id="{92BD57DE-6C05-4337-B4EB-0A3CEB866E1E}"/>
            </a:ext>
          </a:extLst>
        </xdr:cNvPr>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589" name="テキスト ボックス 588">
          <a:extLst>
            <a:ext uri="{FF2B5EF4-FFF2-40B4-BE49-F238E27FC236}">
              <a16:creationId xmlns:a16="http://schemas.microsoft.com/office/drawing/2014/main" id="{C458D3E6-25E8-4C8E-B5A5-D03A1347AF28}"/>
            </a:ext>
          </a:extLst>
        </xdr:cNvPr>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590" name="直線コネクタ 589">
          <a:extLst>
            <a:ext uri="{FF2B5EF4-FFF2-40B4-BE49-F238E27FC236}">
              <a16:creationId xmlns:a16="http://schemas.microsoft.com/office/drawing/2014/main" id="{9328D60D-8F49-4E3B-86F9-A9D32CD45CDA}"/>
            </a:ext>
          </a:extLst>
        </xdr:cNvPr>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591" name="テキスト ボックス 590">
          <a:extLst>
            <a:ext uri="{FF2B5EF4-FFF2-40B4-BE49-F238E27FC236}">
              <a16:creationId xmlns:a16="http://schemas.microsoft.com/office/drawing/2014/main" id="{ABE93301-2C37-4190-86B1-81D472FA1F31}"/>
            </a:ext>
          </a:extLst>
        </xdr:cNvPr>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592" name="直線コネクタ 591">
          <a:extLst>
            <a:ext uri="{FF2B5EF4-FFF2-40B4-BE49-F238E27FC236}">
              <a16:creationId xmlns:a16="http://schemas.microsoft.com/office/drawing/2014/main" id="{274B547D-FC82-46C6-8EE0-115628028C90}"/>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593" name="テキスト ボックス 592">
          <a:extLst>
            <a:ext uri="{FF2B5EF4-FFF2-40B4-BE49-F238E27FC236}">
              <a16:creationId xmlns:a16="http://schemas.microsoft.com/office/drawing/2014/main" id="{F7E715FC-BFB8-4308-BFE5-037411A070E8}"/>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594" name="【庁舎】&#10;一人当たり面積グラフ枠">
          <a:extLst>
            <a:ext uri="{FF2B5EF4-FFF2-40B4-BE49-F238E27FC236}">
              <a16:creationId xmlns:a16="http://schemas.microsoft.com/office/drawing/2014/main" id="{3F4D579F-803E-4442-B780-C1B8CDCB024E}"/>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154577</xdr:rowOff>
    </xdr:from>
    <xdr:to>
      <xdr:col>116</xdr:col>
      <xdr:colOff>62864</xdr:colOff>
      <xdr:row>107</xdr:row>
      <xdr:rowOff>155121</xdr:rowOff>
    </xdr:to>
    <xdr:cxnSp macro="">
      <xdr:nvCxnSpPr>
        <xdr:cNvPr id="595" name="直線コネクタ 594">
          <a:extLst>
            <a:ext uri="{FF2B5EF4-FFF2-40B4-BE49-F238E27FC236}">
              <a16:creationId xmlns:a16="http://schemas.microsoft.com/office/drawing/2014/main" id="{9CB42798-A01A-4F99-8900-A70346F068B8}"/>
            </a:ext>
          </a:extLst>
        </xdr:cNvPr>
        <xdr:cNvCxnSpPr/>
      </xdr:nvCxnSpPr>
      <xdr:spPr>
        <a:xfrm flipV="1">
          <a:off x="22160864" y="17299577"/>
          <a:ext cx="0" cy="12006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158948</xdr:rowOff>
    </xdr:from>
    <xdr:ext cx="469744" cy="259045"/>
    <xdr:sp macro="" textlink="">
      <xdr:nvSpPr>
        <xdr:cNvPr id="596" name="【庁舎】&#10;一人当たり面積最小値テキスト">
          <a:extLst>
            <a:ext uri="{FF2B5EF4-FFF2-40B4-BE49-F238E27FC236}">
              <a16:creationId xmlns:a16="http://schemas.microsoft.com/office/drawing/2014/main" id="{B3EA78D2-649F-4DD4-94AE-379F6A19DC55}"/>
            </a:ext>
          </a:extLst>
        </xdr:cNvPr>
        <xdr:cNvSpPr txBox="1"/>
      </xdr:nvSpPr>
      <xdr:spPr>
        <a:xfrm>
          <a:off x="22199600" y="185040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155121</xdr:rowOff>
    </xdr:from>
    <xdr:to>
      <xdr:col>116</xdr:col>
      <xdr:colOff>152400</xdr:colOff>
      <xdr:row>107</xdr:row>
      <xdr:rowOff>155121</xdr:rowOff>
    </xdr:to>
    <xdr:cxnSp macro="">
      <xdr:nvCxnSpPr>
        <xdr:cNvPr id="597" name="直線コネクタ 596">
          <a:extLst>
            <a:ext uri="{FF2B5EF4-FFF2-40B4-BE49-F238E27FC236}">
              <a16:creationId xmlns:a16="http://schemas.microsoft.com/office/drawing/2014/main" id="{1326277B-F6B4-43A7-AA0C-DFC7975BF5D8}"/>
            </a:ext>
          </a:extLst>
        </xdr:cNvPr>
        <xdr:cNvCxnSpPr/>
      </xdr:nvCxnSpPr>
      <xdr:spPr>
        <a:xfrm>
          <a:off x="22072600" y="185002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101254</xdr:rowOff>
    </xdr:from>
    <xdr:ext cx="469744" cy="259045"/>
    <xdr:sp macro="" textlink="">
      <xdr:nvSpPr>
        <xdr:cNvPr id="598" name="【庁舎】&#10;一人当たり面積最大値テキスト">
          <a:extLst>
            <a:ext uri="{FF2B5EF4-FFF2-40B4-BE49-F238E27FC236}">
              <a16:creationId xmlns:a16="http://schemas.microsoft.com/office/drawing/2014/main" id="{44BEE9C0-ADBA-4286-86A1-B3E2EA781940}"/>
            </a:ext>
          </a:extLst>
        </xdr:cNvPr>
        <xdr:cNvSpPr txBox="1"/>
      </xdr:nvSpPr>
      <xdr:spPr>
        <a:xfrm>
          <a:off x="22199600" y="170748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154577</xdr:rowOff>
    </xdr:from>
    <xdr:to>
      <xdr:col>116</xdr:col>
      <xdr:colOff>152400</xdr:colOff>
      <xdr:row>100</xdr:row>
      <xdr:rowOff>154577</xdr:rowOff>
    </xdr:to>
    <xdr:cxnSp macro="">
      <xdr:nvCxnSpPr>
        <xdr:cNvPr id="599" name="直線コネクタ 598">
          <a:extLst>
            <a:ext uri="{FF2B5EF4-FFF2-40B4-BE49-F238E27FC236}">
              <a16:creationId xmlns:a16="http://schemas.microsoft.com/office/drawing/2014/main" id="{3BC7BB16-E46D-43F7-A504-D92CDABD7590}"/>
            </a:ext>
          </a:extLst>
        </xdr:cNvPr>
        <xdr:cNvCxnSpPr/>
      </xdr:nvCxnSpPr>
      <xdr:spPr>
        <a:xfrm>
          <a:off x="22072600" y="172995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86921</xdr:rowOff>
    </xdr:from>
    <xdr:ext cx="469744" cy="259045"/>
    <xdr:sp macro="" textlink="">
      <xdr:nvSpPr>
        <xdr:cNvPr id="600" name="【庁舎】&#10;一人当たり面積平均値テキスト">
          <a:extLst>
            <a:ext uri="{FF2B5EF4-FFF2-40B4-BE49-F238E27FC236}">
              <a16:creationId xmlns:a16="http://schemas.microsoft.com/office/drawing/2014/main" id="{E527319B-CB62-4850-9D2A-5E2A945A1147}"/>
            </a:ext>
          </a:extLst>
        </xdr:cNvPr>
        <xdr:cNvSpPr txBox="1"/>
      </xdr:nvSpPr>
      <xdr:spPr>
        <a:xfrm>
          <a:off x="22199600" y="1791772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64044</xdr:rowOff>
    </xdr:from>
    <xdr:to>
      <xdr:col>116</xdr:col>
      <xdr:colOff>114300</xdr:colOff>
      <xdr:row>105</xdr:row>
      <xdr:rowOff>165644</xdr:rowOff>
    </xdr:to>
    <xdr:sp macro="" textlink="">
      <xdr:nvSpPr>
        <xdr:cNvPr id="601" name="フローチャート: 判断 600">
          <a:extLst>
            <a:ext uri="{FF2B5EF4-FFF2-40B4-BE49-F238E27FC236}">
              <a16:creationId xmlns:a16="http://schemas.microsoft.com/office/drawing/2014/main" id="{8007770E-6E08-412E-B139-53206BB05E3D}"/>
            </a:ext>
          </a:extLst>
        </xdr:cNvPr>
        <xdr:cNvSpPr/>
      </xdr:nvSpPr>
      <xdr:spPr>
        <a:xfrm>
          <a:off x="22110700" y="18066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131536</xdr:rowOff>
    </xdr:from>
    <xdr:to>
      <xdr:col>112</xdr:col>
      <xdr:colOff>38100</xdr:colOff>
      <xdr:row>106</xdr:row>
      <xdr:rowOff>61686</xdr:rowOff>
    </xdr:to>
    <xdr:sp macro="" textlink="">
      <xdr:nvSpPr>
        <xdr:cNvPr id="602" name="フローチャート: 判断 601">
          <a:extLst>
            <a:ext uri="{FF2B5EF4-FFF2-40B4-BE49-F238E27FC236}">
              <a16:creationId xmlns:a16="http://schemas.microsoft.com/office/drawing/2014/main" id="{5D73AB91-DBA0-4007-BFC2-7B6F221DA899}"/>
            </a:ext>
          </a:extLst>
        </xdr:cNvPr>
        <xdr:cNvSpPr/>
      </xdr:nvSpPr>
      <xdr:spPr>
        <a:xfrm>
          <a:off x="21272500" y="18133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151130</xdr:rowOff>
    </xdr:from>
    <xdr:to>
      <xdr:col>107</xdr:col>
      <xdr:colOff>101600</xdr:colOff>
      <xdr:row>106</xdr:row>
      <xdr:rowOff>81280</xdr:rowOff>
    </xdr:to>
    <xdr:sp macro="" textlink="">
      <xdr:nvSpPr>
        <xdr:cNvPr id="603" name="フローチャート: 判断 602">
          <a:extLst>
            <a:ext uri="{FF2B5EF4-FFF2-40B4-BE49-F238E27FC236}">
              <a16:creationId xmlns:a16="http://schemas.microsoft.com/office/drawing/2014/main" id="{7BBAFB83-87B6-4A21-87F1-FF34CECE13E3}"/>
            </a:ext>
          </a:extLst>
        </xdr:cNvPr>
        <xdr:cNvSpPr/>
      </xdr:nvSpPr>
      <xdr:spPr>
        <a:xfrm>
          <a:off x="20383500" y="18153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84727</xdr:rowOff>
    </xdr:from>
    <xdr:to>
      <xdr:col>102</xdr:col>
      <xdr:colOff>165100</xdr:colOff>
      <xdr:row>106</xdr:row>
      <xdr:rowOff>14877</xdr:rowOff>
    </xdr:to>
    <xdr:sp macro="" textlink="">
      <xdr:nvSpPr>
        <xdr:cNvPr id="604" name="フローチャート: 判断 603">
          <a:extLst>
            <a:ext uri="{FF2B5EF4-FFF2-40B4-BE49-F238E27FC236}">
              <a16:creationId xmlns:a16="http://schemas.microsoft.com/office/drawing/2014/main" id="{103523A8-5679-4DDF-A15C-3540A710DCB6}"/>
            </a:ext>
          </a:extLst>
        </xdr:cNvPr>
        <xdr:cNvSpPr/>
      </xdr:nvSpPr>
      <xdr:spPr>
        <a:xfrm>
          <a:off x="19494500" y="18086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104</xdr:row>
      <xdr:rowOff>140788</xdr:rowOff>
    </xdr:from>
    <xdr:to>
      <xdr:col>98</xdr:col>
      <xdr:colOff>38100</xdr:colOff>
      <xdr:row>105</xdr:row>
      <xdr:rowOff>70938</xdr:rowOff>
    </xdr:to>
    <xdr:sp macro="" textlink="">
      <xdr:nvSpPr>
        <xdr:cNvPr id="605" name="フローチャート: 判断 604">
          <a:extLst>
            <a:ext uri="{FF2B5EF4-FFF2-40B4-BE49-F238E27FC236}">
              <a16:creationId xmlns:a16="http://schemas.microsoft.com/office/drawing/2014/main" id="{C4E88DFB-83E6-4F05-B96E-A5F7CC232FE5}"/>
            </a:ext>
          </a:extLst>
        </xdr:cNvPr>
        <xdr:cNvSpPr/>
      </xdr:nvSpPr>
      <xdr:spPr>
        <a:xfrm>
          <a:off x="18605500" y="17971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606" name="テキスト ボックス 605">
          <a:extLst>
            <a:ext uri="{FF2B5EF4-FFF2-40B4-BE49-F238E27FC236}">
              <a16:creationId xmlns:a16="http://schemas.microsoft.com/office/drawing/2014/main" id="{EB011379-3BED-4438-8502-0B2E9593F514}"/>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07" name="テキスト ボックス 606">
          <a:extLst>
            <a:ext uri="{FF2B5EF4-FFF2-40B4-BE49-F238E27FC236}">
              <a16:creationId xmlns:a16="http://schemas.microsoft.com/office/drawing/2014/main" id="{0E4F72E8-993F-4A6C-9B9B-462BF79D815C}"/>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08" name="テキスト ボックス 607">
          <a:extLst>
            <a:ext uri="{FF2B5EF4-FFF2-40B4-BE49-F238E27FC236}">
              <a16:creationId xmlns:a16="http://schemas.microsoft.com/office/drawing/2014/main" id="{D7F584A9-74F6-4E29-B8B3-467897F5E1F4}"/>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09" name="テキスト ボックス 608">
          <a:extLst>
            <a:ext uri="{FF2B5EF4-FFF2-40B4-BE49-F238E27FC236}">
              <a16:creationId xmlns:a16="http://schemas.microsoft.com/office/drawing/2014/main" id="{990E8FB9-73F5-4301-A00B-54043E1C8F16}"/>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10" name="テキスト ボックス 609">
          <a:extLst>
            <a:ext uri="{FF2B5EF4-FFF2-40B4-BE49-F238E27FC236}">
              <a16:creationId xmlns:a16="http://schemas.microsoft.com/office/drawing/2014/main" id="{89DC0A16-2E57-43A5-A8D5-A9BAF9E5C1DA}"/>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3629</xdr:rowOff>
    </xdr:from>
    <xdr:to>
      <xdr:col>116</xdr:col>
      <xdr:colOff>114300</xdr:colOff>
      <xdr:row>106</xdr:row>
      <xdr:rowOff>105229</xdr:rowOff>
    </xdr:to>
    <xdr:sp macro="" textlink="">
      <xdr:nvSpPr>
        <xdr:cNvPr id="611" name="楕円 610">
          <a:extLst>
            <a:ext uri="{FF2B5EF4-FFF2-40B4-BE49-F238E27FC236}">
              <a16:creationId xmlns:a16="http://schemas.microsoft.com/office/drawing/2014/main" id="{1656B15D-F771-4CF2-81E0-AB4B5BCFF3D5}"/>
            </a:ext>
          </a:extLst>
        </xdr:cNvPr>
        <xdr:cNvSpPr/>
      </xdr:nvSpPr>
      <xdr:spPr>
        <a:xfrm>
          <a:off x="22110700" y="18177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105</xdr:row>
      <xdr:rowOff>153506</xdr:rowOff>
    </xdr:from>
    <xdr:ext cx="469744" cy="259045"/>
    <xdr:sp macro="" textlink="">
      <xdr:nvSpPr>
        <xdr:cNvPr id="612" name="【庁舎】&#10;一人当たり面積該当値テキスト">
          <a:extLst>
            <a:ext uri="{FF2B5EF4-FFF2-40B4-BE49-F238E27FC236}">
              <a16:creationId xmlns:a16="http://schemas.microsoft.com/office/drawing/2014/main" id="{7CFBFB0F-23FB-4654-84AD-4EC88C8EF960}"/>
            </a:ext>
          </a:extLst>
        </xdr:cNvPr>
        <xdr:cNvSpPr txBox="1"/>
      </xdr:nvSpPr>
      <xdr:spPr>
        <a:xfrm>
          <a:off x="22199600" y="181557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13426</xdr:rowOff>
    </xdr:from>
    <xdr:to>
      <xdr:col>112</xdr:col>
      <xdr:colOff>38100</xdr:colOff>
      <xdr:row>106</xdr:row>
      <xdr:rowOff>115026</xdr:rowOff>
    </xdr:to>
    <xdr:sp macro="" textlink="">
      <xdr:nvSpPr>
        <xdr:cNvPr id="613" name="楕円 612">
          <a:extLst>
            <a:ext uri="{FF2B5EF4-FFF2-40B4-BE49-F238E27FC236}">
              <a16:creationId xmlns:a16="http://schemas.microsoft.com/office/drawing/2014/main" id="{0EDAAC42-57C9-452F-8E9F-DB930AEA5DD8}"/>
            </a:ext>
          </a:extLst>
        </xdr:cNvPr>
        <xdr:cNvSpPr/>
      </xdr:nvSpPr>
      <xdr:spPr>
        <a:xfrm>
          <a:off x="21272500" y="18187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54429</xdr:rowOff>
    </xdr:from>
    <xdr:to>
      <xdr:col>116</xdr:col>
      <xdr:colOff>63500</xdr:colOff>
      <xdr:row>106</xdr:row>
      <xdr:rowOff>64226</xdr:rowOff>
    </xdr:to>
    <xdr:cxnSp macro="">
      <xdr:nvCxnSpPr>
        <xdr:cNvPr id="614" name="直線コネクタ 613">
          <a:extLst>
            <a:ext uri="{FF2B5EF4-FFF2-40B4-BE49-F238E27FC236}">
              <a16:creationId xmlns:a16="http://schemas.microsoft.com/office/drawing/2014/main" id="{07AB022C-3EC6-41C4-82B6-B29792126562}"/>
            </a:ext>
          </a:extLst>
        </xdr:cNvPr>
        <xdr:cNvCxnSpPr/>
      </xdr:nvCxnSpPr>
      <xdr:spPr>
        <a:xfrm flipV="1">
          <a:off x="21323300" y="18228129"/>
          <a:ext cx="838200"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24312</xdr:rowOff>
    </xdr:from>
    <xdr:to>
      <xdr:col>107</xdr:col>
      <xdr:colOff>101600</xdr:colOff>
      <xdr:row>106</xdr:row>
      <xdr:rowOff>125912</xdr:rowOff>
    </xdr:to>
    <xdr:sp macro="" textlink="">
      <xdr:nvSpPr>
        <xdr:cNvPr id="615" name="楕円 614">
          <a:extLst>
            <a:ext uri="{FF2B5EF4-FFF2-40B4-BE49-F238E27FC236}">
              <a16:creationId xmlns:a16="http://schemas.microsoft.com/office/drawing/2014/main" id="{8025D38F-DBBE-45B4-AB56-36BEFECDEA97}"/>
            </a:ext>
          </a:extLst>
        </xdr:cNvPr>
        <xdr:cNvSpPr/>
      </xdr:nvSpPr>
      <xdr:spPr>
        <a:xfrm>
          <a:off x="20383500" y="18198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64226</xdr:rowOff>
    </xdr:from>
    <xdr:to>
      <xdr:col>111</xdr:col>
      <xdr:colOff>177800</xdr:colOff>
      <xdr:row>106</xdr:row>
      <xdr:rowOff>75112</xdr:rowOff>
    </xdr:to>
    <xdr:cxnSp macro="">
      <xdr:nvCxnSpPr>
        <xdr:cNvPr id="616" name="直線コネクタ 615">
          <a:extLst>
            <a:ext uri="{FF2B5EF4-FFF2-40B4-BE49-F238E27FC236}">
              <a16:creationId xmlns:a16="http://schemas.microsoft.com/office/drawing/2014/main" id="{E9AEAF80-2C1B-4887-B8C2-BC5E75404F83}"/>
            </a:ext>
          </a:extLst>
        </xdr:cNvPr>
        <xdr:cNvCxnSpPr/>
      </xdr:nvCxnSpPr>
      <xdr:spPr>
        <a:xfrm flipV="1">
          <a:off x="20434300" y="18237926"/>
          <a:ext cx="8890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33020</xdr:rowOff>
    </xdr:from>
    <xdr:to>
      <xdr:col>102</xdr:col>
      <xdr:colOff>165100</xdr:colOff>
      <xdr:row>106</xdr:row>
      <xdr:rowOff>134620</xdr:rowOff>
    </xdr:to>
    <xdr:sp macro="" textlink="">
      <xdr:nvSpPr>
        <xdr:cNvPr id="617" name="楕円 616">
          <a:extLst>
            <a:ext uri="{FF2B5EF4-FFF2-40B4-BE49-F238E27FC236}">
              <a16:creationId xmlns:a16="http://schemas.microsoft.com/office/drawing/2014/main" id="{A1D98506-6424-467D-BEBC-991B977AA25F}"/>
            </a:ext>
          </a:extLst>
        </xdr:cNvPr>
        <xdr:cNvSpPr/>
      </xdr:nvSpPr>
      <xdr:spPr>
        <a:xfrm>
          <a:off x="19494500" y="18206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106</xdr:row>
      <xdr:rowOff>75112</xdr:rowOff>
    </xdr:from>
    <xdr:to>
      <xdr:col>107</xdr:col>
      <xdr:colOff>50800</xdr:colOff>
      <xdr:row>106</xdr:row>
      <xdr:rowOff>83820</xdr:rowOff>
    </xdr:to>
    <xdr:cxnSp macro="">
      <xdr:nvCxnSpPr>
        <xdr:cNvPr id="618" name="直線コネクタ 617">
          <a:extLst>
            <a:ext uri="{FF2B5EF4-FFF2-40B4-BE49-F238E27FC236}">
              <a16:creationId xmlns:a16="http://schemas.microsoft.com/office/drawing/2014/main" id="{77442F33-715C-4615-ADC0-D36C3A2D4DDC}"/>
            </a:ext>
          </a:extLst>
        </xdr:cNvPr>
        <xdr:cNvCxnSpPr/>
      </xdr:nvCxnSpPr>
      <xdr:spPr>
        <a:xfrm flipV="1">
          <a:off x="19545300" y="18248812"/>
          <a:ext cx="889000" cy="87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106</xdr:row>
      <xdr:rowOff>41729</xdr:rowOff>
    </xdr:from>
    <xdr:to>
      <xdr:col>98</xdr:col>
      <xdr:colOff>38100</xdr:colOff>
      <xdr:row>106</xdr:row>
      <xdr:rowOff>143329</xdr:rowOff>
    </xdr:to>
    <xdr:sp macro="" textlink="">
      <xdr:nvSpPr>
        <xdr:cNvPr id="619" name="楕円 618">
          <a:extLst>
            <a:ext uri="{FF2B5EF4-FFF2-40B4-BE49-F238E27FC236}">
              <a16:creationId xmlns:a16="http://schemas.microsoft.com/office/drawing/2014/main" id="{460A4C25-C0E7-419A-A117-26A2125C0A98}"/>
            </a:ext>
          </a:extLst>
        </xdr:cNvPr>
        <xdr:cNvSpPr/>
      </xdr:nvSpPr>
      <xdr:spPr>
        <a:xfrm>
          <a:off x="18605500" y="18215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106</xdr:row>
      <xdr:rowOff>83820</xdr:rowOff>
    </xdr:from>
    <xdr:to>
      <xdr:col>102</xdr:col>
      <xdr:colOff>114300</xdr:colOff>
      <xdr:row>106</xdr:row>
      <xdr:rowOff>92529</xdr:rowOff>
    </xdr:to>
    <xdr:cxnSp macro="">
      <xdr:nvCxnSpPr>
        <xdr:cNvPr id="620" name="直線コネクタ 619">
          <a:extLst>
            <a:ext uri="{FF2B5EF4-FFF2-40B4-BE49-F238E27FC236}">
              <a16:creationId xmlns:a16="http://schemas.microsoft.com/office/drawing/2014/main" id="{8484426A-B495-481C-81BF-A345256DF92E}"/>
            </a:ext>
          </a:extLst>
        </xdr:cNvPr>
        <xdr:cNvCxnSpPr/>
      </xdr:nvCxnSpPr>
      <xdr:spPr>
        <a:xfrm flipV="1">
          <a:off x="18656300" y="18257520"/>
          <a:ext cx="889000" cy="87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78213</xdr:rowOff>
    </xdr:from>
    <xdr:ext cx="469744" cy="259045"/>
    <xdr:sp macro="" textlink="">
      <xdr:nvSpPr>
        <xdr:cNvPr id="621" name="n_1aveValue【庁舎】&#10;一人当たり面積">
          <a:extLst>
            <a:ext uri="{FF2B5EF4-FFF2-40B4-BE49-F238E27FC236}">
              <a16:creationId xmlns:a16="http://schemas.microsoft.com/office/drawing/2014/main" id="{0E133304-1392-4C71-B283-6DF4BF14DAEF}"/>
            </a:ext>
          </a:extLst>
        </xdr:cNvPr>
        <xdr:cNvSpPr txBox="1"/>
      </xdr:nvSpPr>
      <xdr:spPr>
        <a:xfrm>
          <a:off x="21075727" y="179090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97807</xdr:rowOff>
    </xdr:from>
    <xdr:ext cx="469744" cy="259045"/>
    <xdr:sp macro="" textlink="">
      <xdr:nvSpPr>
        <xdr:cNvPr id="622" name="n_2aveValue【庁舎】&#10;一人当たり面積">
          <a:extLst>
            <a:ext uri="{FF2B5EF4-FFF2-40B4-BE49-F238E27FC236}">
              <a16:creationId xmlns:a16="http://schemas.microsoft.com/office/drawing/2014/main" id="{E9773C54-A4C3-4BDB-B2C1-4E9F086DC7B0}"/>
            </a:ext>
          </a:extLst>
        </xdr:cNvPr>
        <xdr:cNvSpPr txBox="1"/>
      </xdr:nvSpPr>
      <xdr:spPr>
        <a:xfrm>
          <a:off x="20199427" y="17928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31404</xdr:rowOff>
    </xdr:from>
    <xdr:ext cx="469744" cy="259045"/>
    <xdr:sp macro="" textlink="">
      <xdr:nvSpPr>
        <xdr:cNvPr id="623" name="n_3aveValue【庁舎】&#10;一人当たり面積">
          <a:extLst>
            <a:ext uri="{FF2B5EF4-FFF2-40B4-BE49-F238E27FC236}">
              <a16:creationId xmlns:a16="http://schemas.microsoft.com/office/drawing/2014/main" id="{1E05E48B-0BF5-4271-95E9-7DA39FED4B92}"/>
            </a:ext>
          </a:extLst>
        </xdr:cNvPr>
        <xdr:cNvSpPr txBox="1"/>
      </xdr:nvSpPr>
      <xdr:spPr>
        <a:xfrm>
          <a:off x="19310427" y="178622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103</xdr:row>
      <xdr:rowOff>87465</xdr:rowOff>
    </xdr:from>
    <xdr:ext cx="469744" cy="259045"/>
    <xdr:sp macro="" textlink="">
      <xdr:nvSpPr>
        <xdr:cNvPr id="624" name="n_4aveValue【庁舎】&#10;一人当たり面積">
          <a:extLst>
            <a:ext uri="{FF2B5EF4-FFF2-40B4-BE49-F238E27FC236}">
              <a16:creationId xmlns:a16="http://schemas.microsoft.com/office/drawing/2014/main" id="{066143E1-D1CB-4313-99A4-4B2C72E3B48D}"/>
            </a:ext>
          </a:extLst>
        </xdr:cNvPr>
        <xdr:cNvSpPr txBox="1"/>
      </xdr:nvSpPr>
      <xdr:spPr>
        <a:xfrm>
          <a:off x="18421427" y="177468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106</xdr:row>
      <xdr:rowOff>106153</xdr:rowOff>
    </xdr:from>
    <xdr:ext cx="469744" cy="259045"/>
    <xdr:sp macro="" textlink="">
      <xdr:nvSpPr>
        <xdr:cNvPr id="625" name="n_1mainValue【庁舎】&#10;一人当たり面積">
          <a:extLst>
            <a:ext uri="{FF2B5EF4-FFF2-40B4-BE49-F238E27FC236}">
              <a16:creationId xmlns:a16="http://schemas.microsoft.com/office/drawing/2014/main" id="{F216BF87-E1D0-4F8C-8B08-EB29F98E2365}"/>
            </a:ext>
          </a:extLst>
        </xdr:cNvPr>
        <xdr:cNvSpPr txBox="1"/>
      </xdr:nvSpPr>
      <xdr:spPr>
        <a:xfrm>
          <a:off x="21075727" y="182798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117039</xdr:rowOff>
    </xdr:from>
    <xdr:ext cx="469744" cy="259045"/>
    <xdr:sp macro="" textlink="">
      <xdr:nvSpPr>
        <xdr:cNvPr id="626" name="n_2mainValue【庁舎】&#10;一人当たり面積">
          <a:extLst>
            <a:ext uri="{FF2B5EF4-FFF2-40B4-BE49-F238E27FC236}">
              <a16:creationId xmlns:a16="http://schemas.microsoft.com/office/drawing/2014/main" id="{7D2C484C-7770-4588-A6B0-D5706AFB10C9}"/>
            </a:ext>
          </a:extLst>
        </xdr:cNvPr>
        <xdr:cNvSpPr txBox="1"/>
      </xdr:nvSpPr>
      <xdr:spPr>
        <a:xfrm>
          <a:off x="20199427" y="182907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125747</xdr:rowOff>
    </xdr:from>
    <xdr:ext cx="469744" cy="259045"/>
    <xdr:sp macro="" textlink="">
      <xdr:nvSpPr>
        <xdr:cNvPr id="627" name="n_3mainValue【庁舎】&#10;一人当たり面積">
          <a:extLst>
            <a:ext uri="{FF2B5EF4-FFF2-40B4-BE49-F238E27FC236}">
              <a16:creationId xmlns:a16="http://schemas.microsoft.com/office/drawing/2014/main" id="{ADD5A235-91CA-4140-9D05-74C3580C3C7E}"/>
            </a:ext>
          </a:extLst>
        </xdr:cNvPr>
        <xdr:cNvSpPr txBox="1"/>
      </xdr:nvSpPr>
      <xdr:spPr>
        <a:xfrm>
          <a:off x="19310427" y="18299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134456</xdr:rowOff>
    </xdr:from>
    <xdr:ext cx="469744" cy="259045"/>
    <xdr:sp macro="" textlink="">
      <xdr:nvSpPr>
        <xdr:cNvPr id="628" name="n_4mainValue【庁舎】&#10;一人当たり面積">
          <a:extLst>
            <a:ext uri="{FF2B5EF4-FFF2-40B4-BE49-F238E27FC236}">
              <a16:creationId xmlns:a16="http://schemas.microsoft.com/office/drawing/2014/main" id="{69E2170B-EBA5-44E6-A8D2-E279D7C85E6C}"/>
            </a:ext>
          </a:extLst>
        </xdr:cNvPr>
        <xdr:cNvSpPr txBox="1"/>
      </xdr:nvSpPr>
      <xdr:spPr>
        <a:xfrm>
          <a:off x="18421427" y="183081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29" name="正方形/長方形 628">
          <a:extLst>
            <a:ext uri="{FF2B5EF4-FFF2-40B4-BE49-F238E27FC236}">
              <a16:creationId xmlns:a16="http://schemas.microsoft.com/office/drawing/2014/main" id="{BD7FD72C-CC33-45F9-8B59-42A012979F4C}"/>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30" name="正方形/長方形 629">
          <a:extLst>
            <a:ext uri="{FF2B5EF4-FFF2-40B4-BE49-F238E27FC236}">
              <a16:creationId xmlns:a16="http://schemas.microsoft.com/office/drawing/2014/main" id="{4ED68D3B-F8F1-4CFE-92CD-C99C41283F2B}"/>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31" name="テキスト ボックス 630">
          <a:extLst>
            <a:ext uri="{FF2B5EF4-FFF2-40B4-BE49-F238E27FC236}">
              <a16:creationId xmlns:a16="http://schemas.microsoft.com/office/drawing/2014/main" id="{1BD023D1-6C36-495D-BFFA-C0E76FC06183}"/>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体育館・プールについては、平成</a:t>
          </a:r>
          <a:r>
            <a:rPr kumimoji="1" lang="en-US" altLang="ja-JP" sz="1300">
              <a:latin typeface="ＭＳ Ｐゴシック" panose="020B0600070205080204" pitchFamily="50" charset="-128"/>
              <a:ea typeface="ＭＳ Ｐゴシック" panose="020B0600070205080204" pitchFamily="50" charset="-128"/>
            </a:rPr>
            <a:t>21</a:t>
          </a:r>
          <a:r>
            <a:rPr kumimoji="1" lang="ja-JP" altLang="en-US" sz="1300">
              <a:latin typeface="ＭＳ Ｐゴシック" panose="020B0600070205080204" pitchFamily="50" charset="-128"/>
              <a:ea typeface="ＭＳ Ｐゴシック" panose="020B0600070205080204" pitchFamily="50" charset="-128"/>
            </a:rPr>
            <a:t>年度に公立学校における体育館は耐震補強しているが、公民館に併設している勤労者体育センターが間もなく耐用年数を迎えることから、有形固定資産減価償却率が高くなっている。福祉施設については、地域福祉センターのボイラー更新工事を実施したため、有形固定資産減価償却率は減少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庁舎については、平成</a:t>
          </a:r>
          <a:r>
            <a:rPr kumimoji="1" lang="en-US" altLang="ja-JP" sz="1300">
              <a:latin typeface="ＭＳ Ｐゴシック" panose="020B0600070205080204" pitchFamily="50" charset="-128"/>
              <a:ea typeface="ＭＳ Ｐゴシック" panose="020B0600070205080204" pitchFamily="50" charset="-128"/>
            </a:rPr>
            <a:t>27</a:t>
          </a:r>
          <a:r>
            <a:rPr kumimoji="1" lang="ja-JP" altLang="en-US" sz="1300">
              <a:latin typeface="ＭＳ Ｐゴシック" panose="020B0600070205080204" pitchFamily="50" charset="-128"/>
              <a:ea typeface="ＭＳ Ｐゴシック" panose="020B0600070205080204" pitchFamily="50" charset="-128"/>
            </a:rPr>
            <a:t>年度に大規模改修の庁舎建設を実施したが、減価償却進み、昨年度から増加した。</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wsDr>
</file>

<file path=xl/externalLinks/_rels/externalLink1.xml.rels>&#65279;<?xml version="1.0" encoding="utf-8" standalone="yes"?>
<Relationships xmlns="http://schemas.openxmlformats.org/package/2006/relationships">
  <Relationship Id="rId1" Type="http://schemas.openxmlformats.org/officeDocument/2006/relationships/externalLinkPath" Target="" TargetMode="External" />
</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会計指標分析・財政指標組合せ分析表"/>
      <sheetName val="施設類型別ストック情報分析表①"/>
      <sheetName val="施設類型別ストック情報分析表②"/>
    </sheetNames>
    <sheetDataSet>
      <sheetData sheetId="0">
        <row r="50">
          <cell r="BP50" t="str">
            <v>H27</v>
          </cell>
          <cell r="BX50" t="str">
            <v>H28</v>
          </cell>
          <cell r="CF50" t="str">
            <v>H29</v>
          </cell>
          <cell r="CN50" t="str">
            <v>H30</v>
          </cell>
          <cell r="CV50" t="str">
            <v>R01</v>
          </cell>
        </row>
        <row r="51">
          <cell r="AN51" t="str">
            <v>当該団体値</v>
          </cell>
          <cell r="BP51">
            <v>98</v>
          </cell>
          <cell r="BX51">
            <v>93.4</v>
          </cell>
          <cell r="CF51">
            <v>98.5</v>
          </cell>
          <cell r="CN51">
            <v>96.1</v>
          </cell>
          <cell r="CV51">
            <v>99.3</v>
          </cell>
        </row>
        <row r="53">
          <cell r="BP53">
            <v>58</v>
          </cell>
          <cell r="BX53">
            <v>60.5</v>
          </cell>
          <cell r="CF53">
            <v>58.2</v>
          </cell>
          <cell r="CN53">
            <v>59.9</v>
          </cell>
          <cell r="CV53">
            <v>61.3</v>
          </cell>
        </row>
        <row r="55">
          <cell r="AN55" t="str">
            <v>類似団体内平均値</v>
          </cell>
          <cell r="BP55">
            <v>0</v>
          </cell>
          <cell r="BX55">
            <v>0</v>
          </cell>
          <cell r="CF55">
            <v>0</v>
          </cell>
          <cell r="CN55">
            <v>0</v>
          </cell>
          <cell r="CV55">
            <v>0</v>
          </cell>
        </row>
        <row r="57">
          <cell r="BP57">
            <v>55.3</v>
          </cell>
          <cell r="BX57">
            <v>58.6</v>
          </cell>
          <cell r="CF57">
            <v>59.1</v>
          </cell>
          <cell r="CN57">
            <v>61.3</v>
          </cell>
          <cell r="CV57">
            <v>62.9</v>
          </cell>
        </row>
        <row r="72">
          <cell r="BP72" t="str">
            <v>H27</v>
          </cell>
          <cell r="BX72" t="str">
            <v>H28</v>
          </cell>
          <cell r="CF72" t="str">
            <v>H29</v>
          </cell>
          <cell r="CN72" t="str">
            <v>H30</v>
          </cell>
          <cell r="CV72" t="str">
            <v>R01</v>
          </cell>
        </row>
        <row r="73">
          <cell r="AN73" t="str">
            <v>当該団体値</v>
          </cell>
          <cell r="BP73">
            <v>98</v>
          </cell>
          <cell r="BX73">
            <v>93.4</v>
          </cell>
          <cell r="CF73">
            <v>98.5</v>
          </cell>
          <cell r="CN73">
            <v>96.1</v>
          </cell>
          <cell r="CV73">
            <v>99.3</v>
          </cell>
        </row>
        <row r="75">
          <cell r="BP75">
            <v>10.1</v>
          </cell>
          <cell r="BX75">
            <v>9.5</v>
          </cell>
          <cell r="CF75">
            <v>8.9</v>
          </cell>
          <cell r="CN75">
            <v>8.8000000000000007</v>
          </cell>
          <cell r="CV75">
            <v>10</v>
          </cell>
        </row>
        <row r="77">
          <cell r="AN77" t="str">
            <v>類似団体内平均値</v>
          </cell>
          <cell r="BP77">
            <v>0</v>
          </cell>
          <cell r="BX77">
            <v>0</v>
          </cell>
          <cell r="CF77">
            <v>0</v>
          </cell>
          <cell r="CN77">
            <v>0</v>
          </cell>
          <cell r="CV77">
            <v>0</v>
          </cell>
        </row>
        <row r="79">
          <cell r="BP79">
            <v>8.6</v>
          </cell>
          <cell r="BX79">
            <v>7.3</v>
          </cell>
          <cell r="CF79">
            <v>7.2</v>
          </cell>
          <cell r="CN79">
            <v>7.2</v>
          </cell>
          <cell r="CV79">
            <v>7.7</v>
          </cell>
        </row>
      </sheetData>
      <sheetData sheetId="1"/>
      <sheetData sheetId="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&#65279;<?xml version="1.0" encoding="utf-8" standalone="yes"?>
<Relationships xmlns="http://schemas.openxmlformats.org/package/2006/relationships">
  <Relationship Id="rId1" Type="http://schemas.openxmlformats.org/officeDocument/2006/relationships/printerSettings" Target="../printerSettings/printerSettings1.bin" />
</Relationships>
</file>

<file path=xl/worksheets/_rels/sheet2.xml.rels>&#65279;<?xml version="1.0" encoding="utf-8" standalone="yes"?>
<Relationships xmlns="http://schemas.openxmlformats.org/package/2006/relationships">
  <Relationship Id="rId2" Type="http://schemas.openxmlformats.org/officeDocument/2006/relationships/drawing" Target="../drawings/drawing1.xml" />
  <Relationship Id="rId1" Type="http://schemas.openxmlformats.org/officeDocument/2006/relationships/printerSettings" Target="../printerSettings/printerSettings2.bin" />
</Relationships>
</file>

<file path=xl/worksheets/_rels/sheet3.xml.rels>&#65279;<?xml version="1.0" encoding="utf-8" standalone="yes"?>
<Relationships xmlns="http://schemas.openxmlformats.org/package/2006/relationships">
  <Relationship Id="rId1" Type="http://schemas.openxmlformats.org/officeDocument/2006/relationships/printerSettings" Target="../printerSettings/printerSettings3.bin" />
</Relationships>
</file>

<file path=xl/worksheets/_rels/sheet4.xml.rels>&#65279;<?xml version="1.0" encoding="utf-8" standalone="yes"?>
<Relationships xmlns="http://schemas.openxmlformats.org/package/2006/relationships">
  <Relationship Id="rId2" Type="http://schemas.openxmlformats.org/officeDocument/2006/relationships/drawing" Target="../drawings/drawing2.xml" />
  <Relationship Id="rId1" Type="http://schemas.openxmlformats.org/officeDocument/2006/relationships/printerSettings" Target="../printerSettings/printerSettings4.bin" />
</Relationships>
</file>

<file path=xl/worksheets/_rels/sheet5.xml.rels>&#65279;<?xml version="1.0" encoding="utf-8" standalone="yes"?>
<Relationships xmlns="http://schemas.openxmlformats.org/package/2006/relationships">
  <Relationship Id="rId2" Type="http://schemas.openxmlformats.org/officeDocument/2006/relationships/drawing" Target="../drawings/drawing3.xml" />
  <Relationship Id="rId1" Type="http://schemas.openxmlformats.org/officeDocument/2006/relationships/printerSettings" Target="../printerSettings/printerSettings5.bin" />
</Relationships>
</file>

<file path=xl/worksheets/_rels/sheet6.xml.rels>&#65279;<?xml version="1.0" encoding="utf-8" standalone="yes"?>
<Relationships xmlns="http://schemas.openxmlformats.org/package/2006/relationships">
  <Relationship Id="rId2" Type="http://schemas.openxmlformats.org/officeDocument/2006/relationships/drawing" Target="../drawings/drawing4.xml" />
  <Relationship Id="rId1" Type="http://schemas.openxmlformats.org/officeDocument/2006/relationships/printerSettings" Target="../printerSettings/printerSettings6.bin" />
</Relationships>
</file>

<file path=xl/worksheets/_rels/sheet7.xml.rels>&#65279;<?xml version="1.0" encoding="utf-8" standalone="yes"?>
<Relationships xmlns="http://schemas.openxmlformats.org/package/2006/relationships">
  <Relationship Id="rId2" Type="http://schemas.openxmlformats.org/officeDocument/2006/relationships/drawing" Target="../drawings/drawing6.xml" />
  <Relationship Id="rId1" Type="http://schemas.openxmlformats.org/officeDocument/2006/relationships/printerSettings" Target="../printerSettings/printerSettings7.bin" />
</Relationships>
</file>

<file path=xl/worksheets/_rels/sheet8.xml.rels>&#65279;<?xml version="1.0" encoding="utf-8" standalone="yes"?>
<Relationships xmlns="http://schemas.openxmlformats.org/package/2006/relationships">
  <Relationship Id="rId2" Type="http://schemas.openxmlformats.org/officeDocument/2006/relationships/drawing" Target="../drawings/drawing7.xml" />
  <Relationship Id="rId1" Type="http://schemas.openxmlformats.org/officeDocument/2006/relationships/printerSettings" Target="../printerSettings/printerSettings8.bin" />
</Relationships>
</file>

<file path=xl/worksheets/_rels/sheet9.xml.rels>&#65279;<?xml version="1.0" encoding="utf-8" standalone="yes"?>
<Relationships xmlns="http://schemas.openxmlformats.org/package/2006/relationships">
  <Relationship Id="rId2" Type="http://schemas.openxmlformats.org/officeDocument/2006/relationships/drawing" Target="../drawings/drawing8.xml" />
  <Relationship Id="rId1" Type="http://schemas.openxmlformats.org/officeDocument/2006/relationships/printerSettings" Target="../printerSettings/printerSettings9.bin" />
</Relationships>
</file>

<file path=xl/worksheets/_rels/sheet10.xml.rels>&#65279;<?xml version="1.0" encoding="utf-8" standalone="yes"?>
<Relationships xmlns="http://schemas.openxmlformats.org/package/2006/relationships">
  <Relationship Id="rId2" Type="http://schemas.openxmlformats.org/officeDocument/2006/relationships/drawing" Target="../drawings/drawing9.xml" />
  <Relationship Id="rId1" Type="http://schemas.openxmlformats.org/officeDocument/2006/relationships/printerSettings" Target="../printerSettings/printerSettings10.bin" />
</Relationships>
</file>

<file path=xl/worksheets/_rels/sheet11.xml.rels>&#65279;<?xml version="1.0" encoding="utf-8" standalone="yes"?>
<Relationships xmlns="http://schemas.openxmlformats.org/package/2006/relationships">
  <Relationship Id="rId2" Type="http://schemas.openxmlformats.org/officeDocument/2006/relationships/drawing" Target="../drawings/drawing10.xml" />
  <Relationship Id="rId1" Type="http://schemas.openxmlformats.org/officeDocument/2006/relationships/printerSettings" Target="../printerSettings/printerSettings11.bin" />
</Relationships>
</file>

<file path=xl/worksheets/_rels/sheet12.xml.rels>&#65279;<?xml version="1.0" encoding="utf-8" standalone="yes"?>
<Relationships xmlns="http://schemas.openxmlformats.org/package/2006/relationships">
  <Relationship Id="rId2" Type="http://schemas.openxmlformats.org/officeDocument/2006/relationships/drawing" Target="../drawings/drawing11.xml" />
  <Relationship Id="rId1" Type="http://schemas.openxmlformats.org/officeDocument/2006/relationships/printerSettings" Target="../printerSettings/printerSettings12.bin" />
</Relationships>
</file>

<file path=xl/worksheets/_rels/sheet13.xml.rels>&#65279;<?xml version="1.0" encoding="utf-8" standalone="yes"?>
<Relationships xmlns="http://schemas.openxmlformats.org/package/2006/relationships">
  <Relationship Id="rId2" Type="http://schemas.openxmlformats.org/officeDocument/2006/relationships/drawing" Target="../drawings/drawing12.xml" />
  <Relationship Id="rId1" Type="http://schemas.openxmlformats.org/officeDocument/2006/relationships/printerSettings" Target="../printerSettings/printerSettings13.bin" />
</Relationships>
</file>

<file path=xl/worksheets/_rels/sheet14.xml.rels>&#65279;<?xml version="1.0" encoding="utf-8" standalone="yes"?>
<Relationships xmlns="http://schemas.openxmlformats.org/package/2006/relationships">
  <Relationship Id="rId2" Type="http://schemas.openxmlformats.org/officeDocument/2006/relationships/drawing" Target="../drawings/drawing13.xml" />
  <Relationship Id="rId1" Type="http://schemas.openxmlformats.org/officeDocument/2006/relationships/printerSettings" Target="../printerSettings/printerSettings14.bin" />
</Relationships>
</file>

<file path=xl/worksheets/_rels/sheet15.xml.rels>&#65279;<?xml version="1.0" encoding="utf-8" standalone="yes"?>
<Relationships xmlns="http://schemas.openxmlformats.org/package/2006/relationships">
  <Relationship Id="rId2" Type="http://schemas.openxmlformats.org/officeDocument/2006/relationships/drawing" Target="../drawings/drawing14.xml" />
  <Relationship Id="rId1" Type="http://schemas.openxmlformats.org/officeDocument/2006/relationships/printerSettings" Target="../printerSettings/printerSettings15.bin" />
</Relationships>
</file>

<file path=xl/worksheets/_rels/sheet16.xml.rels>&#65279;<?xml version="1.0" encoding="utf-8" standalone="yes"?>
<Relationships xmlns="http://schemas.openxmlformats.org/package/2006/relationships">
  <Relationship Id="rId2" Type="http://schemas.openxmlformats.org/officeDocument/2006/relationships/drawing" Target="../drawings/drawing15.xml" />
  <Relationship Id="rId1" Type="http://schemas.openxmlformats.org/officeDocument/2006/relationships/printerSettings" Target="../printerSettings/printerSettings16.bin" />
</Relationships>
</file>

<file path=xl/worksheets/_rels/sheet17.xml.rels>&#65279;<?xml version="1.0" encoding="utf-8" standalone="yes"?>
<Relationships xmlns="http://schemas.openxmlformats.org/package/2006/relationships">
  <Relationship Id="rId1" Type="http://schemas.openxmlformats.org/officeDocument/2006/relationships/printerSettings" Target="../printerSettings/printerSettings17.bin"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zoomScale="85" zoomScaleNormal="85" workbookViewId="0">
      <selection activeCell="BG35" sqref="BG35:BU35"/>
    </sheetView>
  </sheetViews>
  <sheetFormatPr defaultColWidth="0" defaultRowHeight="11.25" zeroHeight="1" x14ac:dyDescent="0.15"/>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x14ac:dyDescent="0.15">
      <c r="A1" s="186"/>
      <c r="B1" s="610" t="s">
        <v>83</v>
      </c>
      <c r="C1" s="610"/>
      <c r="D1" s="610"/>
      <c r="E1" s="610"/>
      <c r="F1" s="610"/>
      <c r="G1" s="610"/>
      <c r="H1" s="610"/>
      <c r="I1" s="610"/>
      <c r="J1" s="610"/>
      <c r="K1" s="610"/>
      <c r="L1" s="610"/>
      <c r="M1" s="610"/>
      <c r="N1" s="610"/>
      <c r="O1" s="610"/>
      <c r="P1" s="610"/>
      <c r="Q1" s="610"/>
      <c r="R1" s="610"/>
      <c r="S1" s="610"/>
      <c r="T1" s="610"/>
      <c r="U1" s="610"/>
      <c r="V1" s="610"/>
      <c r="W1" s="610"/>
      <c r="X1" s="610"/>
      <c r="Y1" s="610"/>
      <c r="Z1" s="610"/>
      <c r="AA1" s="610"/>
      <c r="AB1" s="610"/>
      <c r="AC1" s="610"/>
      <c r="AD1" s="610"/>
      <c r="AE1" s="610"/>
      <c r="AF1" s="610"/>
      <c r="AG1" s="610"/>
      <c r="AH1" s="610"/>
      <c r="AI1" s="610"/>
      <c r="AJ1" s="610"/>
      <c r="AK1" s="610"/>
      <c r="AL1" s="610"/>
      <c r="AM1" s="610"/>
      <c r="AN1" s="610"/>
      <c r="AO1" s="610"/>
      <c r="AP1" s="610"/>
      <c r="AQ1" s="610"/>
      <c r="AR1" s="610"/>
      <c r="AS1" s="610"/>
      <c r="AT1" s="610"/>
      <c r="AU1" s="610"/>
      <c r="AV1" s="610"/>
      <c r="AW1" s="610"/>
      <c r="AX1" s="610"/>
      <c r="AY1" s="610"/>
      <c r="AZ1" s="610"/>
      <c r="BA1" s="610"/>
      <c r="BB1" s="610"/>
      <c r="BC1" s="610"/>
      <c r="BD1" s="610"/>
      <c r="BE1" s="610"/>
      <c r="BF1" s="610"/>
      <c r="BG1" s="610"/>
      <c r="BH1" s="610"/>
      <c r="BI1" s="610"/>
      <c r="BJ1" s="610"/>
      <c r="BK1" s="610"/>
      <c r="BL1" s="610"/>
      <c r="BM1" s="610"/>
      <c r="BN1" s="610"/>
      <c r="BO1" s="610"/>
      <c r="BP1" s="610"/>
      <c r="BQ1" s="610"/>
      <c r="BR1" s="610"/>
      <c r="BS1" s="610"/>
      <c r="BT1" s="610"/>
      <c r="BU1" s="610"/>
      <c r="BV1" s="610"/>
      <c r="BW1" s="610"/>
      <c r="BX1" s="610"/>
      <c r="BY1" s="610"/>
      <c r="BZ1" s="610"/>
      <c r="CA1" s="610"/>
      <c r="CB1" s="610"/>
      <c r="CC1" s="610"/>
      <c r="CD1" s="610"/>
      <c r="CE1" s="610"/>
      <c r="CF1" s="610"/>
      <c r="CG1" s="610"/>
      <c r="CH1" s="610"/>
      <c r="CI1" s="610"/>
      <c r="CJ1" s="610"/>
      <c r="CK1" s="610"/>
      <c r="CL1" s="610"/>
      <c r="CM1" s="610"/>
      <c r="CN1" s="610"/>
      <c r="CO1" s="610"/>
      <c r="CP1" s="610"/>
      <c r="CQ1" s="610"/>
      <c r="CR1" s="610"/>
      <c r="CS1" s="610"/>
      <c r="CT1" s="610"/>
      <c r="CU1" s="610"/>
      <c r="CV1" s="610"/>
      <c r="CW1" s="610"/>
      <c r="CX1" s="610"/>
      <c r="CY1" s="610"/>
      <c r="CZ1" s="610"/>
      <c r="DA1" s="610"/>
      <c r="DB1" s="610"/>
      <c r="DC1" s="610"/>
      <c r="DD1" s="610"/>
      <c r="DE1" s="610"/>
      <c r="DF1" s="610"/>
      <c r="DG1" s="610"/>
      <c r="DH1" s="610"/>
      <c r="DI1" s="610"/>
      <c r="DJ1" s="187"/>
      <c r="DK1" s="187"/>
      <c r="DL1" s="187"/>
      <c r="DM1" s="187"/>
      <c r="DN1" s="187"/>
      <c r="DO1" s="187"/>
    </row>
    <row r="2" spans="1:119" ht="24.75" thickBot="1" x14ac:dyDescent="0.2">
      <c r="A2" s="186"/>
      <c r="B2" s="189" t="s">
        <v>84</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
      <c r="A3" s="187"/>
      <c r="B3" s="611" t="s">
        <v>85</v>
      </c>
      <c r="C3" s="612"/>
      <c r="D3" s="612"/>
      <c r="E3" s="613"/>
      <c r="F3" s="613"/>
      <c r="G3" s="613"/>
      <c r="H3" s="613"/>
      <c r="I3" s="613"/>
      <c r="J3" s="613"/>
      <c r="K3" s="613"/>
      <c r="L3" s="613" t="s">
        <v>86</v>
      </c>
      <c r="M3" s="613"/>
      <c r="N3" s="613"/>
      <c r="O3" s="613"/>
      <c r="P3" s="613"/>
      <c r="Q3" s="613"/>
      <c r="R3" s="616"/>
      <c r="S3" s="616"/>
      <c r="T3" s="616"/>
      <c r="U3" s="616"/>
      <c r="V3" s="617"/>
      <c r="W3" s="507" t="s">
        <v>87</v>
      </c>
      <c r="X3" s="508"/>
      <c r="Y3" s="508"/>
      <c r="Z3" s="508"/>
      <c r="AA3" s="508"/>
      <c r="AB3" s="612"/>
      <c r="AC3" s="616" t="s">
        <v>88</v>
      </c>
      <c r="AD3" s="508"/>
      <c r="AE3" s="508"/>
      <c r="AF3" s="508"/>
      <c r="AG3" s="508"/>
      <c r="AH3" s="508"/>
      <c r="AI3" s="508"/>
      <c r="AJ3" s="508"/>
      <c r="AK3" s="508"/>
      <c r="AL3" s="578"/>
      <c r="AM3" s="507" t="s">
        <v>89</v>
      </c>
      <c r="AN3" s="508"/>
      <c r="AO3" s="508"/>
      <c r="AP3" s="508"/>
      <c r="AQ3" s="508"/>
      <c r="AR3" s="508"/>
      <c r="AS3" s="508"/>
      <c r="AT3" s="508"/>
      <c r="AU3" s="508"/>
      <c r="AV3" s="508"/>
      <c r="AW3" s="508"/>
      <c r="AX3" s="578"/>
      <c r="AY3" s="570" t="s">
        <v>1</v>
      </c>
      <c r="AZ3" s="571"/>
      <c r="BA3" s="571"/>
      <c r="BB3" s="571"/>
      <c r="BC3" s="571"/>
      <c r="BD3" s="571"/>
      <c r="BE3" s="571"/>
      <c r="BF3" s="571"/>
      <c r="BG3" s="571"/>
      <c r="BH3" s="571"/>
      <c r="BI3" s="571"/>
      <c r="BJ3" s="571"/>
      <c r="BK3" s="571"/>
      <c r="BL3" s="571"/>
      <c r="BM3" s="620"/>
      <c r="BN3" s="507" t="s">
        <v>90</v>
      </c>
      <c r="BO3" s="508"/>
      <c r="BP3" s="508"/>
      <c r="BQ3" s="508"/>
      <c r="BR3" s="508"/>
      <c r="BS3" s="508"/>
      <c r="BT3" s="508"/>
      <c r="BU3" s="578"/>
      <c r="BV3" s="507" t="s">
        <v>91</v>
      </c>
      <c r="BW3" s="508"/>
      <c r="BX3" s="508"/>
      <c r="BY3" s="508"/>
      <c r="BZ3" s="508"/>
      <c r="CA3" s="508"/>
      <c r="CB3" s="508"/>
      <c r="CC3" s="578"/>
      <c r="CD3" s="570" t="s">
        <v>1</v>
      </c>
      <c r="CE3" s="571"/>
      <c r="CF3" s="571"/>
      <c r="CG3" s="571"/>
      <c r="CH3" s="571"/>
      <c r="CI3" s="571"/>
      <c r="CJ3" s="571"/>
      <c r="CK3" s="571"/>
      <c r="CL3" s="571"/>
      <c r="CM3" s="571"/>
      <c r="CN3" s="571"/>
      <c r="CO3" s="571"/>
      <c r="CP3" s="571"/>
      <c r="CQ3" s="571"/>
      <c r="CR3" s="571"/>
      <c r="CS3" s="620"/>
      <c r="CT3" s="507" t="s">
        <v>92</v>
      </c>
      <c r="CU3" s="508"/>
      <c r="CV3" s="508"/>
      <c r="CW3" s="508"/>
      <c r="CX3" s="508"/>
      <c r="CY3" s="508"/>
      <c r="CZ3" s="508"/>
      <c r="DA3" s="578"/>
      <c r="DB3" s="507" t="s">
        <v>93</v>
      </c>
      <c r="DC3" s="508"/>
      <c r="DD3" s="508"/>
      <c r="DE3" s="508"/>
      <c r="DF3" s="508"/>
      <c r="DG3" s="508"/>
      <c r="DH3" s="508"/>
      <c r="DI3" s="578"/>
      <c r="DJ3" s="186"/>
      <c r="DK3" s="186"/>
      <c r="DL3" s="186"/>
      <c r="DM3" s="186"/>
      <c r="DN3" s="186"/>
      <c r="DO3" s="186"/>
    </row>
    <row r="4" spans="1:119" ht="18.75" customHeight="1" x14ac:dyDescent="0.15">
      <c r="A4" s="187"/>
      <c r="B4" s="586"/>
      <c r="C4" s="587"/>
      <c r="D4" s="587"/>
      <c r="E4" s="588"/>
      <c r="F4" s="588"/>
      <c r="G4" s="588"/>
      <c r="H4" s="588"/>
      <c r="I4" s="588"/>
      <c r="J4" s="588"/>
      <c r="K4" s="588"/>
      <c r="L4" s="588"/>
      <c r="M4" s="588"/>
      <c r="N4" s="588"/>
      <c r="O4" s="588"/>
      <c r="P4" s="588"/>
      <c r="Q4" s="588"/>
      <c r="R4" s="592"/>
      <c r="S4" s="592"/>
      <c r="T4" s="592"/>
      <c r="U4" s="592"/>
      <c r="V4" s="593"/>
      <c r="W4" s="579"/>
      <c r="X4" s="390"/>
      <c r="Y4" s="390"/>
      <c r="Z4" s="390"/>
      <c r="AA4" s="390"/>
      <c r="AB4" s="587"/>
      <c r="AC4" s="592"/>
      <c r="AD4" s="390"/>
      <c r="AE4" s="390"/>
      <c r="AF4" s="390"/>
      <c r="AG4" s="390"/>
      <c r="AH4" s="390"/>
      <c r="AI4" s="390"/>
      <c r="AJ4" s="390"/>
      <c r="AK4" s="390"/>
      <c r="AL4" s="580"/>
      <c r="AM4" s="534"/>
      <c r="AN4" s="444"/>
      <c r="AO4" s="444"/>
      <c r="AP4" s="444"/>
      <c r="AQ4" s="444"/>
      <c r="AR4" s="444"/>
      <c r="AS4" s="444"/>
      <c r="AT4" s="444"/>
      <c r="AU4" s="444"/>
      <c r="AV4" s="444"/>
      <c r="AW4" s="444"/>
      <c r="AX4" s="619"/>
      <c r="AY4" s="420" t="s">
        <v>94</v>
      </c>
      <c r="AZ4" s="421"/>
      <c r="BA4" s="421"/>
      <c r="BB4" s="421"/>
      <c r="BC4" s="421"/>
      <c r="BD4" s="421"/>
      <c r="BE4" s="421"/>
      <c r="BF4" s="421"/>
      <c r="BG4" s="421"/>
      <c r="BH4" s="421"/>
      <c r="BI4" s="421"/>
      <c r="BJ4" s="421"/>
      <c r="BK4" s="421"/>
      <c r="BL4" s="421"/>
      <c r="BM4" s="422"/>
      <c r="BN4" s="423">
        <v>4684044</v>
      </c>
      <c r="BO4" s="424"/>
      <c r="BP4" s="424"/>
      <c r="BQ4" s="424"/>
      <c r="BR4" s="424"/>
      <c r="BS4" s="424"/>
      <c r="BT4" s="424"/>
      <c r="BU4" s="425"/>
      <c r="BV4" s="423">
        <v>4085457</v>
      </c>
      <c r="BW4" s="424"/>
      <c r="BX4" s="424"/>
      <c r="BY4" s="424"/>
      <c r="BZ4" s="424"/>
      <c r="CA4" s="424"/>
      <c r="CB4" s="424"/>
      <c r="CC4" s="425"/>
      <c r="CD4" s="604" t="s">
        <v>95</v>
      </c>
      <c r="CE4" s="605"/>
      <c r="CF4" s="605"/>
      <c r="CG4" s="605"/>
      <c r="CH4" s="605"/>
      <c r="CI4" s="605"/>
      <c r="CJ4" s="605"/>
      <c r="CK4" s="605"/>
      <c r="CL4" s="605"/>
      <c r="CM4" s="605"/>
      <c r="CN4" s="605"/>
      <c r="CO4" s="605"/>
      <c r="CP4" s="605"/>
      <c r="CQ4" s="605"/>
      <c r="CR4" s="605"/>
      <c r="CS4" s="606"/>
      <c r="CT4" s="607">
        <v>8.3000000000000007</v>
      </c>
      <c r="CU4" s="608"/>
      <c r="CV4" s="608"/>
      <c r="CW4" s="608"/>
      <c r="CX4" s="608"/>
      <c r="CY4" s="608"/>
      <c r="CZ4" s="608"/>
      <c r="DA4" s="609"/>
      <c r="DB4" s="607">
        <v>7.3</v>
      </c>
      <c r="DC4" s="608"/>
      <c r="DD4" s="608"/>
      <c r="DE4" s="608"/>
      <c r="DF4" s="608"/>
      <c r="DG4" s="608"/>
      <c r="DH4" s="608"/>
      <c r="DI4" s="609"/>
      <c r="DJ4" s="186"/>
      <c r="DK4" s="186"/>
      <c r="DL4" s="186"/>
      <c r="DM4" s="186"/>
      <c r="DN4" s="186"/>
      <c r="DO4" s="186"/>
    </row>
    <row r="5" spans="1:119" ht="18.75" customHeight="1" x14ac:dyDescent="0.15">
      <c r="A5" s="187"/>
      <c r="B5" s="614"/>
      <c r="C5" s="445"/>
      <c r="D5" s="445"/>
      <c r="E5" s="615"/>
      <c r="F5" s="615"/>
      <c r="G5" s="615"/>
      <c r="H5" s="615"/>
      <c r="I5" s="615"/>
      <c r="J5" s="615"/>
      <c r="K5" s="615"/>
      <c r="L5" s="615"/>
      <c r="M5" s="615"/>
      <c r="N5" s="615"/>
      <c r="O5" s="615"/>
      <c r="P5" s="615"/>
      <c r="Q5" s="615"/>
      <c r="R5" s="443"/>
      <c r="S5" s="443"/>
      <c r="T5" s="443"/>
      <c r="U5" s="443"/>
      <c r="V5" s="618"/>
      <c r="W5" s="534"/>
      <c r="X5" s="444"/>
      <c r="Y5" s="444"/>
      <c r="Z5" s="444"/>
      <c r="AA5" s="444"/>
      <c r="AB5" s="445"/>
      <c r="AC5" s="443"/>
      <c r="AD5" s="444"/>
      <c r="AE5" s="444"/>
      <c r="AF5" s="444"/>
      <c r="AG5" s="444"/>
      <c r="AH5" s="444"/>
      <c r="AI5" s="444"/>
      <c r="AJ5" s="444"/>
      <c r="AK5" s="444"/>
      <c r="AL5" s="619"/>
      <c r="AM5" s="497" t="s">
        <v>96</v>
      </c>
      <c r="AN5" s="402"/>
      <c r="AO5" s="402"/>
      <c r="AP5" s="402"/>
      <c r="AQ5" s="402"/>
      <c r="AR5" s="402"/>
      <c r="AS5" s="402"/>
      <c r="AT5" s="403"/>
      <c r="AU5" s="485" t="s">
        <v>97</v>
      </c>
      <c r="AV5" s="486"/>
      <c r="AW5" s="486"/>
      <c r="AX5" s="486"/>
      <c r="AY5" s="408" t="s">
        <v>98</v>
      </c>
      <c r="AZ5" s="409"/>
      <c r="BA5" s="409"/>
      <c r="BB5" s="409"/>
      <c r="BC5" s="409"/>
      <c r="BD5" s="409"/>
      <c r="BE5" s="409"/>
      <c r="BF5" s="409"/>
      <c r="BG5" s="409"/>
      <c r="BH5" s="409"/>
      <c r="BI5" s="409"/>
      <c r="BJ5" s="409"/>
      <c r="BK5" s="409"/>
      <c r="BL5" s="409"/>
      <c r="BM5" s="410"/>
      <c r="BN5" s="428">
        <v>4370789</v>
      </c>
      <c r="BO5" s="429"/>
      <c r="BP5" s="429"/>
      <c r="BQ5" s="429"/>
      <c r="BR5" s="429"/>
      <c r="BS5" s="429"/>
      <c r="BT5" s="429"/>
      <c r="BU5" s="430"/>
      <c r="BV5" s="428">
        <v>3871550</v>
      </c>
      <c r="BW5" s="429"/>
      <c r="BX5" s="429"/>
      <c r="BY5" s="429"/>
      <c r="BZ5" s="429"/>
      <c r="CA5" s="429"/>
      <c r="CB5" s="429"/>
      <c r="CC5" s="430"/>
      <c r="CD5" s="437" t="s">
        <v>99</v>
      </c>
      <c r="CE5" s="438"/>
      <c r="CF5" s="438"/>
      <c r="CG5" s="438"/>
      <c r="CH5" s="438"/>
      <c r="CI5" s="438"/>
      <c r="CJ5" s="438"/>
      <c r="CK5" s="438"/>
      <c r="CL5" s="438"/>
      <c r="CM5" s="438"/>
      <c r="CN5" s="438"/>
      <c r="CO5" s="438"/>
      <c r="CP5" s="438"/>
      <c r="CQ5" s="438"/>
      <c r="CR5" s="438"/>
      <c r="CS5" s="439"/>
      <c r="CT5" s="398">
        <v>87.4</v>
      </c>
      <c r="CU5" s="399"/>
      <c r="CV5" s="399"/>
      <c r="CW5" s="399"/>
      <c r="CX5" s="399"/>
      <c r="CY5" s="399"/>
      <c r="CZ5" s="399"/>
      <c r="DA5" s="400"/>
      <c r="DB5" s="398">
        <v>85.7</v>
      </c>
      <c r="DC5" s="399"/>
      <c r="DD5" s="399"/>
      <c r="DE5" s="399"/>
      <c r="DF5" s="399"/>
      <c r="DG5" s="399"/>
      <c r="DH5" s="399"/>
      <c r="DI5" s="400"/>
      <c r="DJ5" s="186"/>
      <c r="DK5" s="186"/>
      <c r="DL5" s="186"/>
      <c r="DM5" s="186"/>
      <c r="DN5" s="186"/>
      <c r="DO5" s="186"/>
    </row>
    <row r="6" spans="1:119" ht="18.75" customHeight="1" x14ac:dyDescent="0.15">
      <c r="A6" s="187"/>
      <c r="B6" s="584" t="s">
        <v>100</v>
      </c>
      <c r="C6" s="442"/>
      <c r="D6" s="442"/>
      <c r="E6" s="585"/>
      <c r="F6" s="585"/>
      <c r="G6" s="585"/>
      <c r="H6" s="585"/>
      <c r="I6" s="585"/>
      <c r="J6" s="585"/>
      <c r="K6" s="585"/>
      <c r="L6" s="585" t="s">
        <v>101</v>
      </c>
      <c r="M6" s="585"/>
      <c r="N6" s="585"/>
      <c r="O6" s="585"/>
      <c r="P6" s="585"/>
      <c r="Q6" s="585"/>
      <c r="R6" s="466"/>
      <c r="S6" s="466"/>
      <c r="T6" s="466"/>
      <c r="U6" s="466"/>
      <c r="V6" s="591"/>
      <c r="W6" s="519" t="s">
        <v>102</v>
      </c>
      <c r="X6" s="441"/>
      <c r="Y6" s="441"/>
      <c r="Z6" s="441"/>
      <c r="AA6" s="441"/>
      <c r="AB6" s="442"/>
      <c r="AC6" s="596" t="s">
        <v>103</v>
      </c>
      <c r="AD6" s="597"/>
      <c r="AE6" s="597"/>
      <c r="AF6" s="597"/>
      <c r="AG6" s="597"/>
      <c r="AH6" s="597"/>
      <c r="AI6" s="597"/>
      <c r="AJ6" s="597"/>
      <c r="AK6" s="597"/>
      <c r="AL6" s="598"/>
      <c r="AM6" s="497" t="s">
        <v>104</v>
      </c>
      <c r="AN6" s="402"/>
      <c r="AO6" s="402"/>
      <c r="AP6" s="402"/>
      <c r="AQ6" s="402"/>
      <c r="AR6" s="402"/>
      <c r="AS6" s="402"/>
      <c r="AT6" s="403"/>
      <c r="AU6" s="485" t="s">
        <v>97</v>
      </c>
      <c r="AV6" s="486"/>
      <c r="AW6" s="486"/>
      <c r="AX6" s="486"/>
      <c r="AY6" s="408" t="s">
        <v>105</v>
      </c>
      <c r="AZ6" s="409"/>
      <c r="BA6" s="409"/>
      <c r="BB6" s="409"/>
      <c r="BC6" s="409"/>
      <c r="BD6" s="409"/>
      <c r="BE6" s="409"/>
      <c r="BF6" s="409"/>
      <c r="BG6" s="409"/>
      <c r="BH6" s="409"/>
      <c r="BI6" s="409"/>
      <c r="BJ6" s="409"/>
      <c r="BK6" s="409"/>
      <c r="BL6" s="409"/>
      <c r="BM6" s="410"/>
      <c r="BN6" s="428">
        <v>313255</v>
      </c>
      <c r="BO6" s="429"/>
      <c r="BP6" s="429"/>
      <c r="BQ6" s="429"/>
      <c r="BR6" s="429"/>
      <c r="BS6" s="429"/>
      <c r="BT6" s="429"/>
      <c r="BU6" s="430"/>
      <c r="BV6" s="428">
        <v>213907</v>
      </c>
      <c r="BW6" s="429"/>
      <c r="BX6" s="429"/>
      <c r="BY6" s="429"/>
      <c r="BZ6" s="429"/>
      <c r="CA6" s="429"/>
      <c r="CB6" s="429"/>
      <c r="CC6" s="430"/>
      <c r="CD6" s="437" t="s">
        <v>106</v>
      </c>
      <c r="CE6" s="438"/>
      <c r="CF6" s="438"/>
      <c r="CG6" s="438"/>
      <c r="CH6" s="438"/>
      <c r="CI6" s="438"/>
      <c r="CJ6" s="438"/>
      <c r="CK6" s="438"/>
      <c r="CL6" s="438"/>
      <c r="CM6" s="438"/>
      <c r="CN6" s="438"/>
      <c r="CO6" s="438"/>
      <c r="CP6" s="438"/>
      <c r="CQ6" s="438"/>
      <c r="CR6" s="438"/>
      <c r="CS6" s="439"/>
      <c r="CT6" s="581">
        <v>90.3</v>
      </c>
      <c r="CU6" s="582"/>
      <c r="CV6" s="582"/>
      <c r="CW6" s="582"/>
      <c r="CX6" s="582"/>
      <c r="CY6" s="582"/>
      <c r="CZ6" s="582"/>
      <c r="DA6" s="583"/>
      <c r="DB6" s="581">
        <v>89.5</v>
      </c>
      <c r="DC6" s="582"/>
      <c r="DD6" s="582"/>
      <c r="DE6" s="582"/>
      <c r="DF6" s="582"/>
      <c r="DG6" s="582"/>
      <c r="DH6" s="582"/>
      <c r="DI6" s="583"/>
      <c r="DJ6" s="186"/>
      <c r="DK6" s="186"/>
      <c r="DL6" s="186"/>
      <c r="DM6" s="186"/>
      <c r="DN6" s="186"/>
      <c r="DO6" s="186"/>
    </row>
    <row r="7" spans="1:119" ht="18.75" customHeight="1" x14ac:dyDescent="0.15">
      <c r="A7" s="187"/>
      <c r="B7" s="586"/>
      <c r="C7" s="587"/>
      <c r="D7" s="587"/>
      <c r="E7" s="588"/>
      <c r="F7" s="588"/>
      <c r="G7" s="588"/>
      <c r="H7" s="588"/>
      <c r="I7" s="588"/>
      <c r="J7" s="588"/>
      <c r="K7" s="588"/>
      <c r="L7" s="588"/>
      <c r="M7" s="588"/>
      <c r="N7" s="588"/>
      <c r="O7" s="588"/>
      <c r="P7" s="588"/>
      <c r="Q7" s="588"/>
      <c r="R7" s="592"/>
      <c r="S7" s="592"/>
      <c r="T7" s="592"/>
      <c r="U7" s="592"/>
      <c r="V7" s="593"/>
      <c r="W7" s="579"/>
      <c r="X7" s="390"/>
      <c r="Y7" s="390"/>
      <c r="Z7" s="390"/>
      <c r="AA7" s="390"/>
      <c r="AB7" s="587"/>
      <c r="AC7" s="599"/>
      <c r="AD7" s="391"/>
      <c r="AE7" s="391"/>
      <c r="AF7" s="391"/>
      <c r="AG7" s="391"/>
      <c r="AH7" s="391"/>
      <c r="AI7" s="391"/>
      <c r="AJ7" s="391"/>
      <c r="AK7" s="391"/>
      <c r="AL7" s="600"/>
      <c r="AM7" s="497" t="s">
        <v>107</v>
      </c>
      <c r="AN7" s="402"/>
      <c r="AO7" s="402"/>
      <c r="AP7" s="402"/>
      <c r="AQ7" s="402"/>
      <c r="AR7" s="402"/>
      <c r="AS7" s="402"/>
      <c r="AT7" s="403"/>
      <c r="AU7" s="485" t="s">
        <v>108</v>
      </c>
      <c r="AV7" s="486"/>
      <c r="AW7" s="486"/>
      <c r="AX7" s="486"/>
      <c r="AY7" s="408" t="s">
        <v>109</v>
      </c>
      <c r="AZ7" s="409"/>
      <c r="BA7" s="409"/>
      <c r="BB7" s="409"/>
      <c r="BC7" s="409"/>
      <c r="BD7" s="409"/>
      <c r="BE7" s="409"/>
      <c r="BF7" s="409"/>
      <c r="BG7" s="409"/>
      <c r="BH7" s="409"/>
      <c r="BI7" s="409"/>
      <c r="BJ7" s="409"/>
      <c r="BK7" s="409"/>
      <c r="BL7" s="409"/>
      <c r="BM7" s="410"/>
      <c r="BN7" s="428">
        <v>92499</v>
      </c>
      <c r="BO7" s="429"/>
      <c r="BP7" s="429"/>
      <c r="BQ7" s="429"/>
      <c r="BR7" s="429"/>
      <c r="BS7" s="429"/>
      <c r="BT7" s="429"/>
      <c r="BU7" s="430"/>
      <c r="BV7" s="428">
        <v>20464</v>
      </c>
      <c r="BW7" s="429"/>
      <c r="BX7" s="429"/>
      <c r="BY7" s="429"/>
      <c r="BZ7" s="429"/>
      <c r="CA7" s="429"/>
      <c r="CB7" s="429"/>
      <c r="CC7" s="430"/>
      <c r="CD7" s="437" t="s">
        <v>110</v>
      </c>
      <c r="CE7" s="438"/>
      <c r="CF7" s="438"/>
      <c r="CG7" s="438"/>
      <c r="CH7" s="438"/>
      <c r="CI7" s="438"/>
      <c r="CJ7" s="438"/>
      <c r="CK7" s="438"/>
      <c r="CL7" s="438"/>
      <c r="CM7" s="438"/>
      <c r="CN7" s="438"/>
      <c r="CO7" s="438"/>
      <c r="CP7" s="438"/>
      <c r="CQ7" s="438"/>
      <c r="CR7" s="438"/>
      <c r="CS7" s="439"/>
      <c r="CT7" s="428">
        <v>2675010</v>
      </c>
      <c r="CU7" s="429"/>
      <c r="CV7" s="429"/>
      <c r="CW7" s="429"/>
      <c r="CX7" s="429"/>
      <c r="CY7" s="429"/>
      <c r="CZ7" s="429"/>
      <c r="DA7" s="430"/>
      <c r="DB7" s="428">
        <v>2637510</v>
      </c>
      <c r="DC7" s="429"/>
      <c r="DD7" s="429"/>
      <c r="DE7" s="429"/>
      <c r="DF7" s="429"/>
      <c r="DG7" s="429"/>
      <c r="DH7" s="429"/>
      <c r="DI7" s="430"/>
      <c r="DJ7" s="186"/>
      <c r="DK7" s="186"/>
      <c r="DL7" s="186"/>
      <c r="DM7" s="186"/>
      <c r="DN7" s="186"/>
      <c r="DO7" s="186"/>
    </row>
    <row r="8" spans="1:119" ht="18.75" customHeight="1" thickBot="1" x14ac:dyDescent="0.2">
      <c r="A8" s="187"/>
      <c r="B8" s="589"/>
      <c r="C8" s="520"/>
      <c r="D8" s="520"/>
      <c r="E8" s="590"/>
      <c r="F8" s="590"/>
      <c r="G8" s="590"/>
      <c r="H8" s="590"/>
      <c r="I8" s="590"/>
      <c r="J8" s="590"/>
      <c r="K8" s="590"/>
      <c r="L8" s="590"/>
      <c r="M8" s="590"/>
      <c r="N8" s="590"/>
      <c r="O8" s="590"/>
      <c r="P8" s="590"/>
      <c r="Q8" s="590"/>
      <c r="R8" s="594"/>
      <c r="S8" s="594"/>
      <c r="T8" s="594"/>
      <c r="U8" s="594"/>
      <c r="V8" s="595"/>
      <c r="W8" s="509"/>
      <c r="X8" s="510"/>
      <c r="Y8" s="510"/>
      <c r="Z8" s="510"/>
      <c r="AA8" s="510"/>
      <c r="AB8" s="520"/>
      <c r="AC8" s="601"/>
      <c r="AD8" s="602"/>
      <c r="AE8" s="602"/>
      <c r="AF8" s="602"/>
      <c r="AG8" s="602"/>
      <c r="AH8" s="602"/>
      <c r="AI8" s="602"/>
      <c r="AJ8" s="602"/>
      <c r="AK8" s="602"/>
      <c r="AL8" s="603"/>
      <c r="AM8" s="497" t="s">
        <v>111</v>
      </c>
      <c r="AN8" s="402"/>
      <c r="AO8" s="402"/>
      <c r="AP8" s="402"/>
      <c r="AQ8" s="402"/>
      <c r="AR8" s="402"/>
      <c r="AS8" s="402"/>
      <c r="AT8" s="403"/>
      <c r="AU8" s="485" t="s">
        <v>112</v>
      </c>
      <c r="AV8" s="486"/>
      <c r="AW8" s="486"/>
      <c r="AX8" s="486"/>
      <c r="AY8" s="408" t="s">
        <v>113</v>
      </c>
      <c r="AZ8" s="409"/>
      <c r="BA8" s="409"/>
      <c r="BB8" s="409"/>
      <c r="BC8" s="409"/>
      <c r="BD8" s="409"/>
      <c r="BE8" s="409"/>
      <c r="BF8" s="409"/>
      <c r="BG8" s="409"/>
      <c r="BH8" s="409"/>
      <c r="BI8" s="409"/>
      <c r="BJ8" s="409"/>
      <c r="BK8" s="409"/>
      <c r="BL8" s="409"/>
      <c r="BM8" s="410"/>
      <c r="BN8" s="428">
        <v>220756</v>
      </c>
      <c r="BO8" s="429"/>
      <c r="BP8" s="429"/>
      <c r="BQ8" s="429"/>
      <c r="BR8" s="429"/>
      <c r="BS8" s="429"/>
      <c r="BT8" s="429"/>
      <c r="BU8" s="430"/>
      <c r="BV8" s="428">
        <v>193443</v>
      </c>
      <c r="BW8" s="429"/>
      <c r="BX8" s="429"/>
      <c r="BY8" s="429"/>
      <c r="BZ8" s="429"/>
      <c r="CA8" s="429"/>
      <c r="CB8" s="429"/>
      <c r="CC8" s="430"/>
      <c r="CD8" s="437" t="s">
        <v>114</v>
      </c>
      <c r="CE8" s="438"/>
      <c r="CF8" s="438"/>
      <c r="CG8" s="438"/>
      <c r="CH8" s="438"/>
      <c r="CI8" s="438"/>
      <c r="CJ8" s="438"/>
      <c r="CK8" s="438"/>
      <c r="CL8" s="438"/>
      <c r="CM8" s="438"/>
      <c r="CN8" s="438"/>
      <c r="CO8" s="438"/>
      <c r="CP8" s="438"/>
      <c r="CQ8" s="438"/>
      <c r="CR8" s="438"/>
      <c r="CS8" s="439"/>
      <c r="CT8" s="541">
        <v>0.28000000000000003</v>
      </c>
      <c r="CU8" s="542"/>
      <c r="CV8" s="542"/>
      <c r="CW8" s="542"/>
      <c r="CX8" s="542"/>
      <c r="CY8" s="542"/>
      <c r="CZ8" s="542"/>
      <c r="DA8" s="543"/>
      <c r="DB8" s="541">
        <v>0.28000000000000003</v>
      </c>
      <c r="DC8" s="542"/>
      <c r="DD8" s="542"/>
      <c r="DE8" s="542"/>
      <c r="DF8" s="542"/>
      <c r="DG8" s="542"/>
      <c r="DH8" s="542"/>
      <c r="DI8" s="543"/>
      <c r="DJ8" s="186"/>
      <c r="DK8" s="186"/>
      <c r="DL8" s="186"/>
      <c r="DM8" s="186"/>
      <c r="DN8" s="186"/>
      <c r="DO8" s="186"/>
    </row>
    <row r="9" spans="1:119" ht="18.75" customHeight="1" thickBot="1" x14ac:dyDescent="0.2">
      <c r="A9" s="187"/>
      <c r="B9" s="570" t="s">
        <v>115</v>
      </c>
      <c r="C9" s="571"/>
      <c r="D9" s="571"/>
      <c r="E9" s="571"/>
      <c r="F9" s="571"/>
      <c r="G9" s="571"/>
      <c r="H9" s="571"/>
      <c r="I9" s="571"/>
      <c r="J9" s="571"/>
      <c r="K9" s="491"/>
      <c r="L9" s="572" t="s">
        <v>116</v>
      </c>
      <c r="M9" s="573"/>
      <c r="N9" s="573"/>
      <c r="O9" s="573"/>
      <c r="P9" s="573"/>
      <c r="Q9" s="574"/>
      <c r="R9" s="575">
        <v>6505</v>
      </c>
      <c r="S9" s="576"/>
      <c r="T9" s="576"/>
      <c r="U9" s="576"/>
      <c r="V9" s="577"/>
      <c r="W9" s="507" t="s">
        <v>117</v>
      </c>
      <c r="X9" s="508"/>
      <c r="Y9" s="508"/>
      <c r="Z9" s="508"/>
      <c r="AA9" s="508"/>
      <c r="AB9" s="508"/>
      <c r="AC9" s="508"/>
      <c r="AD9" s="508"/>
      <c r="AE9" s="508"/>
      <c r="AF9" s="508"/>
      <c r="AG9" s="508"/>
      <c r="AH9" s="508"/>
      <c r="AI9" s="508"/>
      <c r="AJ9" s="508"/>
      <c r="AK9" s="508"/>
      <c r="AL9" s="578"/>
      <c r="AM9" s="497" t="s">
        <v>118</v>
      </c>
      <c r="AN9" s="402"/>
      <c r="AO9" s="402"/>
      <c r="AP9" s="402"/>
      <c r="AQ9" s="402"/>
      <c r="AR9" s="402"/>
      <c r="AS9" s="402"/>
      <c r="AT9" s="403"/>
      <c r="AU9" s="485" t="s">
        <v>97</v>
      </c>
      <c r="AV9" s="486"/>
      <c r="AW9" s="486"/>
      <c r="AX9" s="486"/>
      <c r="AY9" s="408" t="s">
        <v>119</v>
      </c>
      <c r="AZ9" s="409"/>
      <c r="BA9" s="409"/>
      <c r="BB9" s="409"/>
      <c r="BC9" s="409"/>
      <c r="BD9" s="409"/>
      <c r="BE9" s="409"/>
      <c r="BF9" s="409"/>
      <c r="BG9" s="409"/>
      <c r="BH9" s="409"/>
      <c r="BI9" s="409"/>
      <c r="BJ9" s="409"/>
      <c r="BK9" s="409"/>
      <c r="BL9" s="409"/>
      <c r="BM9" s="410"/>
      <c r="BN9" s="428">
        <v>27313</v>
      </c>
      <c r="BO9" s="429"/>
      <c r="BP9" s="429"/>
      <c r="BQ9" s="429"/>
      <c r="BR9" s="429"/>
      <c r="BS9" s="429"/>
      <c r="BT9" s="429"/>
      <c r="BU9" s="430"/>
      <c r="BV9" s="428">
        <v>-44240</v>
      </c>
      <c r="BW9" s="429"/>
      <c r="BX9" s="429"/>
      <c r="BY9" s="429"/>
      <c r="BZ9" s="429"/>
      <c r="CA9" s="429"/>
      <c r="CB9" s="429"/>
      <c r="CC9" s="430"/>
      <c r="CD9" s="437" t="s">
        <v>120</v>
      </c>
      <c r="CE9" s="438"/>
      <c r="CF9" s="438"/>
      <c r="CG9" s="438"/>
      <c r="CH9" s="438"/>
      <c r="CI9" s="438"/>
      <c r="CJ9" s="438"/>
      <c r="CK9" s="438"/>
      <c r="CL9" s="438"/>
      <c r="CM9" s="438"/>
      <c r="CN9" s="438"/>
      <c r="CO9" s="438"/>
      <c r="CP9" s="438"/>
      <c r="CQ9" s="438"/>
      <c r="CR9" s="438"/>
      <c r="CS9" s="439"/>
      <c r="CT9" s="398">
        <v>16</v>
      </c>
      <c r="CU9" s="399"/>
      <c r="CV9" s="399"/>
      <c r="CW9" s="399"/>
      <c r="CX9" s="399"/>
      <c r="CY9" s="399"/>
      <c r="CZ9" s="399"/>
      <c r="DA9" s="400"/>
      <c r="DB9" s="398">
        <v>14</v>
      </c>
      <c r="DC9" s="399"/>
      <c r="DD9" s="399"/>
      <c r="DE9" s="399"/>
      <c r="DF9" s="399"/>
      <c r="DG9" s="399"/>
      <c r="DH9" s="399"/>
      <c r="DI9" s="400"/>
      <c r="DJ9" s="186"/>
      <c r="DK9" s="186"/>
      <c r="DL9" s="186"/>
      <c r="DM9" s="186"/>
      <c r="DN9" s="186"/>
      <c r="DO9" s="186"/>
    </row>
    <row r="10" spans="1:119" ht="18.75" customHeight="1" thickBot="1" x14ac:dyDescent="0.2">
      <c r="A10" s="187"/>
      <c r="B10" s="570"/>
      <c r="C10" s="571"/>
      <c r="D10" s="571"/>
      <c r="E10" s="571"/>
      <c r="F10" s="571"/>
      <c r="G10" s="571"/>
      <c r="H10" s="571"/>
      <c r="I10" s="571"/>
      <c r="J10" s="571"/>
      <c r="K10" s="491"/>
      <c r="L10" s="401" t="s">
        <v>121</v>
      </c>
      <c r="M10" s="402"/>
      <c r="N10" s="402"/>
      <c r="O10" s="402"/>
      <c r="P10" s="402"/>
      <c r="Q10" s="403"/>
      <c r="R10" s="404">
        <v>6921</v>
      </c>
      <c r="S10" s="405"/>
      <c r="T10" s="405"/>
      <c r="U10" s="405"/>
      <c r="V10" s="407"/>
      <c r="W10" s="579"/>
      <c r="X10" s="390"/>
      <c r="Y10" s="390"/>
      <c r="Z10" s="390"/>
      <c r="AA10" s="390"/>
      <c r="AB10" s="390"/>
      <c r="AC10" s="390"/>
      <c r="AD10" s="390"/>
      <c r="AE10" s="390"/>
      <c r="AF10" s="390"/>
      <c r="AG10" s="390"/>
      <c r="AH10" s="390"/>
      <c r="AI10" s="390"/>
      <c r="AJ10" s="390"/>
      <c r="AK10" s="390"/>
      <c r="AL10" s="580"/>
      <c r="AM10" s="497" t="s">
        <v>122</v>
      </c>
      <c r="AN10" s="402"/>
      <c r="AO10" s="402"/>
      <c r="AP10" s="402"/>
      <c r="AQ10" s="402"/>
      <c r="AR10" s="402"/>
      <c r="AS10" s="402"/>
      <c r="AT10" s="403"/>
      <c r="AU10" s="485" t="s">
        <v>123</v>
      </c>
      <c r="AV10" s="486"/>
      <c r="AW10" s="486"/>
      <c r="AX10" s="486"/>
      <c r="AY10" s="408" t="s">
        <v>124</v>
      </c>
      <c r="AZ10" s="409"/>
      <c r="BA10" s="409"/>
      <c r="BB10" s="409"/>
      <c r="BC10" s="409"/>
      <c r="BD10" s="409"/>
      <c r="BE10" s="409"/>
      <c r="BF10" s="409"/>
      <c r="BG10" s="409"/>
      <c r="BH10" s="409"/>
      <c r="BI10" s="409"/>
      <c r="BJ10" s="409"/>
      <c r="BK10" s="409"/>
      <c r="BL10" s="409"/>
      <c r="BM10" s="410"/>
      <c r="BN10" s="428">
        <v>100068</v>
      </c>
      <c r="BO10" s="429"/>
      <c r="BP10" s="429"/>
      <c r="BQ10" s="429"/>
      <c r="BR10" s="429"/>
      <c r="BS10" s="429"/>
      <c r="BT10" s="429"/>
      <c r="BU10" s="430"/>
      <c r="BV10" s="428">
        <v>57</v>
      </c>
      <c r="BW10" s="429"/>
      <c r="BX10" s="429"/>
      <c r="BY10" s="429"/>
      <c r="BZ10" s="429"/>
      <c r="CA10" s="429"/>
      <c r="CB10" s="429"/>
      <c r="CC10" s="430"/>
      <c r="CD10" s="191" t="s">
        <v>125</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
      <c r="A11" s="187"/>
      <c r="B11" s="570"/>
      <c r="C11" s="571"/>
      <c r="D11" s="571"/>
      <c r="E11" s="571"/>
      <c r="F11" s="571"/>
      <c r="G11" s="571"/>
      <c r="H11" s="571"/>
      <c r="I11" s="571"/>
      <c r="J11" s="571"/>
      <c r="K11" s="491"/>
      <c r="L11" s="474" t="s">
        <v>126</v>
      </c>
      <c r="M11" s="475"/>
      <c r="N11" s="475"/>
      <c r="O11" s="475"/>
      <c r="P11" s="475"/>
      <c r="Q11" s="476"/>
      <c r="R11" s="567" t="s">
        <v>127</v>
      </c>
      <c r="S11" s="568"/>
      <c r="T11" s="568"/>
      <c r="U11" s="568"/>
      <c r="V11" s="569"/>
      <c r="W11" s="579"/>
      <c r="X11" s="390"/>
      <c r="Y11" s="390"/>
      <c r="Z11" s="390"/>
      <c r="AA11" s="390"/>
      <c r="AB11" s="390"/>
      <c r="AC11" s="390"/>
      <c r="AD11" s="390"/>
      <c r="AE11" s="390"/>
      <c r="AF11" s="390"/>
      <c r="AG11" s="390"/>
      <c r="AH11" s="390"/>
      <c r="AI11" s="390"/>
      <c r="AJ11" s="390"/>
      <c r="AK11" s="390"/>
      <c r="AL11" s="580"/>
      <c r="AM11" s="497" t="s">
        <v>128</v>
      </c>
      <c r="AN11" s="402"/>
      <c r="AO11" s="402"/>
      <c r="AP11" s="402"/>
      <c r="AQ11" s="402"/>
      <c r="AR11" s="402"/>
      <c r="AS11" s="402"/>
      <c r="AT11" s="403"/>
      <c r="AU11" s="485" t="s">
        <v>129</v>
      </c>
      <c r="AV11" s="486"/>
      <c r="AW11" s="486"/>
      <c r="AX11" s="486"/>
      <c r="AY11" s="408" t="s">
        <v>130</v>
      </c>
      <c r="AZ11" s="409"/>
      <c r="BA11" s="409"/>
      <c r="BB11" s="409"/>
      <c r="BC11" s="409"/>
      <c r="BD11" s="409"/>
      <c r="BE11" s="409"/>
      <c r="BF11" s="409"/>
      <c r="BG11" s="409"/>
      <c r="BH11" s="409"/>
      <c r="BI11" s="409"/>
      <c r="BJ11" s="409"/>
      <c r="BK11" s="409"/>
      <c r="BL11" s="409"/>
      <c r="BM11" s="410"/>
      <c r="BN11" s="428">
        <v>0</v>
      </c>
      <c r="BO11" s="429"/>
      <c r="BP11" s="429"/>
      <c r="BQ11" s="429"/>
      <c r="BR11" s="429"/>
      <c r="BS11" s="429"/>
      <c r="BT11" s="429"/>
      <c r="BU11" s="430"/>
      <c r="BV11" s="428">
        <v>0</v>
      </c>
      <c r="BW11" s="429"/>
      <c r="BX11" s="429"/>
      <c r="BY11" s="429"/>
      <c r="BZ11" s="429"/>
      <c r="CA11" s="429"/>
      <c r="CB11" s="429"/>
      <c r="CC11" s="430"/>
      <c r="CD11" s="437" t="s">
        <v>131</v>
      </c>
      <c r="CE11" s="438"/>
      <c r="CF11" s="438"/>
      <c r="CG11" s="438"/>
      <c r="CH11" s="438"/>
      <c r="CI11" s="438"/>
      <c r="CJ11" s="438"/>
      <c r="CK11" s="438"/>
      <c r="CL11" s="438"/>
      <c r="CM11" s="438"/>
      <c r="CN11" s="438"/>
      <c r="CO11" s="438"/>
      <c r="CP11" s="438"/>
      <c r="CQ11" s="438"/>
      <c r="CR11" s="438"/>
      <c r="CS11" s="439"/>
      <c r="CT11" s="541" t="s">
        <v>132</v>
      </c>
      <c r="CU11" s="542"/>
      <c r="CV11" s="542"/>
      <c r="CW11" s="542"/>
      <c r="CX11" s="542"/>
      <c r="CY11" s="542"/>
      <c r="CZ11" s="542"/>
      <c r="DA11" s="543"/>
      <c r="DB11" s="541" t="s">
        <v>132</v>
      </c>
      <c r="DC11" s="542"/>
      <c r="DD11" s="542"/>
      <c r="DE11" s="542"/>
      <c r="DF11" s="542"/>
      <c r="DG11" s="542"/>
      <c r="DH11" s="542"/>
      <c r="DI11" s="543"/>
      <c r="DJ11" s="186"/>
      <c r="DK11" s="186"/>
      <c r="DL11" s="186"/>
      <c r="DM11" s="186"/>
      <c r="DN11" s="186"/>
      <c r="DO11" s="186"/>
    </row>
    <row r="12" spans="1:119" ht="18.75" customHeight="1" x14ac:dyDescent="0.15">
      <c r="A12" s="187"/>
      <c r="B12" s="544" t="s">
        <v>133</v>
      </c>
      <c r="C12" s="545"/>
      <c r="D12" s="545"/>
      <c r="E12" s="545"/>
      <c r="F12" s="545"/>
      <c r="G12" s="545"/>
      <c r="H12" s="545"/>
      <c r="I12" s="545"/>
      <c r="J12" s="545"/>
      <c r="K12" s="546"/>
      <c r="L12" s="553" t="s">
        <v>134</v>
      </c>
      <c r="M12" s="554"/>
      <c r="N12" s="554"/>
      <c r="O12" s="554"/>
      <c r="P12" s="554"/>
      <c r="Q12" s="555"/>
      <c r="R12" s="556">
        <v>6036</v>
      </c>
      <c r="S12" s="557"/>
      <c r="T12" s="557"/>
      <c r="U12" s="557"/>
      <c r="V12" s="558"/>
      <c r="W12" s="559" t="s">
        <v>1</v>
      </c>
      <c r="X12" s="486"/>
      <c r="Y12" s="486"/>
      <c r="Z12" s="486"/>
      <c r="AA12" s="486"/>
      <c r="AB12" s="560"/>
      <c r="AC12" s="561" t="s">
        <v>135</v>
      </c>
      <c r="AD12" s="562"/>
      <c r="AE12" s="562"/>
      <c r="AF12" s="562"/>
      <c r="AG12" s="563"/>
      <c r="AH12" s="561" t="s">
        <v>136</v>
      </c>
      <c r="AI12" s="562"/>
      <c r="AJ12" s="562"/>
      <c r="AK12" s="562"/>
      <c r="AL12" s="564"/>
      <c r="AM12" s="497" t="s">
        <v>137</v>
      </c>
      <c r="AN12" s="402"/>
      <c r="AO12" s="402"/>
      <c r="AP12" s="402"/>
      <c r="AQ12" s="402"/>
      <c r="AR12" s="402"/>
      <c r="AS12" s="402"/>
      <c r="AT12" s="403"/>
      <c r="AU12" s="485" t="s">
        <v>108</v>
      </c>
      <c r="AV12" s="486"/>
      <c r="AW12" s="486"/>
      <c r="AX12" s="486"/>
      <c r="AY12" s="408" t="s">
        <v>138</v>
      </c>
      <c r="AZ12" s="409"/>
      <c r="BA12" s="409"/>
      <c r="BB12" s="409"/>
      <c r="BC12" s="409"/>
      <c r="BD12" s="409"/>
      <c r="BE12" s="409"/>
      <c r="BF12" s="409"/>
      <c r="BG12" s="409"/>
      <c r="BH12" s="409"/>
      <c r="BI12" s="409"/>
      <c r="BJ12" s="409"/>
      <c r="BK12" s="409"/>
      <c r="BL12" s="409"/>
      <c r="BM12" s="410"/>
      <c r="BN12" s="428">
        <v>180000</v>
      </c>
      <c r="BO12" s="429"/>
      <c r="BP12" s="429"/>
      <c r="BQ12" s="429"/>
      <c r="BR12" s="429"/>
      <c r="BS12" s="429"/>
      <c r="BT12" s="429"/>
      <c r="BU12" s="430"/>
      <c r="BV12" s="428">
        <v>0</v>
      </c>
      <c r="BW12" s="429"/>
      <c r="BX12" s="429"/>
      <c r="BY12" s="429"/>
      <c r="BZ12" s="429"/>
      <c r="CA12" s="429"/>
      <c r="CB12" s="429"/>
      <c r="CC12" s="430"/>
      <c r="CD12" s="437" t="s">
        <v>139</v>
      </c>
      <c r="CE12" s="438"/>
      <c r="CF12" s="438"/>
      <c r="CG12" s="438"/>
      <c r="CH12" s="438"/>
      <c r="CI12" s="438"/>
      <c r="CJ12" s="438"/>
      <c r="CK12" s="438"/>
      <c r="CL12" s="438"/>
      <c r="CM12" s="438"/>
      <c r="CN12" s="438"/>
      <c r="CO12" s="438"/>
      <c r="CP12" s="438"/>
      <c r="CQ12" s="438"/>
      <c r="CR12" s="438"/>
      <c r="CS12" s="439"/>
      <c r="CT12" s="541" t="s">
        <v>140</v>
      </c>
      <c r="CU12" s="542"/>
      <c r="CV12" s="542"/>
      <c r="CW12" s="542"/>
      <c r="CX12" s="542"/>
      <c r="CY12" s="542"/>
      <c r="CZ12" s="542"/>
      <c r="DA12" s="543"/>
      <c r="DB12" s="541" t="s">
        <v>140</v>
      </c>
      <c r="DC12" s="542"/>
      <c r="DD12" s="542"/>
      <c r="DE12" s="542"/>
      <c r="DF12" s="542"/>
      <c r="DG12" s="542"/>
      <c r="DH12" s="542"/>
      <c r="DI12" s="543"/>
      <c r="DJ12" s="186"/>
      <c r="DK12" s="186"/>
      <c r="DL12" s="186"/>
      <c r="DM12" s="186"/>
      <c r="DN12" s="186"/>
      <c r="DO12" s="186"/>
    </row>
    <row r="13" spans="1:119" ht="18.75" customHeight="1" x14ac:dyDescent="0.15">
      <c r="A13" s="187"/>
      <c r="B13" s="547"/>
      <c r="C13" s="548"/>
      <c r="D13" s="548"/>
      <c r="E13" s="548"/>
      <c r="F13" s="548"/>
      <c r="G13" s="548"/>
      <c r="H13" s="548"/>
      <c r="I13" s="548"/>
      <c r="J13" s="548"/>
      <c r="K13" s="549"/>
      <c r="L13" s="197"/>
      <c r="M13" s="528" t="s">
        <v>141</v>
      </c>
      <c r="N13" s="529"/>
      <c r="O13" s="529"/>
      <c r="P13" s="529"/>
      <c r="Q13" s="530"/>
      <c r="R13" s="531">
        <v>5891</v>
      </c>
      <c r="S13" s="532"/>
      <c r="T13" s="532"/>
      <c r="U13" s="532"/>
      <c r="V13" s="533"/>
      <c r="W13" s="519" t="s">
        <v>142</v>
      </c>
      <c r="X13" s="441"/>
      <c r="Y13" s="441"/>
      <c r="Z13" s="441"/>
      <c r="AA13" s="441"/>
      <c r="AB13" s="442"/>
      <c r="AC13" s="404">
        <v>548</v>
      </c>
      <c r="AD13" s="405"/>
      <c r="AE13" s="405"/>
      <c r="AF13" s="405"/>
      <c r="AG13" s="406"/>
      <c r="AH13" s="404">
        <v>753</v>
      </c>
      <c r="AI13" s="405"/>
      <c r="AJ13" s="405"/>
      <c r="AK13" s="405"/>
      <c r="AL13" s="407"/>
      <c r="AM13" s="497" t="s">
        <v>143</v>
      </c>
      <c r="AN13" s="402"/>
      <c r="AO13" s="402"/>
      <c r="AP13" s="402"/>
      <c r="AQ13" s="402"/>
      <c r="AR13" s="402"/>
      <c r="AS13" s="402"/>
      <c r="AT13" s="403"/>
      <c r="AU13" s="485" t="s">
        <v>144</v>
      </c>
      <c r="AV13" s="486"/>
      <c r="AW13" s="486"/>
      <c r="AX13" s="486"/>
      <c r="AY13" s="408" t="s">
        <v>145</v>
      </c>
      <c r="AZ13" s="409"/>
      <c r="BA13" s="409"/>
      <c r="BB13" s="409"/>
      <c r="BC13" s="409"/>
      <c r="BD13" s="409"/>
      <c r="BE13" s="409"/>
      <c r="BF13" s="409"/>
      <c r="BG13" s="409"/>
      <c r="BH13" s="409"/>
      <c r="BI13" s="409"/>
      <c r="BJ13" s="409"/>
      <c r="BK13" s="409"/>
      <c r="BL13" s="409"/>
      <c r="BM13" s="410"/>
      <c r="BN13" s="428">
        <v>-52619</v>
      </c>
      <c r="BO13" s="429"/>
      <c r="BP13" s="429"/>
      <c r="BQ13" s="429"/>
      <c r="BR13" s="429"/>
      <c r="BS13" s="429"/>
      <c r="BT13" s="429"/>
      <c r="BU13" s="430"/>
      <c r="BV13" s="428">
        <v>-44183</v>
      </c>
      <c r="BW13" s="429"/>
      <c r="BX13" s="429"/>
      <c r="BY13" s="429"/>
      <c r="BZ13" s="429"/>
      <c r="CA13" s="429"/>
      <c r="CB13" s="429"/>
      <c r="CC13" s="430"/>
      <c r="CD13" s="437" t="s">
        <v>146</v>
      </c>
      <c r="CE13" s="438"/>
      <c r="CF13" s="438"/>
      <c r="CG13" s="438"/>
      <c r="CH13" s="438"/>
      <c r="CI13" s="438"/>
      <c r="CJ13" s="438"/>
      <c r="CK13" s="438"/>
      <c r="CL13" s="438"/>
      <c r="CM13" s="438"/>
      <c r="CN13" s="438"/>
      <c r="CO13" s="438"/>
      <c r="CP13" s="438"/>
      <c r="CQ13" s="438"/>
      <c r="CR13" s="438"/>
      <c r="CS13" s="439"/>
      <c r="CT13" s="398">
        <v>10</v>
      </c>
      <c r="CU13" s="399"/>
      <c r="CV13" s="399"/>
      <c r="CW13" s="399"/>
      <c r="CX13" s="399"/>
      <c r="CY13" s="399"/>
      <c r="CZ13" s="399"/>
      <c r="DA13" s="400"/>
      <c r="DB13" s="398">
        <v>8.8000000000000007</v>
      </c>
      <c r="DC13" s="399"/>
      <c r="DD13" s="399"/>
      <c r="DE13" s="399"/>
      <c r="DF13" s="399"/>
      <c r="DG13" s="399"/>
      <c r="DH13" s="399"/>
      <c r="DI13" s="400"/>
      <c r="DJ13" s="186"/>
      <c r="DK13" s="186"/>
      <c r="DL13" s="186"/>
      <c r="DM13" s="186"/>
      <c r="DN13" s="186"/>
      <c r="DO13" s="186"/>
    </row>
    <row r="14" spans="1:119" ht="18.75" customHeight="1" thickBot="1" x14ac:dyDescent="0.2">
      <c r="A14" s="187"/>
      <c r="B14" s="547"/>
      <c r="C14" s="548"/>
      <c r="D14" s="548"/>
      <c r="E14" s="548"/>
      <c r="F14" s="548"/>
      <c r="G14" s="548"/>
      <c r="H14" s="548"/>
      <c r="I14" s="548"/>
      <c r="J14" s="548"/>
      <c r="K14" s="549"/>
      <c r="L14" s="521" t="s">
        <v>147</v>
      </c>
      <c r="M14" s="565"/>
      <c r="N14" s="565"/>
      <c r="O14" s="565"/>
      <c r="P14" s="565"/>
      <c r="Q14" s="566"/>
      <c r="R14" s="531">
        <v>6151</v>
      </c>
      <c r="S14" s="532"/>
      <c r="T14" s="532"/>
      <c r="U14" s="532"/>
      <c r="V14" s="533"/>
      <c r="W14" s="534"/>
      <c r="X14" s="444"/>
      <c r="Y14" s="444"/>
      <c r="Z14" s="444"/>
      <c r="AA14" s="444"/>
      <c r="AB14" s="445"/>
      <c r="AC14" s="524">
        <v>16.2</v>
      </c>
      <c r="AD14" s="525"/>
      <c r="AE14" s="525"/>
      <c r="AF14" s="525"/>
      <c r="AG14" s="526"/>
      <c r="AH14" s="524">
        <v>20.8</v>
      </c>
      <c r="AI14" s="525"/>
      <c r="AJ14" s="525"/>
      <c r="AK14" s="525"/>
      <c r="AL14" s="527"/>
      <c r="AM14" s="497"/>
      <c r="AN14" s="402"/>
      <c r="AO14" s="402"/>
      <c r="AP14" s="402"/>
      <c r="AQ14" s="402"/>
      <c r="AR14" s="402"/>
      <c r="AS14" s="402"/>
      <c r="AT14" s="403"/>
      <c r="AU14" s="485"/>
      <c r="AV14" s="486"/>
      <c r="AW14" s="486"/>
      <c r="AX14" s="486"/>
      <c r="AY14" s="408"/>
      <c r="AZ14" s="409"/>
      <c r="BA14" s="409"/>
      <c r="BB14" s="409"/>
      <c r="BC14" s="409"/>
      <c r="BD14" s="409"/>
      <c r="BE14" s="409"/>
      <c r="BF14" s="409"/>
      <c r="BG14" s="409"/>
      <c r="BH14" s="409"/>
      <c r="BI14" s="409"/>
      <c r="BJ14" s="409"/>
      <c r="BK14" s="409"/>
      <c r="BL14" s="409"/>
      <c r="BM14" s="410"/>
      <c r="BN14" s="428"/>
      <c r="BO14" s="429"/>
      <c r="BP14" s="429"/>
      <c r="BQ14" s="429"/>
      <c r="BR14" s="429"/>
      <c r="BS14" s="429"/>
      <c r="BT14" s="429"/>
      <c r="BU14" s="430"/>
      <c r="BV14" s="428"/>
      <c r="BW14" s="429"/>
      <c r="BX14" s="429"/>
      <c r="BY14" s="429"/>
      <c r="BZ14" s="429"/>
      <c r="CA14" s="429"/>
      <c r="CB14" s="429"/>
      <c r="CC14" s="430"/>
      <c r="CD14" s="434" t="s">
        <v>148</v>
      </c>
      <c r="CE14" s="435"/>
      <c r="CF14" s="435"/>
      <c r="CG14" s="435"/>
      <c r="CH14" s="435"/>
      <c r="CI14" s="435"/>
      <c r="CJ14" s="435"/>
      <c r="CK14" s="435"/>
      <c r="CL14" s="435"/>
      <c r="CM14" s="435"/>
      <c r="CN14" s="435"/>
      <c r="CO14" s="435"/>
      <c r="CP14" s="435"/>
      <c r="CQ14" s="435"/>
      <c r="CR14" s="435"/>
      <c r="CS14" s="436"/>
      <c r="CT14" s="535">
        <v>99.3</v>
      </c>
      <c r="CU14" s="536"/>
      <c r="CV14" s="536"/>
      <c r="CW14" s="536"/>
      <c r="CX14" s="536"/>
      <c r="CY14" s="536"/>
      <c r="CZ14" s="536"/>
      <c r="DA14" s="537"/>
      <c r="DB14" s="535">
        <v>96.1</v>
      </c>
      <c r="DC14" s="536"/>
      <c r="DD14" s="536"/>
      <c r="DE14" s="536"/>
      <c r="DF14" s="536"/>
      <c r="DG14" s="536"/>
      <c r="DH14" s="536"/>
      <c r="DI14" s="537"/>
      <c r="DJ14" s="186"/>
      <c r="DK14" s="186"/>
      <c r="DL14" s="186"/>
      <c r="DM14" s="186"/>
      <c r="DN14" s="186"/>
      <c r="DO14" s="186"/>
    </row>
    <row r="15" spans="1:119" ht="18.75" customHeight="1" x14ac:dyDescent="0.15">
      <c r="A15" s="187"/>
      <c r="B15" s="547"/>
      <c r="C15" s="548"/>
      <c r="D15" s="548"/>
      <c r="E15" s="548"/>
      <c r="F15" s="548"/>
      <c r="G15" s="548"/>
      <c r="H15" s="548"/>
      <c r="I15" s="548"/>
      <c r="J15" s="548"/>
      <c r="K15" s="549"/>
      <c r="L15" s="197"/>
      <c r="M15" s="528" t="s">
        <v>141</v>
      </c>
      <c r="N15" s="529"/>
      <c r="O15" s="529"/>
      <c r="P15" s="529"/>
      <c r="Q15" s="530"/>
      <c r="R15" s="531">
        <v>6003</v>
      </c>
      <c r="S15" s="532"/>
      <c r="T15" s="532"/>
      <c r="U15" s="532"/>
      <c r="V15" s="533"/>
      <c r="W15" s="519" t="s">
        <v>149</v>
      </c>
      <c r="X15" s="441"/>
      <c r="Y15" s="441"/>
      <c r="Z15" s="441"/>
      <c r="AA15" s="441"/>
      <c r="AB15" s="442"/>
      <c r="AC15" s="404">
        <v>1464</v>
      </c>
      <c r="AD15" s="405"/>
      <c r="AE15" s="405"/>
      <c r="AF15" s="405"/>
      <c r="AG15" s="406"/>
      <c r="AH15" s="404">
        <v>1555</v>
      </c>
      <c r="AI15" s="405"/>
      <c r="AJ15" s="405"/>
      <c r="AK15" s="405"/>
      <c r="AL15" s="407"/>
      <c r="AM15" s="497"/>
      <c r="AN15" s="402"/>
      <c r="AO15" s="402"/>
      <c r="AP15" s="402"/>
      <c r="AQ15" s="402"/>
      <c r="AR15" s="402"/>
      <c r="AS15" s="402"/>
      <c r="AT15" s="403"/>
      <c r="AU15" s="485"/>
      <c r="AV15" s="486"/>
      <c r="AW15" s="486"/>
      <c r="AX15" s="486"/>
      <c r="AY15" s="420" t="s">
        <v>150</v>
      </c>
      <c r="AZ15" s="421"/>
      <c r="BA15" s="421"/>
      <c r="BB15" s="421"/>
      <c r="BC15" s="421"/>
      <c r="BD15" s="421"/>
      <c r="BE15" s="421"/>
      <c r="BF15" s="421"/>
      <c r="BG15" s="421"/>
      <c r="BH15" s="421"/>
      <c r="BI15" s="421"/>
      <c r="BJ15" s="421"/>
      <c r="BK15" s="421"/>
      <c r="BL15" s="421"/>
      <c r="BM15" s="422"/>
      <c r="BN15" s="423">
        <v>671164</v>
      </c>
      <c r="BO15" s="424"/>
      <c r="BP15" s="424"/>
      <c r="BQ15" s="424"/>
      <c r="BR15" s="424"/>
      <c r="BS15" s="424"/>
      <c r="BT15" s="424"/>
      <c r="BU15" s="425"/>
      <c r="BV15" s="423">
        <v>662834</v>
      </c>
      <c r="BW15" s="424"/>
      <c r="BX15" s="424"/>
      <c r="BY15" s="424"/>
      <c r="BZ15" s="424"/>
      <c r="CA15" s="424"/>
      <c r="CB15" s="424"/>
      <c r="CC15" s="425"/>
      <c r="CD15" s="538" t="s">
        <v>151</v>
      </c>
      <c r="CE15" s="539"/>
      <c r="CF15" s="539"/>
      <c r="CG15" s="539"/>
      <c r="CH15" s="539"/>
      <c r="CI15" s="539"/>
      <c r="CJ15" s="539"/>
      <c r="CK15" s="539"/>
      <c r="CL15" s="539"/>
      <c r="CM15" s="539"/>
      <c r="CN15" s="539"/>
      <c r="CO15" s="539"/>
      <c r="CP15" s="539"/>
      <c r="CQ15" s="539"/>
      <c r="CR15" s="539"/>
      <c r="CS15" s="540"/>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15">
      <c r="A16" s="187"/>
      <c r="B16" s="547"/>
      <c r="C16" s="548"/>
      <c r="D16" s="548"/>
      <c r="E16" s="548"/>
      <c r="F16" s="548"/>
      <c r="G16" s="548"/>
      <c r="H16" s="548"/>
      <c r="I16" s="548"/>
      <c r="J16" s="548"/>
      <c r="K16" s="549"/>
      <c r="L16" s="521" t="s">
        <v>152</v>
      </c>
      <c r="M16" s="522"/>
      <c r="N16" s="522"/>
      <c r="O16" s="522"/>
      <c r="P16" s="522"/>
      <c r="Q16" s="523"/>
      <c r="R16" s="516" t="s">
        <v>153</v>
      </c>
      <c r="S16" s="517"/>
      <c r="T16" s="517"/>
      <c r="U16" s="517"/>
      <c r="V16" s="518"/>
      <c r="W16" s="534"/>
      <c r="X16" s="444"/>
      <c r="Y16" s="444"/>
      <c r="Z16" s="444"/>
      <c r="AA16" s="444"/>
      <c r="AB16" s="445"/>
      <c r="AC16" s="524">
        <v>43.1</v>
      </c>
      <c r="AD16" s="525"/>
      <c r="AE16" s="525"/>
      <c r="AF16" s="525"/>
      <c r="AG16" s="526"/>
      <c r="AH16" s="524">
        <v>43</v>
      </c>
      <c r="AI16" s="525"/>
      <c r="AJ16" s="525"/>
      <c r="AK16" s="525"/>
      <c r="AL16" s="527"/>
      <c r="AM16" s="497"/>
      <c r="AN16" s="402"/>
      <c r="AO16" s="402"/>
      <c r="AP16" s="402"/>
      <c r="AQ16" s="402"/>
      <c r="AR16" s="402"/>
      <c r="AS16" s="402"/>
      <c r="AT16" s="403"/>
      <c r="AU16" s="485"/>
      <c r="AV16" s="486"/>
      <c r="AW16" s="486"/>
      <c r="AX16" s="486"/>
      <c r="AY16" s="408" t="s">
        <v>154</v>
      </c>
      <c r="AZ16" s="409"/>
      <c r="BA16" s="409"/>
      <c r="BB16" s="409"/>
      <c r="BC16" s="409"/>
      <c r="BD16" s="409"/>
      <c r="BE16" s="409"/>
      <c r="BF16" s="409"/>
      <c r="BG16" s="409"/>
      <c r="BH16" s="409"/>
      <c r="BI16" s="409"/>
      <c r="BJ16" s="409"/>
      <c r="BK16" s="409"/>
      <c r="BL16" s="409"/>
      <c r="BM16" s="410"/>
      <c r="BN16" s="428">
        <v>2423047</v>
      </c>
      <c r="BO16" s="429"/>
      <c r="BP16" s="429"/>
      <c r="BQ16" s="429"/>
      <c r="BR16" s="429"/>
      <c r="BS16" s="429"/>
      <c r="BT16" s="429"/>
      <c r="BU16" s="430"/>
      <c r="BV16" s="428">
        <v>2356840</v>
      </c>
      <c r="BW16" s="429"/>
      <c r="BX16" s="429"/>
      <c r="BY16" s="429"/>
      <c r="BZ16" s="429"/>
      <c r="CA16" s="429"/>
      <c r="CB16" s="429"/>
      <c r="CC16" s="430"/>
      <c r="CD16" s="201"/>
      <c r="CE16" s="426"/>
      <c r="CF16" s="426"/>
      <c r="CG16" s="426"/>
      <c r="CH16" s="426"/>
      <c r="CI16" s="426"/>
      <c r="CJ16" s="426"/>
      <c r="CK16" s="426"/>
      <c r="CL16" s="426"/>
      <c r="CM16" s="426"/>
      <c r="CN16" s="426"/>
      <c r="CO16" s="426"/>
      <c r="CP16" s="426"/>
      <c r="CQ16" s="426"/>
      <c r="CR16" s="426"/>
      <c r="CS16" s="427"/>
      <c r="CT16" s="398"/>
      <c r="CU16" s="399"/>
      <c r="CV16" s="399"/>
      <c r="CW16" s="399"/>
      <c r="CX16" s="399"/>
      <c r="CY16" s="399"/>
      <c r="CZ16" s="399"/>
      <c r="DA16" s="400"/>
      <c r="DB16" s="398"/>
      <c r="DC16" s="399"/>
      <c r="DD16" s="399"/>
      <c r="DE16" s="399"/>
      <c r="DF16" s="399"/>
      <c r="DG16" s="399"/>
      <c r="DH16" s="399"/>
      <c r="DI16" s="400"/>
      <c r="DJ16" s="186"/>
      <c r="DK16" s="186"/>
      <c r="DL16" s="186"/>
      <c r="DM16" s="186"/>
      <c r="DN16" s="186"/>
      <c r="DO16" s="186"/>
    </row>
    <row r="17" spans="1:119" ht="18.75" customHeight="1" thickBot="1" x14ac:dyDescent="0.2">
      <c r="A17" s="187"/>
      <c r="B17" s="550"/>
      <c r="C17" s="551"/>
      <c r="D17" s="551"/>
      <c r="E17" s="551"/>
      <c r="F17" s="551"/>
      <c r="G17" s="551"/>
      <c r="H17" s="551"/>
      <c r="I17" s="551"/>
      <c r="J17" s="551"/>
      <c r="K17" s="552"/>
      <c r="L17" s="202"/>
      <c r="M17" s="513" t="s">
        <v>155</v>
      </c>
      <c r="N17" s="514"/>
      <c r="O17" s="514"/>
      <c r="P17" s="514"/>
      <c r="Q17" s="515"/>
      <c r="R17" s="516" t="s">
        <v>153</v>
      </c>
      <c r="S17" s="517"/>
      <c r="T17" s="517"/>
      <c r="U17" s="517"/>
      <c r="V17" s="518"/>
      <c r="W17" s="519" t="s">
        <v>156</v>
      </c>
      <c r="X17" s="441"/>
      <c r="Y17" s="441"/>
      <c r="Z17" s="441"/>
      <c r="AA17" s="441"/>
      <c r="AB17" s="442"/>
      <c r="AC17" s="404">
        <v>1381</v>
      </c>
      <c r="AD17" s="405"/>
      <c r="AE17" s="405"/>
      <c r="AF17" s="405"/>
      <c r="AG17" s="406"/>
      <c r="AH17" s="404">
        <v>1308</v>
      </c>
      <c r="AI17" s="405"/>
      <c r="AJ17" s="405"/>
      <c r="AK17" s="405"/>
      <c r="AL17" s="407"/>
      <c r="AM17" s="497"/>
      <c r="AN17" s="402"/>
      <c r="AO17" s="402"/>
      <c r="AP17" s="402"/>
      <c r="AQ17" s="402"/>
      <c r="AR17" s="402"/>
      <c r="AS17" s="402"/>
      <c r="AT17" s="403"/>
      <c r="AU17" s="485"/>
      <c r="AV17" s="486"/>
      <c r="AW17" s="486"/>
      <c r="AX17" s="486"/>
      <c r="AY17" s="408" t="s">
        <v>157</v>
      </c>
      <c r="AZ17" s="409"/>
      <c r="BA17" s="409"/>
      <c r="BB17" s="409"/>
      <c r="BC17" s="409"/>
      <c r="BD17" s="409"/>
      <c r="BE17" s="409"/>
      <c r="BF17" s="409"/>
      <c r="BG17" s="409"/>
      <c r="BH17" s="409"/>
      <c r="BI17" s="409"/>
      <c r="BJ17" s="409"/>
      <c r="BK17" s="409"/>
      <c r="BL17" s="409"/>
      <c r="BM17" s="410"/>
      <c r="BN17" s="428">
        <v>837516</v>
      </c>
      <c r="BO17" s="429"/>
      <c r="BP17" s="429"/>
      <c r="BQ17" s="429"/>
      <c r="BR17" s="429"/>
      <c r="BS17" s="429"/>
      <c r="BT17" s="429"/>
      <c r="BU17" s="430"/>
      <c r="BV17" s="428">
        <v>831012</v>
      </c>
      <c r="BW17" s="429"/>
      <c r="BX17" s="429"/>
      <c r="BY17" s="429"/>
      <c r="BZ17" s="429"/>
      <c r="CA17" s="429"/>
      <c r="CB17" s="429"/>
      <c r="CC17" s="430"/>
      <c r="CD17" s="201"/>
      <c r="CE17" s="426"/>
      <c r="CF17" s="426"/>
      <c r="CG17" s="426"/>
      <c r="CH17" s="426"/>
      <c r="CI17" s="426"/>
      <c r="CJ17" s="426"/>
      <c r="CK17" s="426"/>
      <c r="CL17" s="426"/>
      <c r="CM17" s="426"/>
      <c r="CN17" s="426"/>
      <c r="CO17" s="426"/>
      <c r="CP17" s="426"/>
      <c r="CQ17" s="426"/>
      <c r="CR17" s="426"/>
      <c r="CS17" s="427"/>
      <c r="CT17" s="398"/>
      <c r="CU17" s="399"/>
      <c r="CV17" s="399"/>
      <c r="CW17" s="399"/>
      <c r="CX17" s="399"/>
      <c r="CY17" s="399"/>
      <c r="CZ17" s="399"/>
      <c r="DA17" s="400"/>
      <c r="DB17" s="398"/>
      <c r="DC17" s="399"/>
      <c r="DD17" s="399"/>
      <c r="DE17" s="399"/>
      <c r="DF17" s="399"/>
      <c r="DG17" s="399"/>
      <c r="DH17" s="399"/>
      <c r="DI17" s="400"/>
      <c r="DJ17" s="186"/>
      <c r="DK17" s="186"/>
      <c r="DL17" s="186"/>
      <c r="DM17" s="186"/>
      <c r="DN17" s="186"/>
      <c r="DO17" s="186"/>
    </row>
    <row r="18" spans="1:119" ht="18.75" customHeight="1" thickBot="1" x14ac:dyDescent="0.2">
      <c r="A18" s="187"/>
      <c r="B18" s="490" t="s">
        <v>158</v>
      </c>
      <c r="C18" s="491"/>
      <c r="D18" s="491"/>
      <c r="E18" s="492"/>
      <c r="F18" s="492"/>
      <c r="G18" s="492"/>
      <c r="H18" s="492"/>
      <c r="I18" s="492"/>
      <c r="J18" s="492"/>
      <c r="K18" s="492"/>
      <c r="L18" s="493">
        <v>93.42</v>
      </c>
      <c r="M18" s="493"/>
      <c r="N18" s="493"/>
      <c r="O18" s="493"/>
      <c r="P18" s="493"/>
      <c r="Q18" s="493"/>
      <c r="R18" s="494"/>
      <c r="S18" s="494"/>
      <c r="T18" s="494"/>
      <c r="U18" s="494"/>
      <c r="V18" s="495"/>
      <c r="W18" s="509"/>
      <c r="X18" s="510"/>
      <c r="Y18" s="510"/>
      <c r="Z18" s="510"/>
      <c r="AA18" s="510"/>
      <c r="AB18" s="520"/>
      <c r="AC18" s="392">
        <v>40.700000000000003</v>
      </c>
      <c r="AD18" s="393"/>
      <c r="AE18" s="393"/>
      <c r="AF18" s="393"/>
      <c r="AG18" s="496"/>
      <c r="AH18" s="392">
        <v>36.200000000000003</v>
      </c>
      <c r="AI18" s="393"/>
      <c r="AJ18" s="393"/>
      <c r="AK18" s="393"/>
      <c r="AL18" s="394"/>
      <c r="AM18" s="497"/>
      <c r="AN18" s="402"/>
      <c r="AO18" s="402"/>
      <c r="AP18" s="402"/>
      <c r="AQ18" s="402"/>
      <c r="AR18" s="402"/>
      <c r="AS18" s="402"/>
      <c r="AT18" s="403"/>
      <c r="AU18" s="485"/>
      <c r="AV18" s="486"/>
      <c r="AW18" s="486"/>
      <c r="AX18" s="486"/>
      <c r="AY18" s="408" t="s">
        <v>159</v>
      </c>
      <c r="AZ18" s="409"/>
      <c r="BA18" s="409"/>
      <c r="BB18" s="409"/>
      <c r="BC18" s="409"/>
      <c r="BD18" s="409"/>
      <c r="BE18" s="409"/>
      <c r="BF18" s="409"/>
      <c r="BG18" s="409"/>
      <c r="BH18" s="409"/>
      <c r="BI18" s="409"/>
      <c r="BJ18" s="409"/>
      <c r="BK18" s="409"/>
      <c r="BL18" s="409"/>
      <c r="BM18" s="410"/>
      <c r="BN18" s="428">
        <v>2375255</v>
      </c>
      <c r="BO18" s="429"/>
      <c r="BP18" s="429"/>
      <c r="BQ18" s="429"/>
      <c r="BR18" s="429"/>
      <c r="BS18" s="429"/>
      <c r="BT18" s="429"/>
      <c r="BU18" s="430"/>
      <c r="BV18" s="428">
        <v>2281984</v>
      </c>
      <c r="BW18" s="429"/>
      <c r="BX18" s="429"/>
      <c r="BY18" s="429"/>
      <c r="BZ18" s="429"/>
      <c r="CA18" s="429"/>
      <c r="CB18" s="429"/>
      <c r="CC18" s="430"/>
      <c r="CD18" s="201"/>
      <c r="CE18" s="426"/>
      <c r="CF18" s="426"/>
      <c r="CG18" s="426"/>
      <c r="CH18" s="426"/>
      <c r="CI18" s="426"/>
      <c r="CJ18" s="426"/>
      <c r="CK18" s="426"/>
      <c r="CL18" s="426"/>
      <c r="CM18" s="426"/>
      <c r="CN18" s="426"/>
      <c r="CO18" s="426"/>
      <c r="CP18" s="426"/>
      <c r="CQ18" s="426"/>
      <c r="CR18" s="426"/>
      <c r="CS18" s="427"/>
      <c r="CT18" s="398"/>
      <c r="CU18" s="399"/>
      <c r="CV18" s="399"/>
      <c r="CW18" s="399"/>
      <c r="CX18" s="399"/>
      <c r="CY18" s="399"/>
      <c r="CZ18" s="399"/>
      <c r="DA18" s="400"/>
      <c r="DB18" s="398"/>
      <c r="DC18" s="399"/>
      <c r="DD18" s="399"/>
      <c r="DE18" s="399"/>
      <c r="DF18" s="399"/>
      <c r="DG18" s="399"/>
      <c r="DH18" s="399"/>
      <c r="DI18" s="400"/>
      <c r="DJ18" s="186"/>
      <c r="DK18" s="186"/>
      <c r="DL18" s="186"/>
      <c r="DM18" s="186"/>
      <c r="DN18" s="186"/>
      <c r="DO18" s="186"/>
    </row>
    <row r="19" spans="1:119" ht="18.75" customHeight="1" thickBot="1" x14ac:dyDescent="0.2">
      <c r="A19" s="187"/>
      <c r="B19" s="490" t="s">
        <v>160</v>
      </c>
      <c r="C19" s="491"/>
      <c r="D19" s="491"/>
      <c r="E19" s="492"/>
      <c r="F19" s="492"/>
      <c r="G19" s="492"/>
      <c r="H19" s="492"/>
      <c r="I19" s="492"/>
      <c r="J19" s="492"/>
      <c r="K19" s="492"/>
      <c r="L19" s="498">
        <v>70</v>
      </c>
      <c r="M19" s="498"/>
      <c r="N19" s="498"/>
      <c r="O19" s="498"/>
      <c r="P19" s="498"/>
      <c r="Q19" s="498"/>
      <c r="R19" s="499"/>
      <c r="S19" s="499"/>
      <c r="T19" s="499"/>
      <c r="U19" s="499"/>
      <c r="V19" s="500"/>
      <c r="W19" s="507"/>
      <c r="X19" s="508"/>
      <c r="Y19" s="508"/>
      <c r="Z19" s="508"/>
      <c r="AA19" s="508"/>
      <c r="AB19" s="508"/>
      <c r="AC19" s="511"/>
      <c r="AD19" s="511"/>
      <c r="AE19" s="511"/>
      <c r="AF19" s="511"/>
      <c r="AG19" s="511"/>
      <c r="AH19" s="511"/>
      <c r="AI19" s="511"/>
      <c r="AJ19" s="511"/>
      <c r="AK19" s="511"/>
      <c r="AL19" s="512"/>
      <c r="AM19" s="497"/>
      <c r="AN19" s="402"/>
      <c r="AO19" s="402"/>
      <c r="AP19" s="402"/>
      <c r="AQ19" s="402"/>
      <c r="AR19" s="402"/>
      <c r="AS19" s="402"/>
      <c r="AT19" s="403"/>
      <c r="AU19" s="485"/>
      <c r="AV19" s="486"/>
      <c r="AW19" s="486"/>
      <c r="AX19" s="486"/>
      <c r="AY19" s="408" t="s">
        <v>161</v>
      </c>
      <c r="AZ19" s="409"/>
      <c r="BA19" s="409"/>
      <c r="BB19" s="409"/>
      <c r="BC19" s="409"/>
      <c r="BD19" s="409"/>
      <c r="BE19" s="409"/>
      <c r="BF19" s="409"/>
      <c r="BG19" s="409"/>
      <c r="BH19" s="409"/>
      <c r="BI19" s="409"/>
      <c r="BJ19" s="409"/>
      <c r="BK19" s="409"/>
      <c r="BL19" s="409"/>
      <c r="BM19" s="410"/>
      <c r="BN19" s="428">
        <v>3350523</v>
      </c>
      <c r="BO19" s="429"/>
      <c r="BP19" s="429"/>
      <c r="BQ19" s="429"/>
      <c r="BR19" s="429"/>
      <c r="BS19" s="429"/>
      <c r="BT19" s="429"/>
      <c r="BU19" s="430"/>
      <c r="BV19" s="428">
        <v>3099622</v>
      </c>
      <c r="BW19" s="429"/>
      <c r="BX19" s="429"/>
      <c r="BY19" s="429"/>
      <c r="BZ19" s="429"/>
      <c r="CA19" s="429"/>
      <c r="CB19" s="429"/>
      <c r="CC19" s="430"/>
      <c r="CD19" s="201"/>
      <c r="CE19" s="426"/>
      <c r="CF19" s="426"/>
      <c r="CG19" s="426"/>
      <c r="CH19" s="426"/>
      <c r="CI19" s="426"/>
      <c r="CJ19" s="426"/>
      <c r="CK19" s="426"/>
      <c r="CL19" s="426"/>
      <c r="CM19" s="426"/>
      <c r="CN19" s="426"/>
      <c r="CO19" s="426"/>
      <c r="CP19" s="426"/>
      <c r="CQ19" s="426"/>
      <c r="CR19" s="426"/>
      <c r="CS19" s="427"/>
      <c r="CT19" s="398"/>
      <c r="CU19" s="399"/>
      <c r="CV19" s="399"/>
      <c r="CW19" s="399"/>
      <c r="CX19" s="399"/>
      <c r="CY19" s="399"/>
      <c r="CZ19" s="399"/>
      <c r="DA19" s="400"/>
      <c r="DB19" s="398"/>
      <c r="DC19" s="399"/>
      <c r="DD19" s="399"/>
      <c r="DE19" s="399"/>
      <c r="DF19" s="399"/>
      <c r="DG19" s="399"/>
      <c r="DH19" s="399"/>
      <c r="DI19" s="400"/>
      <c r="DJ19" s="186"/>
      <c r="DK19" s="186"/>
      <c r="DL19" s="186"/>
      <c r="DM19" s="186"/>
      <c r="DN19" s="186"/>
      <c r="DO19" s="186"/>
    </row>
    <row r="20" spans="1:119" ht="18.75" customHeight="1" thickBot="1" x14ac:dyDescent="0.2">
      <c r="A20" s="187"/>
      <c r="B20" s="490" t="s">
        <v>162</v>
      </c>
      <c r="C20" s="491"/>
      <c r="D20" s="491"/>
      <c r="E20" s="492"/>
      <c r="F20" s="492"/>
      <c r="G20" s="492"/>
      <c r="H20" s="492"/>
      <c r="I20" s="492"/>
      <c r="J20" s="492"/>
      <c r="K20" s="492"/>
      <c r="L20" s="498">
        <v>1989</v>
      </c>
      <c r="M20" s="498"/>
      <c r="N20" s="498"/>
      <c r="O20" s="498"/>
      <c r="P20" s="498"/>
      <c r="Q20" s="498"/>
      <c r="R20" s="499"/>
      <c r="S20" s="499"/>
      <c r="T20" s="499"/>
      <c r="U20" s="499"/>
      <c r="V20" s="500"/>
      <c r="W20" s="509"/>
      <c r="X20" s="510"/>
      <c r="Y20" s="510"/>
      <c r="Z20" s="510"/>
      <c r="AA20" s="510"/>
      <c r="AB20" s="510"/>
      <c r="AC20" s="501"/>
      <c r="AD20" s="501"/>
      <c r="AE20" s="501"/>
      <c r="AF20" s="501"/>
      <c r="AG20" s="501"/>
      <c r="AH20" s="501"/>
      <c r="AI20" s="501"/>
      <c r="AJ20" s="501"/>
      <c r="AK20" s="501"/>
      <c r="AL20" s="502"/>
      <c r="AM20" s="503"/>
      <c r="AN20" s="475"/>
      <c r="AO20" s="475"/>
      <c r="AP20" s="475"/>
      <c r="AQ20" s="475"/>
      <c r="AR20" s="475"/>
      <c r="AS20" s="475"/>
      <c r="AT20" s="476"/>
      <c r="AU20" s="504"/>
      <c r="AV20" s="505"/>
      <c r="AW20" s="505"/>
      <c r="AX20" s="506"/>
      <c r="AY20" s="408"/>
      <c r="AZ20" s="409"/>
      <c r="BA20" s="409"/>
      <c r="BB20" s="409"/>
      <c r="BC20" s="409"/>
      <c r="BD20" s="409"/>
      <c r="BE20" s="409"/>
      <c r="BF20" s="409"/>
      <c r="BG20" s="409"/>
      <c r="BH20" s="409"/>
      <c r="BI20" s="409"/>
      <c r="BJ20" s="409"/>
      <c r="BK20" s="409"/>
      <c r="BL20" s="409"/>
      <c r="BM20" s="410"/>
      <c r="BN20" s="428"/>
      <c r="BO20" s="429"/>
      <c r="BP20" s="429"/>
      <c r="BQ20" s="429"/>
      <c r="BR20" s="429"/>
      <c r="BS20" s="429"/>
      <c r="BT20" s="429"/>
      <c r="BU20" s="430"/>
      <c r="BV20" s="428"/>
      <c r="BW20" s="429"/>
      <c r="BX20" s="429"/>
      <c r="BY20" s="429"/>
      <c r="BZ20" s="429"/>
      <c r="CA20" s="429"/>
      <c r="CB20" s="429"/>
      <c r="CC20" s="430"/>
      <c r="CD20" s="201"/>
      <c r="CE20" s="426"/>
      <c r="CF20" s="426"/>
      <c r="CG20" s="426"/>
      <c r="CH20" s="426"/>
      <c r="CI20" s="426"/>
      <c r="CJ20" s="426"/>
      <c r="CK20" s="426"/>
      <c r="CL20" s="426"/>
      <c r="CM20" s="426"/>
      <c r="CN20" s="426"/>
      <c r="CO20" s="426"/>
      <c r="CP20" s="426"/>
      <c r="CQ20" s="426"/>
      <c r="CR20" s="426"/>
      <c r="CS20" s="427"/>
      <c r="CT20" s="398"/>
      <c r="CU20" s="399"/>
      <c r="CV20" s="399"/>
      <c r="CW20" s="399"/>
      <c r="CX20" s="399"/>
      <c r="CY20" s="399"/>
      <c r="CZ20" s="399"/>
      <c r="DA20" s="400"/>
      <c r="DB20" s="398"/>
      <c r="DC20" s="399"/>
      <c r="DD20" s="399"/>
      <c r="DE20" s="399"/>
      <c r="DF20" s="399"/>
      <c r="DG20" s="399"/>
      <c r="DH20" s="399"/>
      <c r="DI20" s="400"/>
      <c r="DJ20" s="186"/>
      <c r="DK20" s="186"/>
      <c r="DL20" s="186"/>
      <c r="DM20" s="186"/>
      <c r="DN20" s="186"/>
      <c r="DO20" s="186"/>
    </row>
    <row r="21" spans="1:119" ht="18.75" customHeight="1" x14ac:dyDescent="0.15">
      <c r="A21" s="187"/>
      <c r="B21" s="487" t="s">
        <v>163</v>
      </c>
      <c r="C21" s="488"/>
      <c r="D21" s="488"/>
      <c r="E21" s="488"/>
      <c r="F21" s="488"/>
      <c r="G21" s="488"/>
      <c r="H21" s="488"/>
      <c r="I21" s="488"/>
      <c r="J21" s="488"/>
      <c r="K21" s="488"/>
      <c r="L21" s="488"/>
      <c r="M21" s="488"/>
      <c r="N21" s="488"/>
      <c r="O21" s="488"/>
      <c r="P21" s="488"/>
      <c r="Q21" s="488"/>
      <c r="R21" s="488"/>
      <c r="S21" s="488"/>
      <c r="T21" s="488"/>
      <c r="U21" s="488"/>
      <c r="V21" s="488"/>
      <c r="W21" s="488"/>
      <c r="X21" s="488"/>
      <c r="Y21" s="488"/>
      <c r="Z21" s="488"/>
      <c r="AA21" s="488"/>
      <c r="AB21" s="488"/>
      <c r="AC21" s="488"/>
      <c r="AD21" s="488"/>
      <c r="AE21" s="488"/>
      <c r="AF21" s="488"/>
      <c r="AG21" s="488"/>
      <c r="AH21" s="488"/>
      <c r="AI21" s="488"/>
      <c r="AJ21" s="488"/>
      <c r="AK21" s="488"/>
      <c r="AL21" s="488"/>
      <c r="AM21" s="488"/>
      <c r="AN21" s="488"/>
      <c r="AO21" s="488"/>
      <c r="AP21" s="488"/>
      <c r="AQ21" s="488"/>
      <c r="AR21" s="488"/>
      <c r="AS21" s="488"/>
      <c r="AT21" s="488"/>
      <c r="AU21" s="488"/>
      <c r="AV21" s="488"/>
      <c r="AW21" s="488"/>
      <c r="AX21" s="489"/>
      <c r="AY21" s="408"/>
      <c r="AZ21" s="409"/>
      <c r="BA21" s="409"/>
      <c r="BB21" s="409"/>
      <c r="BC21" s="409"/>
      <c r="BD21" s="409"/>
      <c r="BE21" s="409"/>
      <c r="BF21" s="409"/>
      <c r="BG21" s="409"/>
      <c r="BH21" s="409"/>
      <c r="BI21" s="409"/>
      <c r="BJ21" s="409"/>
      <c r="BK21" s="409"/>
      <c r="BL21" s="409"/>
      <c r="BM21" s="410"/>
      <c r="BN21" s="428"/>
      <c r="BO21" s="429"/>
      <c r="BP21" s="429"/>
      <c r="BQ21" s="429"/>
      <c r="BR21" s="429"/>
      <c r="BS21" s="429"/>
      <c r="BT21" s="429"/>
      <c r="BU21" s="430"/>
      <c r="BV21" s="428"/>
      <c r="BW21" s="429"/>
      <c r="BX21" s="429"/>
      <c r="BY21" s="429"/>
      <c r="BZ21" s="429"/>
      <c r="CA21" s="429"/>
      <c r="CB21" s="429"/>
      <c r="CC21" s="430"/>
      <c r="CD21" s="201"/>
      <c r="CE21" s="426"/>
      <c r="CF21" s="426"/>
      <c r="CG21" s="426"/>
      <c r="CH21" s="426"/>
      <c r="CI21" s="426"/>
      <c r="CJ21" s="426"/>
      <c r="CK21" s="426"/>
      <c r="CL21" s="426"/>
      <c r="CM21" s="426"/>
      <c r="CN21" s="426"/>
      <c r="CO21" s="426"/>
      <c r="CP21" s="426"/>
      <c r="CQ21" s="426"/>
      <c r="CR21" s="426"/>
      <c r="CS21" s="427"/>
      <c r="CT21" s="398"/>
      <c r="CU21" s="399"/>
      <c r="CV21" s="399"/>
      <c r="CW21" s="399"/>
      <c r="CX21" s="399"/>
      <c r="CY21" s="399"/>
      <c r="CZ21" s="399"/>
      <c r="DA21" s="400"/>
      <c r="DB21" s="398"/>
      <c r="DC21" s="399"/>
      <c r="DD21" s="399"/>
      <c r="DE21" s="399"/>
      <c r="DF21" s="399"/>
      <c r="DG21" s="399"/>
      <c r="DH21" s="399"/>
      <c r="DI21" s="400"/>
      <c r="DJ21" s="186"/>
      <c r="DK21" s="186"/>
      <c r="DL21" s="186"/>
      <c r="DM21" s="186"/>
      <c r="DN21" s="186"/>
      <c r="DO21" s="186"/>
    </row>
    <row r="22" spans="1:119" ht="18.75" customHeight="1" thickBot="1" x14ac:dyDescent="0.2">
      <c r="A22" s="187"/>
      <c r="B22" s="457" t="s">
        <v>164</v>
      </c>
      <c r="C22" s="458"/>
      <c r="D22" s="459"/>
      <c r="E22" s="466" t="s">
        <v>1</v>
      </c>
      <c r="F22" s="441"/>
      <c r="G22" s="441"/>
      <c r="H22" s="441"/>
      <c r="I22" s="441"/>
      <c r="J22" s="441"/>
      <c r="K22" s="442"/>
      <c r="L22" s="466" t="s">
        <v>165</v>
      </c>
      <c r="M22" s="441"/>
      <c r="N22" s="441"/>
      <c r="O22" s="441"/>
      <c r="P22" s="442"/>
      <c r="Q22" s="451" t="s">
        <v>166</v>
      </c>
      <c r="R22" s="452"/>
      <c r="S22" s="452"/>
      <c r="T22" s="452"/>
      <c r="U22" s="452"/>
      <c r="V22" s="467"/>
      <c r="W22" s="469" t="s">
        <v>167</v>
      </c>
      <c r="X22" s="458"/>
      <c r="Y22" s="459"/>
      <c r="Z22" s="466" t="s">
        <v>1</v>
      </c>
      <c r="AA22" s="441"/>
      <c r="AB22" s="441"/>
      <c r="AC22" s="441"/>
      <c r="AD22" s="441"/>
      <c r="AE22" s="441"/>
      <c r="AF22" s="441"/>
      <c r="AG22" s="442"/>
      <c r="AH22" s="440" t="s">
        <v>168</v>
      </c>
      <c r="AI22" s="441"/>
      <c r="AJ22" s="441"/>
      <c r="AK22" s="441"/>
      <c r="AL22" s="442"/>
      <c r="AM22" s="440" t="s">
        <v>169</v>
      </c>
      <c r="AN22" s="446"/>
      <c r="AO22" s="446"/>
      <c r="AP22" s="446"/>
      <c r="AQ22" s="446"/>
      <c r="AR22" s="447"/>
      <c r="AS22" s="451" t="s">
        <v>166</v>
      </c>
      <c r="AT22" s="452"/>
      <c r="AU22" s="452"/>
      <c r="AV22" s="452"/>
      <c r="AW22" s="452"/>
      <c r="AX22" s="453"/>
      <c r="AY22" s="395"/>
      <c r="AZ22" s="396"/>
      <c r="BA22" s="396"/>
      <c r="BB22" s="396"/>
      <c r="BC22" s="396"/>
      <c r="BD22" s="396"/>
      <c r="BE22" s="396"/>
      <c r="BF22" s="396"/>
      <c r="BG22" s="396"/>
      <c r="BH22" s="396"/>
      <c r="BI22" s="396"/>
      <c r="BJ22" s="396"/>
      <c r="BK22" s="396"/>
      <c r="BL22" s="396"/>
      <c r="BM22" s="397"/>
      <c r="BN22" s="431"/>
      <c r="BO22" s="432"/>
      <c r="BP22" s="432"/>
      <c r="BQ22" s="432"/>
      <c r="BR22" s="432"/>
      <c r="BS22" s="432"/>
      <c r="BT22" s="432"/>
      <c r="BU22" s="433"/>
      <c r="BV22" s="431"/>
      <c r="BW22" s="432"/>
      <c r="BX22" s="432"/>
      <c r="BY22" s="432"/>
      <c r="BZ22" s="432"/>
      <c r="CA22" s="432"/>
      <c r="CB22" s="432"/>
      <c r="CC22" s="433"/>
      <c r="CD22" s="201"/>
      <c r="CE22" s="426"/>
      <c r="CF22" s="426"/>
      <c r="CG22" s="426"/>
      <c r="CH22" s="426"/>
      <c r="CI22" s="426"/>
      <c r="CJ22" s="426"/>
      <c r="CK22" s="426"/>
      <c r="CL22" s="426"/>
      <c r="CM22" s="426"/>
      <c r="CN22" s="426"/>
      <c r="CO22" s="426"/>
      <c r="CP22" s="426"/>
      <c r="CQ22" s="426"/>
      <c r="CR22" s="426"/>
      <c r="CS22" s="427"/>
      <c r="CT22" s="398"/>
      <c r="CU22" s="399"/>
      <c r="CV22" s="399"/>
      <c r="CW22" s="399"/>
      <c r="CX22" s="399"/>
      <c r="CY22" s="399"/>
      <c r="CZ22" s="399"/>
      <c r="DA22" s="400"/>
      <c r="DB22" s="398"/>
      <c r="DC22" s="399"/>
      <c r="DD22" s="399"/>
      <c r="DE22" s="399"/>
      <c r="DF22" s="399"/>
      <c r="DG22" s="399"/>
      <c r="DH22" s="399"/>
      <c r="DI22" s="400"/>
      <c r="DJ22" s="186"/>
      <c r="DK22" s="186"/>
      <c r="DL22" s="186"/>
      <c r="DM22" s="186"/>
      <c r="DN22" s="186"/>
      <c r="DO22" s="186"/>
    </row>
    <row r="23" spans="1:119" ht="18.75" customHeight="1" x14ac:dyDescent="0.15">
      <c r="A23" s="187"/>
      <c r="B23" s="460"/>
      <c r="C23" s="461"/>
      <c r="D23" s="462"/>
      <c r="E23" s="443"/>
      <c r="F23" s="444"/>
      <c r="G23" s="444"/>
      <c r="H23" s="444"/>
      <c r="I23" s="444"/>
      <c r="J23" s="444"/>
      <c r="K23" s="445"/>
      <c r="L23" s="443"/>
      <c r="M23" s="444"/>
      <c r="N23" s="444"/>
      <c r="O23" s="444"/>
      <c r="P23" s="445"/>
      <c r="Q23" s="454"/>
      <c r="R23" s="455"/>
      <c r="S23" s="455"/>
      <c r="T23" s="455"/>
      <c r="U23" s="455"/>
      <c r="V23" s="468"/>
      <c r="W23" s="470"/>
      <c r="X23" s="461"/>
      <c r="Y23" s="462"/>
      <c r="Z23" s="443"/>
      <c r="AA23" s="444"/>
      <c r="AB23" s="444"/>
      <c r="AC23" s="444"/>
      <c r="AD23" s="444"/>
      <c r="AE23" s="444"/>
      <c r="AF23" s="444"/>
      <c r="AG23" s="445"/>
      <c r="AH23" s="443"/>
      <c r="AI23" s="444"/>
      <c r="AJ23" s="444"/>
      <c r="AK23" s="444"/>
      <c r="AL23" s="445"/>
      <c r="AM23" s="448"/>
      <c r="AN23" s="449"/>
      <c r="AO23" s="449"/>
      <c r="AP23" s="449"/>
      <c r="AQ23" s="449"/>
      <c r="AR23" s="450"/>
      <c r="AS23" s="454"/>
      <c r="AT23" s="455"/>
      <c r="AU23" s="455"/>
      <c r="AV23" s="455"/>
      <c r="AW23" s="455"/>
      <c r="AX23" s="456"/>
      <c r="AY23" s="420" t="s">
        <v>170</v>
      </c>
      <c r="AZ23" s="421"/>
      <c r="BA23" s="421"/>
      <c r="BB23" s="421"/>
      <c r="BC23" s="421"/>
      <c r="BD23" s="421"/>
      <c r="BE23" s="421"/>
      <c r="BF23" s="421"/>
      <c r="BG23" s="421"/>
      <c r="BH23" s="421"/>
      <c r="BI23" s="421"/>
      <c r="BJ23" s="421"/>
      <c r="BK23" s="421"/>
      <c r="BL23" s="421"/>
      <c r="BM23" s="422"/>
      <c r="BN23" s="428">
        <v>7588985</v>
      </c>
      <c r="BO23" s="429"/>
      <c r="BP23" s="429"/>
      <c r="BQ23" s="429"/>
      <c r="BR23" s="429"/>
      <c r="BS23" s="429"/>
      <c r="BT23" s="429"/>
      <c r="BU23" s="430"/>
      <c r="BV23" s="428">
        <v>7359099</v>
      </c>
      <c r="BW23" s="429"/>
      <c r="BX23" s="429"/>
      <c r="BY23" s="429"/>
      <c r="BZ23" s="429"/>
      <c r="CA23" s="429"/>
      <c r="CB23" s="429"/>
      <c r="CC23" s="430"/>
      <c r="CD23" s="201"/>
      <c r="CE23" s="426"/>
      <c r="CF23" s="426"/>
      <c r="CG23" s="426"/>
      <c r="CH23" s="426"/>
      <c r="CI23" s="426"/>
      <c r="CJ23" s="426"/>
      <c r="CK23" s="426"/>
      <c r="CL23" s="426"/>
      <c r="CM23" s="426"/>
      <c r="CN23" s="426"/>
      <c r="CO23" s="426"/>
      <c r="CP23" s="426"/>
      <c r="CQ23" s="426"/>
      <c r="CR23" s="426"/>
      <c r="CS23" s="427"/>
      <c r="CT23" s="398"/>
      <c r="CU23" s="399"/>
      <c r="CV23" s="399"/>
      <c r="CW23" s="399"/>
      <c r="CX23" s="399"/>
      <c r="CY23" s="399"/>
      <c r="CZ23" s="399"/>
      <c r="DA23" s="400"/>
      <c r="DB23" s="398"/>
      <c r="DC23" s="399"/>
      <c r="DD23" s="399"/>
      <c r="DE23" s="399"/>
      <c r="DF23" s="399"/>
      <c r="DG23" s="399"/>
      <c r="DH23" s="399"/>
      <c r="DI23" s="400"/>
      <c r="DJ23" s="186"/>
      <c r="DK23" s="186"/>
      <c r="DL23" s="186"/>
      <c r="DM23" s="186"/>
      <c r="DN23" s="186"/>
      <c r="DO23" s="186"/>
    </row>
    <row r="24" spans="1:119" ht="18.75" customHeight="1" thickBot="1" x14ac:dyDescent="0.2">
      <c r="A24" s="187"/>
      <c r="B24" s="460"/>
      <c r="C24" s="461"/>
      <c r="D24" s="462"/>
      <c r="E24" s="401" t="s">
        <v>171</v>
      </c>
      <c r="F24" s="402"/>
      <c r="G24" s="402"/>
      <c r="H24" s="402"/>
      <c r="I24" s="402"/>
      <c r="J24" s="402"/>
      <c r="K24" s="403"/>
      <c r="L24" s="404">
        <v>1</v>
      </c>
      <c r="M24" s="405"/>
      <c r="N24" s="405"/>
      <c r="O24" s="405"/>
      <c r="P24" s="406"/>
      <c r="Q24" s="404">
        <v>7580</v>
      </c>
      <c r="R24" s="405"/>
      <c r="S24" s="405"/>
      <c r="T24" s="405"/>
      <c r="U24" s="405"/>
      <c r="V24" s="406"/>
      <c r="W24" s="470"/>
      <c r="X24" s="461"/>
      <c r="Y24" s="462"/>
      <c r="Z24" s="401" t="s">
        <v>172</v>
      </c>
      <c r="AA24" s="402"/>
      <c r="AB24" s="402"/>
      <c r="AC24" s="402"/>
      <c r="AD24" s="402"/>
      <c r="AE24" s="402"/>
      <c r="AF24" s="402"/>
      <c r="AG24" s="403"/>
      <c r="AH24" s="404">
        <v>76</v>
      </c>
      <c r="AI24" s="405"/>
      <c r="AJ24" s="405"/>
      <c r="AK24" s="405"/>
      <c r="AL24" s="406"/>
      <c r="AM24" s="404">
        <v>221008</v>
      </c>
      <c r="AN24" s="405"/>
      <c r="AO24" s="405"/>
      <c r="AP24" s="405"/>
      <c r="AQ24" s="405"/>
      <c r="AR24" s="406"/>
      <c r="AS24" s="404">
        <v>2908</v>
      </c>
      <c r="AT24" s="405"/>
      <c r="AU24" s="405"/>
      <c r="AV24" s="405"/>
      <c r="AW24" s="405"/>
      <c r="AX24" s="407"/>
      <c r="AY24" s="395" t="s">
        <v>173</v>
      </c>
      <c r="AZ24" s="396"/>
      <c r="BA24" s="396"/>
      <c r="BB24" s="396"/>
      <c r="BC24" s="396"/>
      <c r="BD24" s="396"/>
      <c r="BE24" s="396"/>
      <c r="BF24" s="396"/>
      <c r="BG24" s="396"/>
      <c r="BH24" s="396"/>
      <c r="BI24" s="396"/>
      <c r="BJ24" s="396"/>
      <c r="BK24" s="396"/>
      <c r="BL24" s="396"/>
      <c r="BM24" s="397"/>
      <c r="BN24" s="428">
        <v>7055668</v>
      </c>
      <c r="BO24" s="429"/>
      <c r="BP24" s="429"/>
      <c r="BQ24" s="429"/>
      <c r="BR24" s="429"/>
      <c r="BS24" s="429"/>
      <c r="BT24" s="429"/>
      <c r="BU24" s="430"/>
      <c r="BV24" s="428">
        <v>6782291</v>
      </c>
      <c r="BW24" s="429"/>
      <c r="BX24" s="429"/>
      <c r="BY24" s="429"/>
      <c r="BZ24" s="429"/>
      <c r="CA24" s="429"/>
      <c r="CB24" s="429"/>
      <c r="CC24" s="430"/>
      <c r="CD24" s="201"/>
      <c r="CE24" s="426"/>
      <c r="CF24" s="426"/>
      <c r="CG24" s="426"/>
      <c r="CH24" s="426"/>
      <c r="CI24" s="426"/>
      <c r="CJ24" s="426"/>
      <c r="CK24" s="426"/>
      <c r="CL24" s="426"/>
      <c r="CM24" s="426"/>
      <c r="CN24" s="426"/>
      <c r="CO24" s="426"/>
      <c r="CP24" s="426"/>
      <c r="CQ24" s="426"/>
      <c r="CR24" s="426"/>
      <c r="CS24" s="427"/>
      <c r="CT24" s="398"/>
      <c r="CU24" s="399"/>
      <c r="CV24" s="399"/>
      <c r="CW24" s="399"/>
      <c r="CX24" s="399"/>
      <c r="CY24" s="399"/>
      <c r="CZ24" s="399"/>
      <c r="DA24" s="400"/>
      <c r="DB24" s="398"/>
      <c r="DC24" s="399"/>
      <c r="DD24" s="399"/>
      <c r="DE24" s="399"/>
      <c r="DF24" s="399"/>
      <c r="DG24" s="399"/>
      <c r="DH24" s="399"/>
      <c r="DI24" s="400"/>
      <c r="DJ24" s="186"/>
      <c r="DK24" s="186"/>
      <c r="DL24" s="186"/>
      <c r="DM24" s="186"/>
      <c r="DN24" s="186"/>
      <c r="DO24" s="186"/>
    </row>
    <row r="25" spans="1:119" s="186" customFormat="1" ht="18.75" customHeight="1" x14ac:dyDescent="0.15">
      <c r="A25" s="187"/>
      <c r="B25" s="460"/>
      <c r="C25" s="461"/>
      <c r="D25" s="462"/>
      <c r="E25" s="401" t="s">
        <v>174</v>
      </c>
      <c r="F25" s="402"/>
      <c r="G25" s="402"/>
      <c r="H25" s="402"/>
      <c r="I25" s="402"/>
      <c r="J25" s="402"/>
      <c r="K25" s="403"/>
      <c r="L25" s="404">
        <v>1</v>
      </c>
      <c r="M25" s="405"/>
      <c r="N25" s="405"/>
      <c r="O25" s="405"/>
      <c r="P25" s="406"/>
      <c r="Q25" s="404">
        <v>6070</v>
      </c>
      <c r="R25" s="405"/>
      <c r="S25" s="405"/>
      <c r="T25" s="405"/>
      <c r="U25" s="405"/>
      <c r="V25" s="406"/>
      <c r="W25" s="470"/>
      <c r="X25" s="461"/>
      <c r="Y25" s="462"/>
      <c r="Z25" s="401" t="s">
        <v>175</v>
      </c>
      <c r="AA25" s="402"/>
      <c r="AB25" s="402"/>
      <c r="AC25" s="402"/>
      <c r="AD25" s="402"/>
      <c r="AE25" s="402"/>
      <c r="AF25" s="402"/>
      <c r="AG25" s="403"/>
      <c r="AH25" s="404" t="s">
        <v>140</v>
      </c>
      <c r="AI25" s="405"/>
      <c r="AJ25" s="405"/>
      <c r="AK25" s="405"/>
      <c r="AL25" s="406"/>
      <c r="AM25" s="404" t="s">
        <v>132</v>
      </c>
      <c r="AN25" s="405"/>
      <c r="AO25" s="405"/>
      <c r="AP25" s="405"/>
      <c r="AQ25" s="405"/>
      <c r="AR25" s="406"/>
      <c r="AS25" s="404" t="s">
        <v>132</v>
      </c>
      <c r="AT25" s="405"/>
      <c r="AU25" s="405"/>
      <c r="AV25" s="405"/>
      <c r="AW25" s="405"/>
      <c r="AX25" s="407"/>
      <c r="AY25" s="420" t="s">
        <v>176</v>
      </c>
      <c r="AZ25" s="421"/>
      <c r="BA25" s="421"/>
      <c r="BB25" s="421"/>
      <c r="BC25" s="421"/>
      <c r="BD25" s="421"/>
      <c r="BE25" s="421"/>
      <c r="BF25" s="421"/>
      <c r="BG25" s="421"/>
      <c r="BH25" s="421"/>
      <c r="BI25" s="421"/>
      <c r="BJ25" s="421"/>
      <c r="BK25" s="421"/>
      <c r="BL25" s="421"/>
      <c r="BM25" s="422"/>
      <c r="BN25" s="423">
        <v>78341</v>
      </c>
      <c r="BO25" s="424"/>
      <c r="BP25" s="424"/>
      <c r="BQ25" s="424"/>
      <c r="BR25" s="424"/>
      <c r="BS25" s="424"/>
      <c r="BT25" s="424"/>
      <c r="BU25" s="425"/>
      <c r="BV25" s="423">
        <v>87586</v>
      </c>
      <c r="BW25" s="424"/>
      <c r="BX25" s="424"/>
      <c r="BY25" s="424"/>
      <c r="BZ25" s="424"/>
      <c r="CA25" s="424"/>
      <c r="CB25" s="424"/>
      <c r="CC25" s="425"/>
      <c r="CD25" s="201"/>
      <c r="CE25" s="426"/>
      <c r="CF25" s="426"/>
      <c r="CG25" s="426"/>
      <c r="CH25" s="426"/>
      <c r="CI25" s="426"/>
      <c r="CJ25" s="426"/>
      <c r="CK25" s="426"/>
      <c r="CL25" s="426"/>
      <c r="CM25" s="426"/>
      <c r="CN25" s="426"/>
      <c r="CO25" s="426"/>
      <c r="CP25" s="426"/>
      <c r="CQ25" s="426"/>
      <c r="CR25" s="426"/>
      <c r="CS25" s="427"/>
      <c r="CT25" s="398"/>
      <c r="CU25" s="399"/>
      <c r="CV25" s="399"/>
      <c r="CW25" s="399"/>
      <c r="CX25" s="399"/>
      <c r="CY25" s="399"/>
      <c r="CZ25" s="399"/>
      <c r="DA25" s="400"/>
      <c r="DB25" s="398"/>
      <c r="DC25" s="399"/>
      <c r="DD25" s="399"/>
      <c r="DE25" s="399"/>
      <c r="DF25" s="399"/>
      <c r="DG25" s="399"/>
      <c r="DH25" s="399"/>
      <c r="DI25" s="400"/>
    </row>
    <row r="26" spans="1:119" s="186" customFormat="1" ht="18.75" customHeight="1" x14ac:dyDescent="0.15">
      <c r="A26" s="187"/>
      <c r="B26" s="460"/>
      <c r="C26" s="461"/>
      <c r="D26" s="462"/>
      <c r="E26" s="401" t="s">
        <v>177</v>
      </c>
      <c r="F26" s="402"/>
      <c r="G26" s="402"/>
      <c r="H26" s="402"/>
      <c r="I26" s="402"/>
      <c r="J26" s="402"/>
      <c r="K26" s="403"/>
      <c r="L26" s="404">
        <v>1</v>
      </c>
      <c r="M26" s="405"/>
      <c r="N26" s="405"/>
      <c r="O26" s="405"/>
      <c r="P26" s="406"/>
      <c r="Q26" s="404">
        <v>5680</v>
      </c>
      <c r="R26" s="405"/>
      <c r="S26" s="405"/>
      <c r="T26" s="405"/>
      <c r="U26" s="405"/>
      <c r="V26" s="406"/>
      <c r="W26" s="470"/>
      <c r="X26" s="461"/>
      <c r="Y26" s="462"/>
      <c r="Z26" s="401" t="s">
        <v>178</v>
      </c>
      <c r="AA26" s="483"/>
      <c r="AB26" s="483"/>
      <c r="AC26" s="483"/>
      <c r="AD26" s="483"/>
      <c r="AE26" s="483"/>
      <c r="AF26" s="483"/>
      <c r="AG26" s="484"/>
      <c r="AH26" s="404" t="s">
        <v>132</v>
      </c>
      <c r="AI26" s="405"/>
      <c r="AJ26" s="405"/>
      <c r="AK26" s="405"/>
      <c r="AL26" s="406"/>
      <c r="AM26" s="404" t="s">
        <v>132</v>
      </c>
      <c r="AN26" s="405"/>
      <c r="AO26" s="405"/>
      <c r="AP26" s="405"/>
      <c r="AQ26" s="405"/>
      <c r="AR26" s="406"/>
      <c r="AS26" s="404" t="s">
        <v>132</v>
      </c>
      <c r="AT26" s="405"/>
      <c r="AU26" s="405"/>
      <c r="AV26" s="405"/>
      <c r="AW26" s="405"/>
      <c r="AX26" s="407"/>
      <c r="AY26" s="437" t="s">
        <v>179</v>
      </c>
      <c r="AZ26" s="438"/>
      <c r="BA26" s="438"/>
      <c r="BB26" s="438"/>
      <c r="BC26" s="438"/>
      <c r="BD26" s="438"/>
      <c r="BE26" s="438"/>
      <c r="BF26" s="438"/>
      <c r="BG26" s="438"/>
      <c r="BH26" s="438"/>
      <c r="BI26" s="438"/>
      <c r="BJ26" s="438"/>
      <c r="BK26" s="438"/>
      <c r="BL26" s="438"/>
      <c r="BM26" s="439"/>
      <c r="BN26" s="428" t="s">
        <v>132</v>
      </c>
      <c r="BO26" s="429"/>
      <c r="BP26" s="429"/>
      <c r="BQ26" s="429"/>
      <c r="BR26" s="429"/>
      <c r="BS26" s="429"/>
      <c r="BT26" s="429"/>
      <c r="BU26" s="430"/>
      <c r="BV26" s="428" t="s">
        <v>132</v>
      </c>
      <c r="BW26" s="429"/>
      <c r="BX26" s="429"/>
      <c r="BY26" s="429"/>
      <c r="BZ26" s="429"/>
      <c r="CA26" s="429"/>
      <c r="CB26" s="429"/>
      <c r="CC26" s="430"/>
      <c r="CD26" s="201"/>
      <c r="CE26" s="426"/>
      <c r="CF26" s="426"/>
      <c r="CG26" s="426"/>
      <c r="CH26" s="426"/>
      <c r="CI26" s="426"/>
      <c r="CJ26" s="426"/>
      <c r="CK26" s="426"/>
      <c r="CL26" s="426"/>
      <c r="CM26" s="426"/>
      <c r="CN26" s="426"/>
      <c r="CO26" s="426"/>
      <c r="CP26" s="426"/>
      <c r="CQ26" s="426"/>
      <c r="CR26" s="426"/>
      <c r="CS26" s="427"/>
      <c r="CT26" s="398"/>
      <c r="CU26" s="399"/>
      <c r="CV26" s="399"/>
      <c r="CW26" s="399"/>
      <c r="CX26" s="399"/>
      <c r="CY26" s="399"/>
      <c r="CZ26" s="399"/>
      <c r="DA26" s="400"/>
      <c r="DB26" s="398"/>
      <c r="DC26" s="399"/>
      <c r="DD26" s="399"/>
      <c r="DE26" s="399"/>
      <c r="DF26" s="399"/>
      <c r="DG26" s="399"/>
      <c r="DH26" s="399"/>
      <c r="DI26" s="400"/>
    </row>
    <row r="27" spans="1:119" ht="18.75" customHeight="1" thickBot="1" x14ac:dyDescent="0.2">
      <c r="A27" s="187"/>
      <c r="B27" s="460"/>
      <c r="C27" s="461"/>
      <c r="D27" s="462"/>
      <c r="E27" s="401" t="s">
        <v>180</v>
      </c>
      <c r="F27" s="402"/>
      <c r="G27" s="402"/>
      <c r="H27" s="402"/>
      <c r="I27" s="402"/>
      <c r="J27" s="402"/>
      <c r="K27" s="403"/>
      <c r="L27" s="404">
        <v>1</v>
      </c>
      <c r="M27" s="405"/>
      <c r="N27" s="405"/>
      <c r="O27" s="405"/>
      <c r="P27" s="406"/>
      <c r="Q27" s="404">
        <v>3040</v>
      </c>
      <c r="R27" s="405"/>
      <c r="S27" s="405"/>
      <c r="T27" s="405"/>
      <c r="U27" s="405"/>
      <c r="V27" s="406"/>
      <c r="W27" s="470"/>
      <c r="X27" s="461"/>
      <c r="Y27" s="462"/>
      <c r="Z27" s="401" t="s">
        <v>181</v>
      </c>
      <c r="AA27" s="402"/>
      <c r="AB27" s="402"/>
      <c r="AC27" s="402"/>
      <c r="AD27" s="402"/>
      <c r="AE27" s="402"/>
      <c r="AF27" s="402"/>
      <c r="AG27" s="403"/>
      <c r="AH27" s="404">
        <v>7</v>
      </c>
      <c r="AI27" s="405"/>
      <c r="AJ27" s="405"/>
      <c r="AK27" s="405"/>
      <c r="AL27" s="406"/>
      <c r="AM27" s="404">
        <v>20944</v>
      </c>
      <c r="AN27" s="405"/>
      <c r="AO27" s="405"/>
      <c r="AP27" s="405"/>
      <c r="AQ27" s="405"/>
      <c r="AR27" s="406"/>
      <c r="AS27" s="404">
        <v>2992</v>
      </c>
      <c r="AT27" s="405"/>
      <c r="AU27" s="405"/>
      <c r="AV27" s="405"/>
      <c r="AW27" s="405"/>
      <c r="AX27" s="407"/>
      <c r="AY27" s="434" t="s">
        <v>182</v>
      </c>
      <c r="AZ27" s="435"/>
      <c r="BA27" s="435"/>
      <c r="BB27" s="435"/>
      <c r="BC27" s="435"/>
      <c r="BD27" s="435"/>
      <c r="BE27" s="435"/>
      <c r="BF27" s="435"/>
      <c r="BG27" s="435"/>
      <c r="BH27" s="435"/>
      <c r="BI27" s="435"/>
      <c r="BJ27" s="435"/>
      <c r="BK27" s="435"/>
      <c r="BL27" s="435"/>
      <c r="BM27" s="436"/>
      <c r="BN27" s="431">
        <v>159598</v>
      </c>
      <c r="BO27" s="432"/>
      <c r="BP27" s="432"/>
      <c r="BQ27" s="432"/>
      <c r="BR27" s="432"/>
      <c r="BS27" s="432"/>
      <c r="BT27" s="432"/>
      <c r="BU27" s="433"/>
      <c r="BV27" s="431">
        <v>159595</v>
      </c>
      <c r="BW27" s="432"/>
      <c r="BX27" s="432"/>
      <c r="BY27" s="432"/>
      <c r="BZ27" s="432"/>
      <c r="CA27" s="432"/>
      <c r="CB27" s="432"/>
      <c r="CC27" s="433"/>
      <c r="CD27" s="203"/>
      <c r="CE27" s="426"/>
      <c r="CF27" s="426"/>
      <c r="CG27" s="426"/>
      <c r="CH27" s="426"/>
      <c r="CI27" s="426"/>
      <c r="CJ27" s="426"/>
      <c r="CK27" s="426"/>
      <c r="CL27" s="426"/>
      <c r="CM27" s="426"/>
      <c r="CN27" s="426"/>
      <c r="CO27" s="426"/>
      <c r="CP27" s="426"/>
      <c r="CQ27" s="426"/>
      <c r="CR27" s="426"/>
      <c r="CS27" s="427"/>
      <c r="CT27" s="398"/>
      <c r="CU27" s="399"/>
      <c r="CV27" s="399"/>
      <c r="CW27" s="399"/>
      <c r="CX27" s="399"/>
      <c r="CY27" s="399"/>
      <c r="CZ27" s="399"/>
      <c r="DA27" s="400"/>
      <c r="DB27" s="398"/>
      <c r="DC27" s="399"/>
      <c r="DD27" s="399"/>
      <c r="DE27" s="399"/>
      <c r="DF27" s="399"/>
      <c r="DG27" s="399"/>
      <c r="DH27" s="399"/>
      <c r="DI27" s="400"/>
      <c r="DJ27" s="186"/>
      <c r="DK27" s="186"/>
      <c r="DL27" s="186"/>
      <c r="DM27" s="186"/>
      <c r="DN27" s="186"/>
      <c r="DO27" s="186"/>
    </row>
    <row r="28" spans="1:119" ht="18.75" customHeight="1" x14ac:dyDescent="0.15">
      <c r="A28" s="187"/>
      <c r="B28" s="460"/>
      <c r="C28" s="461"/>
      <c r="D28" s="462"/>
      <c r="E28" s="401" t="s">
        <v>183</v>
      </c>
      <c r="F28" s="402"/>
      <c r="G28" s="402"/>
      <c r="H28" s="402"/>
      <c r="I28" s="402"/>
      <c r="J28" s="402"/>
      <c r="K28" s="403"/>
      <c r="L28" s="404">
        <v>1</v>
      </c>
      <c r="M28" s="405"/>
      <c r="N28" s="405"/>
      <c r="O28" s="405"/>
      <c r="P28" s="406"/>
      <c r="Q28" s="404">
        <v>2390</v>
      </c>
      <c r="R28" s="405"/>
      <c r="S28" s="405"/>
      <c r="T28" s="405"/>
      <c r="U28" s="405"/>
      <c r="V28" s="406"/>
      <c r="W28" s="470"/>
      <c r="X28" s="461"/>
      <c r="Y28" s="462"/>
      <c r="Z28" s="401" t="s">
        <v>184</v>
      </c>
      <c r="AA28" s="402"/>
      <c r="AB28" s="402"/>
      <c r="AC28" s="402"/>
      <c r="AD28" s="402"/>
      <c r="AE28" s="402"/>
      <c r="AF28" s="402"/>
      <c r="AG28" s="403"/>
      <c r="AH28" s="404" t="s">
        <v>140</v>
      </c>
      <c r="AI28" s="405"/>
      <c r="AJ28" s="405"/>
      <c r="AK28" s="405"/>
      <c r="AL28" s="406"/>
      <c r="AM28" s="404" t="s">
        <v>185</v>
      </c>
      <c r="AN28" s="405"/>
      <c r="AO28" s="405"/>
      <c r="AP28" s="405"/>
      <c r="AQ28" s="405"/>
      <c r="AR28" s="406"/>
      <c r="AS28" s="404" t="s">
        <v>140</v>
      </c>
      <c r="AT28" s="405"/>
      <c r="AU28" s="405"/>
      <c r="AV28" s="405"/>
      <c r="AW28" s="405"/>
      <c r="AX28" s="407"/>
      <c r="AY28" s="411" t="s">
        <v>186</v>
      </c>
      <c r="AZ28" s="412"/>
      <c r="BA28" s="412"/>
      <c r="BB28" s="413"/>
      <c r="BC28" s="420" t="s">
        <v>48</v>
      </c>
      <c r="BD28" s="421"/>
      <c r="BE28" s="421"/>
      <c r="BF28" s="421"/>
      <c r="BG28" s="421"/>
      <c r="BH28" s="421"/>
      <c r="BI28" s="421"/>
      <c r="BJ28" s="421"/>
      <c r="BK28" s="421"/>
      <c r="BL28" s="421"/>
      <c r="BM28" s="422"/>
      <c r="BN28" s="423">
        <v>442933</v>
      </c>
      <c r="BO28" s="424"/>
      <c r="BP28" s="424"/>
      <c r="BQ28" s="424"/>
      <c r="BR28" s="424"/>
      <c r="BS28" s="424"/>
      <c r="BT28" s="424"/>
      <c r="BU28" s="425"/>
      <c r="BV28" s="423">
        <v>522865</v>
      </c>
      <c r="BW28" s="424"/>
      <c r="BX28" s="424"/>
      <c r="BY28" s="424"/>
      <c r="BZ28" s="424"/>
      <c r="CA28" s="424"/>
      <c r="CB28" s="424"/>
      <c r="CC28" s="425"/>
      <c r="CD28" s="201"/>
      <c r="CE28" s="426"/>
      <c r="CF28" s="426"/>
      <c r="CG28" s="426"/>
      <c r="CH28" s="426"/>
      <c r="CI28" s="426"/>
      <c r="CJ28" s="426"/>
      <c r="CK28" s="426"/>
      <c r="CL28" s="426"/>
      <c r="CM28" s="426"/>
      <c r="CN28" s="426"/>
      <c r="CO28" s="426"/>
      <c r="CP28" s="426"/>
      <c r="CQ28" s="426"/>
      <c r="CR28" s="426"/>
      <c r="CS28" s="427"/>
      <c r="CT28" s="398"/>
      <c r="CU28" s="399"/>
      <c r="CV28" s="399"/>
      <c r="CW28" s="399"/>
      <c r="CX28" s="399"/>
      <c r="CY28" s="399"/>
      <c r="CZ28" s="399"/>
      <c r="DA28" s="400"/>
      <c r="DB28" s="398"/>
      <c r="DC28" s="399"/>
      <c r="DD28" s="399"/>
      <c r="DE28" s="399"/>
      <c r="DF28" s="399"/>
      <c r="DG28" s="399"/>
      <c r="DH28" s="399"/>
      <c r="DI28" s="400"/>
      <c r="DJ28" s="186"/>
      <c r="DK28" s="186"/>
      <c r="DL28" s="186"/>
      <c r="DM28" s="186"/>
      <c r="DN28" s="186"/>
      <c r="DO28" s="186"/>
    </row>
    <row r="29" spans="1:119" ht="18.75" customHeight="1" x14ac:dyDescent="0.15">
      <c r="A29" s="187"/>
      <c r="B29" s="460"/>
      <c r="C29" s="461"/>
      <c r="D29" s="462"/>
      <c r="E29" s="401" t="s">
        <v>187</v>
      </c>
      <c r="F29" s="402"/>
      <c r="G29" s="402"/>
      <c r="H29" s="402"/>
      <c r="I29" s="402"/>
      <c r="J29" s="402"/>
      <c r="K29" s="403"/>
      <c r="L29" s="404">
        <v>10</v>
      </c>
      <c r="M29" s="405"/>
      <c r="N29" s="405"/>
      <c r="O29" s="405"/>
      <c r="P29" s="406"/>
      <c r="Q29" s="404">
        <v>2230</v>
      </c>
      <c r="R29" s="405"/>
      <c r="S29" s="405"/>
      <c r="T29" s="405"/>
      <c r="U29" s="405"/>
      <c r="V29" s="406"/>
      <c r="W29" s="471"/>
      <c r="X29" s="472"/>
      <c r="Y29" s="473"/>
      <c r="Z29" s="401" t="s">
        <v>188</v>
      </c>
      <c r="AA29" s="402"/>
      <c r="AB29" s="402"/>
      <c r="AC29" s="402"/>
      <c r="AD29" s="402"/>
      <c r="AE29" s="402"/>
      <c r="AF29" s="402"/>
      <c r="AG29" s="403"/>
      <c r="AH29" s="404">
        <v>83</v>
      </c>
      <c r="AI29" s="405"/>
      <c r="AJ29" s="405"/>
      <c r="AK29" s="405"/>
      <c r="AL29" s="406"/>
      <c r="AM29" s="404">
        <v>241952</v>
      </c>
      <c r="AN29" s="405"/>
      <c r="AO29" s="405"/>
      <c r="AP29" s="405"/>
      <c r="AQ29" s="405"/>
      <c r="AR29" s="406"/>
      <c r="AS29" s="404">
        <v>2915</v>
      </c>
      <c r="AT29" s="405"/>
      <c r="AU29" s="405"/>
      <c r="AV29" s="405"/>
      <c r="AW29" s="405"/>
      <c r="AX29" s="407"/>
      <c r="AY29" s="414"/>
      <c r="AZ29" s="415"/>
      <c r="BA29" s="415"/>
      <c r="BB29" s="416"/>
      <c r="BC29" s="408" t="s">
        <v>189</v>
      </c>
      <c r="BD29" s="409"/>
      <c r="BE29" s="409"/>
      <c r="BF29" s="409"/>
      <c r="BG29" s="409"/>
      <c r="BH29" s="409"/>
      <c r="BI29" s="409"/>
      <c r="BJ29" s="409"/>
      <c r="BK29" s="409"/>
      <c r="BL29" s="409"/>
      <c r="BM29" s="410"/>
      <c r="BN29" s="428">
        <v>479420</v>
      </c>
      <c r="BO29" s="429"/>
      <c r="BP29" s="429"/>
      <c r="BQ29" s="429"/>
      <c r="BR29" s="429"/>
      <c r="BS29" s="429"/>
      <c r="BT29" s="429"/>
      <c r="BU29" s="430"/>
      <c r="BV29" s="428">
        <v>479384</v>
      </c>
      <c r="BW29" s="429"/>
      <c r="BX29" s="429"/>
      <c r="BY29" s="429"/>
      <c r="BZ29" s="429"/>
      <c r="CA29" s="429"/>
      <c r="CB29" s="429"/>
      <c r="CC29" s="430"/>
      <c r="CD29" s="203"/>
      <c r="CE29" s="426"/>
      <c r="CF29" s="426"/>
      <c r="CG29" s="426"/>
      <c r="CH29" s="426"/>
      <c r="CI29" s="426"/>
      <c r="CJ29" s="426"/>
      <c r="CK29" s="426"/>
      <c r="CL29" s="426"/>
      <c r="CM29" s="426"/>
      <c r="CN29" s="426"/>
      <c r="CO29" s="426"/>
      <c r="CP29" s="426"/>
      <c r="CQ29" s="426"/>
      <c r="CR29" s="426"/>
      <c r="CS29" s="427"/>
      <c r="CT29" s="398"/>
      <c r="CU29" s="399"/>
      <c r="CV29" s="399"/>
      <c r="CW29" s="399"/>
      <c r="CX29" s="399"/>
      <c r="CY29" s="399"/>
      <c r="CZ29" s="399"/>
      <c r="DA29" s="400"/>
      <c r="DB29" s="398"/>
      <c r="DC29" s="399"/>
      <c r="DD29" s="399"/>
      <c r="DE29" s="399"/>
      <c r="DF29" s="399"/>
      <c r="DG29" s="399"/>
      <c r="DH29" s="399"/>
      <c r="DI29" s="400"/>
      <c r="DJ29" s="186"/>
      <c r="DK29" s="186"/>
      <c r="DL29" s="186"/>
      <c r="DM29" s="186"/>
      <c r="DN29" s="186"/>
      <c r="DO29" s="186"/>
    </row>
    <row r="30" spans="1:119" ht="18.75" customHeight="1" thickBot="1" x14ac:dyDescent="0.2">
      <c r="A30" s="187"/>
      <c r="B30" s="463"/>
      <c r="C30" s="464"/>
      <c r="D30" s="465"/>
      <c r="E30" s="474"/>
      <c r="F30" s="475"/>
      <c r="G30" s="475"/>
      <c r="H30" s="475"/>
      <c r="I30" s="475"/>
      <c r="J30" s="475"/>
      <c r="K30" s="476"/>
      <c r="L30" s="477"/>
      <c r="M30" s="478"/>
      <c r="N30" s="478"/>
      <c r="O30" s="478"/>
      <c r="P30" s="479"/>
      <c r="Q30" s="477"/>
      <c r="R30" s="478"/>
      <c r="S30" s="478"/>
      <c r="T30" s="478"/>
      <c r="U30" s="478"/>
      <c r="V30" s="479"/>
      <c r="W30" s="480" t="s">
        <v>190</v>
      </c>
      <c r="X30" s="481"/>
      <c r="Y30" s="481"/>
      <c r="Z30" s="481"/>
      <c r="AA30" s="481"/>
      <c r="AB30" s="481"/>
      <c r="AC30" s="481"/>
      <c r="AD30" s="481"/>
      <c r="AE30" s="481"/>
      <c r="AF30" s="481"/>
      <c r="AG30" s="482"/>
      <c r="AH30" s="392">
        <v>99</v>
      </c>
      <c r="AI30" s="393"/>
      <c r="AJ30" s="393"/>
      <c r="AK30" s="393"/>
      <c r="AL30" s="393"/>
      <c r="AM30" s="393"/>
      <c r="AN30" s="393"/>
      <c r="AO30" s="393"/>
      <c r="AP30" s="393"/>
      <c r="AQ30" s="393"/>
      <c r="AR30" s="393"/>
      <c r="AS30" s="393"/>
      <c r="AT30" s="393"/>
      <c r="AU30" s="393"/>
      <c r="AV30" s="393"/>
      <c r="AW30" s="393"/>
      <c r="AX30" s="394"/>
      <c r="AY30" s="417"/>
      <c r="AZ30" s="418"/>
      <c r="BA30" s="418"/>
      <c r="BB30" s="419"/>
      <c r="BC30" s="395" t="s">
        <v>50</v>
      </c>
      <c r="BD30" s="396"/>
      <c r="BE30" s="396"/>
      <c r="BF30" s="396"/>
      <c r="BG30" s="396"/>
      <c r="BH30" s="396"/>
      <c r="BI30" s="396"/>
      <c r="BJ30" s="396"/>
      <c r="BK30" s="396"/>
      <c r="BL30" s="396"/>
      <c r="BM30" s="397"/>
      <c r="BN30" s="431">
        <v>250894</v>
      </c>
      <c r="BO30" s="432"/>
      <c r="BP30" s="432"/>
      <c r="BQ30" s="432"/>
      <c r="BR30" s="432"/>
      <c r="BS30" s="432"/>
      <c r="BT30" s="432"/>
      <c r="BU30" s="433"/>
      <c r="BV30" s="431">
        <v>245362</v>
      </c>
      <c r="BW30" s="432"/>
      <c r="BX30" s="432"/>
      <c r="BY30" s="432"/>
      <c r="BZ30" s="432"/>
      <c r="CA30" s="432"/>
      <c r="CB30" s="432"/>
      <c r="CC30" s="433"/>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15">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15">
      <c r="A32" s="187"/>
      <c r="B32" s="213"/>
      <c r="C32" s="214" t="s">
        <v>191</v>
      </c>
      <c r="D32" s="214"/>
      <c r="E32" s="214"/>
      <c r="F32" s="211"/>
      <c r="G32" s="211"/>
      <c r="H32" s="211"/>
      <c r="I32" s="211"/>
      <c r="J32" s="211"/>
      <c r="K32" s="211"/>
      <c r="L32" s="211"/>
      <c r="M32" s="211"/>
      <c r="N32" s="211"/>
      <c r="O32" s="211"/>
      <c r="P32" s="211"/>
      <c r="Q32" s="211"/>
      <c r="R32" s="211"/>
      <c r="S32" s="211"/>
      <c r="T32" s="211"/>
      <c r="U32" s="211" t="s">
        <v>192</v>
      </c>
      <c r="V32" s="211"/>
      <c r="W32" s="211"/>
      <c r="X32" s="211"/>
      <c r="Y32" s="211"/>
      <c r="Z32" s="211"/>
      <c r="AA32" s="211"/>
      <c r="AB32" s="211"/>
      <c r="AC32" s="211"/>
      <c r="AD32" s="211"/>
      <c r="AE32" s="211"/>
      <c r="AF32" s="211"/>
      <c r="AG32" s="211"/>
      <c r="AH32" s="211"/>
      <c r="AI32" s="211"/>
      <c r="AJ32" s="211"/>
      <c r="AK32" s="211"/>
      <c r="AL32" s="211"/>
      <c r="AM32" s="215" t="s">
        <v>193</v>
      </c>
      <c r="AN32" s="211"/>
      <c r="AO32" s="211"/>
      <c r="AP32" s="211"/>
      <c r="AQ32" s="211"/>
      <c r="AR32" s="211"/>
      <c r="AS32" s="215"/>
      <c r="AT32" s="215"/>
      <c r="AU32" s="215"/>
      <c r="AV32" s="215"/>
      <c r="AW32" s="215"/>
      <c r="AX32" s="215"/>
      <c r="AY32" s="215"/>
      <c r="AZ32" s="215"/>
      <c r="BA32" s="215"/>
      <c r="BB32" s="211"/>
      <c r="BC32" s="215"/>
      <c r="BD32" s="211"/>
      <c r="BE32" s="215" t="s">
        <v>194</v>
      </c>
      <c r="BF32" s="211"/>
      <c r="BG32" s="211"/>
      <c r="BH32" s="211"/>
      <c r="BI32" s="211"/>
      <c r="BJ32" s="215"/>
      <c r="BK32" s="215"/>
      <c r="BL32" s="215"/>
      <c r="BM32" s="215"/>
      <c r="BN32" s="215"/>
      <c r="BO32" s="215"/>
      <c r="BP32" s="215"/>
      <c r="BQ32" s="215"/>
      <c r="BR32" s="211"/>
      <c r="BS32" s="211"/>
      <c r="BT32" s="211"/>
      <c r="BU32" s="211"/>
      <c r="BV32" s="211"/>
      <c r="BW32" s="211" t="s">
        <v>195</v>
      </c>
      <c r="BX32" s="211"/>
      <c r="BY32" s="211"/>
      <c r="BZ32" s="211"/>
      <c r="CA32" s="211"/>
      <c r="CB32" s="215"/>
      <c r="CC32" s="215"/>
      <c r="CD32" s="215"/>
      <c r="CE32" s="215"/>
      <c r="CF32" s="215"/>
      <c r="CG32" s="215"/>
      <c r="CH32" s="215"/>
      <c r="CI32" s="215"/>
      <c r="CJ32" s="215"/>
      <c r="CK32" s="215"/>
      <c r="CL32" s="215"/>
      <c r="CM32" s="215"/>
      <c r="CN32" s="215"/>
      <c r="CO32" s="215" t="s">
        <v>196</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15">
      <c r="A33" s="187"/>
      <c r="B33" s="213"/>
      <c r="C33" s="391" t="s">
        <v>197</v>
      </c>
      <c r="D33" s="391"/>
      <c r="E33" s="390" t="s">
        <v>198</v>
      </c>
      <c r="F33" s="390"/>
      <c r="G33" s="390"/>
      <c r="H33" s="390"/>
      <c r="I33" s="390"/>
      <c r="J33" s="390"/>
      <c r="K33" s="390"/>
      <c r="L33" s="390"/>
      <c r="M33" s="390"/>
      <c r="N33" s="390"/>
      <c r="O33" s="390"/>
      <c r="P33" s="390"/>
      <c r="Q33" s="390"/>
      <c r="R33" s="390"/>
      <c r="S33" s="390"/>
      <c r="T33" s="216"/>
      <c r="U33" s="391" t="s">
        <v>199</v>
      </c>
      <c r="V33" s="391"/>
      <c r="W33" s="390" t="s">
        <v>200</v>
      </c>
      <c r="X33" s="390"/>
      <c r="Y33" s="390"/>
      <c r="Z33" s="390"/>
      <c r="AA33" s="390"/>
      <c r="AB33" s="390"/>
      <c r="AC33" s="390"/>
      <c r="AD33" s="390"/>
      <c r="AE33" s="390"/>
      <c r="AF33" s="390"/>
      <c r="AG33" s="390"/>
      <c r="AH33" s="390"/>
      <c r="AI33" s="390"/>
      <c r="AJ33" s="390"/>
      <c r="AK33" s="390"/>
      <c r="AL33" s="216"/>
      <c r="AM33" s="391" t="s">
        <v>199</v>
      </c>
      <c r="AN33" s="391"/>
      <c r="AO33" s="390" t="s">
        <v>200</v>
      </c>
      <c r="AP33" s="390"/>
      <c r="AQ33" s="390"/>
      <c r="AR33" s="390"/>
      <c r="AS33" s="390"/>
      <c r="AT33" s="390"/>
      <c r="AU33" s="390"/>
      <c r="AV33" s="390"/>
      <c r="AW33" s="390"/>
      <c r="AX33" s="390"/>
      <c r="AY33" s="390"/>
      <c r="AZ33" s="390"/>
      <c r="BA33" s="390"/>
      <c r="BB33" s="390"/>
      <c r="BC33" s="390"/>
      <c r="BD33" s="217"/>
      <c r="BE33" s="390" t="s">
        <v>201</v>
      </c>
      <c r="BF33" s="390"/>
      <c r="BG33" s="390" t="s">
        <v>202</v>
      </c>
      <c r="BH33" s="390"/>
      <c r="BI33" s="390"/>
      <c r="BJ33" s="390"/>
      <c r="BK33" s="390"/>
      <c r="BL33" s="390"/>
      <c r="BM33" s="390"/>
      <c r="BN33" s="390"/>
      <c r="BO33" s="390"/>
      <c r="BP33" s="390"/>
      <c r="BQ33" s="390"/>
      <c r="BR33" s="390"/>
      <c r="BS33" s="390"/>
      <c r="BT33" s="390"/>
      <c r="BU33" s="390"/>
      <c r="BV33" s="217"/>
      <c r="BW33" s="391" t="s">
        <v>201</v>
      </c>
      <c r="BX33" s="391"/>
      <c r="BY33" s="390" t="s">
        <v>203</v>
      </c>
      <c r="BZ33" s="390"/>
      <c r="CA33" s="390"/>
      <c r="CB33" s="390"/>
      <c r="CC33" s="390"/>
      <c r="CD33" s="390"/>
      <c r="CE33" s="390"/>
      <c r="CF33" s="390"/>
      <c r="CG33" s="390"/>
      <c r="CH33" s="390"/>
      <c r="CI33" s="390"/>
      <c r="CJ33" s="390"/>
      <c r="CK33" s="390"/>
      <c r="CL33" s="390"/>
      <c r="CM33" s="390"/>
      <c r="CN33" s="216"/>
      <c r="CO33" s="391" t="s">
        <v>199</v>
      </c>
      <c r="CP33" s="391"/>
      <c r="CQ33" s="390" t="s">
        <v>204</v>
      </c>
      <c r="CR33" s="390"/>
      <c r="CS33" s="390"/>
      <c r="CT33" s="390"/>
      <c r="CU33" s="390"/>
      <c r="CV33" s="390"/>
      <c r="CW33" s="390"/>
      <c r="CX33" s="390"/>
      <c r="CY33" s="390"/>
      <c r="CZ33" s="390"/>
      <c r="DA33" s="390"/>
      <c r="DB33" s="390"/>
      <c r="DC33" s="390"/>
      <c r="DD33" s="390"/>
      <c r="DE33" s="390"/>
      <c r="DF33" s="216"/>
      <c r="DG33" s="389" t="s">
        <v>205</v>
      </c>
      <c r="DH33" s="389"/>
      <c r="DI33" s="218"/>
      <c r="DJ33" s="186"/>
      <c r="DK33" s="186"/>
      <c r="DL33" s="186"/>
      <c r="DM33" s="186"/>
      <c r="DN33" s="186"/>
      <c r="DO33" s="186"/>
    </row>
    <row r="34" spans="1:119" ht="32.25" customHeight="1" x14ac:dyDescent="0.15">
      <c r="A34" s="187"/>
      <c r="B34" s="213"/>
      <c r="C34" s="387">
        <f>IF(E34="","",1)</f>
        <v>1</v>
      </c>
      <c r="D34" s="387"/>
      <c r="E34" s="386" t="str">
        <f>IF('各会計、関係団体の財政状況及び健全化判断比率'!B7="","",'各会計、関係団体の財政状況及び健全化判断比率'!B7)</f>
        <v>一般会計</v>
      </c>
      <c r="F34" s="386"/>
      <c r="G34" s="386"/>
      <c r="H34" s="386"/>
      <c r="I34" s="386"/>
      <c r="J34" s="386"/>
      <c r="K34" s="386"/>
      <c r="L34" s="386"/>
      <c r="M34" s="386"/>
      <c r="N34" s="386"/>
      <c r="O34" s="386"/>
      <c r="P34" s="386"/>
      <c r="Q34" s="386"/>
      <c r="R34" s="386"/>
      <c r="S34" s="386"/>
      <c r="T34" s="214"/>
      <c r="U34" s="387">
        <f>IF(W34="","",MAX(C34:D43)+1)</f>
        <v>2</v>
      </c>
      <c r="V34" s="387"/>
      <c r="W34" s="386" t="str">
        <f>IF('各会計、関係団体の財政状況及び健全化判断比率'!B28="","",'各会計、関係団体の財政状況及び健全化判断比率'!B28)</f>
        <v>国民健康保険特別会計</v>
      </c>
      <c r="X34" s="386"/>
      <c r="Y34" s="386"/>
      <c r="Z34" s="386"/>
      <c r="AA34" s="386"/>
      <c r="AB34" s="386"/>
      <c r="AC34" s="386"/>
      <c r="AD34" s="386"/>
      <c r="AE34" s="386"/>
      <c r="AF34" s="386"/>
      <c r="AG34" s="386"/>
      <c r="AH34" s="386"/>
      <c r="AI34" s="386"/>
      <c r="AJ34" s="386"/>
      <c r="AK34" s="386"/>
      <c r="AL34" s="214"/>
      <c r="AM34" s="387" t="str">
        <f>IF(AO34="","",MAX(C34:D43,U34:V43)+1)</f>
        <v/>
      </c>
      <c r="AN34" s="387"/>
      <c r="AO34" s="386"/>
      <c r="AP34" s="386"/>
      <c r="AQ34" s="386"/>
      <c r="AR34" s="386"/>
      <c r="AS34" s="386"/>
      <c r="AT34" s="386"/>
      <c r="AU34" s="386"/>
      <c r="AV34" s="386"/>
      <c r="AW34" s="386"/>
      <c r="AX34" s="386"/>
      <c r="AY34" s="386"/>
      <c r="AZ34" s="386"/>
      <c r="BA34" s="386"/>
      <c r="BB34" s="386"/>
      <c r="BC34" s="386"/>
      <c r="BD34" s="214"/>
      <c r="BE34" s="387">
        <f>IF(BG34="","",MAX(C34:D43,U34:V43,AM34:AN43)+1)</f>
        <v>5</v>
      </c>
      <c r="BF34" s="387"/>
      <c r="BG34" s="386" t="str">
        <f>IF('各会計、関係団体の財政状況及び健全化判断比率'!B31="","",'各会計、関係団体の財政状況及び健全化判断比率'!B31)</f>
        <v>簡易水道事業特別会計</v>
      </c>
      <c r="BH34" s="386"/>
      <c r="BI34" s="386"/>
      <c r="BJ34" s="386"/>
      <c r="BK34" s="386"/>
      <c r="BL34" s="386"/>
      <c r="BM34" s="386"/>
      <c r="BN34" s="386"/>
      <c r="BO34" s="386"/>
      <c r="BP34" s="386"/>
      <c r="BQ34" s="386"/>
      <c r="BR34" s="386"/>
      <c r="BS34" s="386"/>
      <c r="BT34" s="386"/>
      <c r="BU34" s="386"/>
      <c r="BV34" s="214"/>
      <c r="BW34" s="387">
        <f>IF(BY34="","",MAX(C34:D43,U34:V43,AM34:AN43,BE34:BF43)+1)</f>
        <v>7</v>
      </c>
      <c r="BX34" s="387"/>
      <c r="BY34" s="386" t="str">
        <f>IF('各会計、関係団体の財政状況及び健全化判断比率'!B68="","",'各会計、関係団体の財政状況及び健全化判断比率'!B68)</f>
        <v>須賀川地方広域消防組合</v>
      </c>
      <c r="BZ34" s="386"/>
      <c r="CA34" s="386"/>
      <c r="CB34" s="386"/>
      <c r="CC34" s="386"/>
      <c r="CD34" s="386"/>
      <c r="CE34" s="386"/>
      <c r="CF34" s="386"/>
      <c r="CG34" s="386"/>
      <c r="CH34" s="386"/>
      <c r="CI34" s="386"/>
      <c r="CJ34" s="386"/>
      <c r="CK34" s="386"/>
      <c r="CL34" s="386"/>
      <c r="CM34" s="386"/>
      <c r="CN34" s="214"/>
      <c r="CO34" s="387">
        <f>IF(CQ34="","",MAX(C34:D43,U34:V43,AM34:AN43,BE34:BF43,BW34:BX43)+1)</f>
        <v>17</v>
      </c>
      <c r="CP34" s="387"/>
      <c r="CQ34" s="386" t="str">
        <f>IF('各会計、関係団体の財政状況及び健全化判断比率'!BS7="","",'各会計、関係団体の財政状況及び健全化判断比率'!BS7)</f>
        <v>株式会社道の駅ひらた</v>
      </c>
      <c r="CR34" s="386"/>
      <c r="CS34" s="386"/>
      <c r="CT34" s="386"/>
      <c r="CU34" s="386"/>
      <c r="CV34" s="386"/>
      <c r="CW34" s="386"/>
      <c r="CX34" s="386"/>
      <c r="CY34" s="386"/>
      <c r="CZ34" s="386"/>
      <c r="DA34" s="386"/>
      <c r="DB34" s="386"/>
      <c r="DC34" s="386"/>
      <c r="DD34" s="386"/>
      <c r="DE34" s="386"/>
      <c r="DF34" s="211"/>
      <c r="DG34" s="388" t="str">
        <f>IF('各会計、関係団体の財政状況及び健全化判断比率'!BR7="","",'各会計、関係団体の財政状況及び健全化判断比率'!BR7)</f>
        <v/>
      </c>
      <c r="DH34" s="388"/>
      <c r="DI34" s="218"/>
      <c r="DJ34" s="186"/>
      <c r="DK34" s="186"/>
      <c r="DL34" s="186"/>
      <c r="DM34" s="186"/>
      <c r="DN34" s="186"/>
      <c r="DO34" s="186"/>
    </row>
    <row r="35" spans="1:119" ht="32.25" customHeight="1" x14ac:dyDescent="0.15">
      <c r="A35" s="187"/>
      <c r="B35" s="213"/>
      <c r="C35" s="387" t="str">
        <f>IF(E35="","",C34+1)</f>
        <v/>
      </c>
      <c r="D35" s="387"/>
      <c r="E35" s="386" t="str">
        <f>IF('各会計、関係団体の財政状況及び健全化判断比率'!B8="","",'各会計、関係団体の財政状況及び健全化判断比率'!B8)</f>
        <v/>
      </c>
      <c r="F35" s="386"/>
      <c r="G35" s="386"/>
      <c r="H35" s="386"/>
      <c r="I35" s="386"/>
      <c r="J35" s="386"/>
      <c r="K35" s="386"/>
      <c r="L35" s="386"/>
      <c r="M35" s="386"/>
      <c r="N35" s="386"/>
      <c r="O35" s="386"/>
      <c r="P35" s="386"/>
      <c r="Q35" s="386"/>
      <c r="R35" s="386"/>
      <c r="S35" s="386"/>
      <c r="T35" s="214"/>
      <c r="U35" s="387">
        <f>IF(W35="","",U34+1)</f>
        <v>3</v>
      </c>
      <c r="V35" s="387"/>
      <c r="W35" s="386" t="str">
        <f>IF('各会計、関係団体の財政状況及び健全化判断比率'!B29="","",'各会計、関係団体の財政状況及び健全化判断比率'!B29)</f>
        <v>介護保険事業特別会計</v>
      </c>
      <c r="X35" s="386"/>
      <c r="Y35" s="386"/>
      <c r="Z35" s="386"/>
      <c r="AA35" s="386"/>
      <c r="AB35" s="386"/>
      <c r="AC35" s="386"/>
      <c r="AD35" s="386"/>
      <c r="AE35" s="386"/>
      <c r="AF35" s="386"/>
      <c r="AG35" s="386"/>
      <c r="AH35" s="386"/>
      <c r="AI35" s="386"/>
      <c r="AJ35" s="386"/>
      <c r="AK35" s="386"/>
      <c r="AL35" s="214"/>
      <c r="AM35" s="387" t="str">
        <f t="shared" ref="AM35:AM43" si="0">IF(AO35="","",AM34+1)</f>
        <v/>
      </c>
      <c r="AN35" s="387"/>
      <c r="AO35" s="386"/>
      <c r="AP35" s="386"/>
      <c r="AQ35" s="386"/>
      <c r="AR35" s="386"/>
      <c r="AS35" s="386"/>
      <c r="AT35" s="386"/>
      <c r="AU35" s="386"/>
      <c r="AV35" s="386"/>
      <c r="AW35" s="386"/>
      <c r="AX35" s="386"/>
      <c r="AY35" s="386"/>
      <c r="AZ35" s="386"/>
      <c r="BA35" s="386"/>
      <c r="BB35" s="386"/>
      <c r="BC35" s="386"/>
      <c r="BD35" s="214"/>
      <c r="BE35" s="387">
        <f t="shared" ref="BE35:BE43" si="1">IF(BG35="","",BE34+1)</f>
        <v>6</v>
      </c>
      <c r="BF35" s="387"/>
      <c r="BG35" s="386" t="str">
        <f>IF('各会計、関係団体の財政状況及び健全化判断比率'!B32="","",'各会計、関係団体の財政状況及び健全化判断比率'!B32)</f>
        <v>農業集落排水事業特別会計</v>
      </c>
      <c r="BH35" s="386"/>
      <c r="BI35" s="386"/>
      <c r="BJ35" s="386"/>
      <c r="BK35" s="386"/>
      <c r="BL35" s="386"/>
      <c r="BM35" s="386"/>
      <c r="BN35" s="386"/>
      <c r="BO35" s="386"/>
      <c r="BP35" s="386"/>
      <c r="BQ35" s="386"/>
      <c r="BR35" s="386"/>
      <c r="BS35" s="386"/>
      <c r="BT35" s="386"/>
      <c r="BU35" s="386"/>
      <c r="BV35" s="214"/>
      <c r="BW35" s="387">
        <f t="shared" ref="BW35:BW43" si="2">IF(BY35="","",BW34+1)</f>
        <v>8</v>
      </c>
      <c r="BX35" s="387"/>
      <c r="BY35" s="386" t="str">
        <f>IF('各会計、関係団体の財政状況及び健全化判断比率'!B69="","",'各会計、関係団体の財政状況及び健全化判断比率'!B69)</f>
        <v>石川地方生活環境施設組合</v>
      </c>
      <c r="BZ35" s="386"/>
      <c r="CA35" s="386"/>
      <c r="CB35" s="386"/>
      <c r="CC35" s="386"/>
      <c r="CD35" s="386"/>
      <c r="CE35" s="386"/>
      <c r="CF35" s="386"/>
      <c r="CG35" s="386"/>
      <c r="CH35" s="386"/>
      <c r="CI35" s="386"/>
      <c r="CJ35" s="386"/>
      <c r="CK35" s="386"/>
      <c r="CL35" s="386"/>
      <c r="CM35" s="386"/>
      <c r="CN35" s="214"/>
      <c r="CO35" s="387" t="str">
        <f t="shared" ref="CO35:CO43" si="3">IF(CQ35="","",CO34+1)</f>
        <v/>
      </c>
      <c r="CP35" s="387"/>
      <c r="CQ35" s="386" t="str">
        <f>IF('各会計、関係団体の財政状況及び健全化判断比率'!BS8="","",'各会計、関係団体の財政状況及び健全化判断比率'!BS8)</f>
        <v/>
      </c>
      <c r="CR35" s="386"/>
      <c r="CS35" s="386"/>
      <c r="CT35" s="386"/>
      <c r="CU35" s="386"/>
      <c r="CV35" s="386"/>
      <c r="CW35" s="386"/>
      <c r="CX35" s="386"/>
      <c r="CY35" s="386"/>
      <c r="CZ35" s="386"/>
      <c r="DA35" s="386"/>
      <c r="DB35" s="386"/>
      <c r="DC35" s="386"/>
      <c r="DD35" s="386"/>
      <c r="DE35" s="386"/>
      <c r="DF35" s="211"/>
      <c r="DG35" s="388" t="str">
        <f>IF('各会計、関係団体の財政状況及び健全化判断比率'!BR8="","",'各会計、関係団体の財政状況及び健全化判断比率'!BR8)</f>
        <v/>
      </c>
      <c r="DH35" s="388"/>
      <c r="DI35" s="218"/>
      <c r="DJ35" s="186"/>
      <c r="DK35" s="186"/>
      <c r="DL35" s="186"/>
      <c r="DM35" s="186"/>
      <c r="DN35" s="186"/>
      <c r="DO35" s="186"/>
    </row>
    <row r="36" spans="1:119" ht="32.25" customHeight="1" x14ac:dyDescent="0.15">
      <c r="A36" s="187"/>
      <c r="B36" s="213"/>
      <c r="C36" s="387" t="str">
        <f>IF(E36="","",C35+1)</f>
        <v/>
      </c>
      <c r="D36" s="387"/>
      <c r="E36" s="386" t="str">
        <f>IF('各会計、関係団体の財政状況及び健全化判断比率'!B9="","",'各会計、関係団体の財政状況及び健全化判断比率'!B9)</f>
        <v/>
      </c>
      <c r="F36" s="386"/>
      <c r="G36" s="386"/>
      <c r="H36" s="386"/>
      <c r="I36" s="386"/>
      <c r="J36" s="386"/>
      <c r="K36" s="386"/>
      <c r="L36" s="386"/>
      <c r="M36" s="386"/>
      <c r="N36" s="386"/>
      <c r="O36" s="386"/>
      <c r="P36" s="386"/>
      <c r="Q36" s="386"/>
      <c r="R36" s="386"/>
      <c r="S36" s="386"/>
      <c r="T36" s="214"/>
      <c r="U36" s="387">
        <f t="shared" ref="U36:U43" si="4">IF(W36="","",U35+1)</f>
        <v>4</v>
      </c>
      <c r="V36" s="387"/>
      <c r="W36" s="386" t="str">
        <f>IF('各会計、関係団体の財政状況及び健全化判断比率'!B30="","",'各会計、関係団体の財政状況及び健全化判断比率'!B30)</f>
        <v>後期高齢者医療特別会計</v>
      </c>
      <c r="X36" s="386"/>
      <c r="Y36" s="386"/>
      <c r="Z36" s="386"/>
      <c r="AA36" s="386"/>
      <c r="AB36" s="386"/>
      <c r="AC36" s="386"/>
      <c r="AD36" s="386"/>
      <c r="AE36" s="386"/>
      <c r="AF36" s="386"/>
      <c r="AG36" s="386"/>
      <c r="AH36" s="386"/>
      <c r="AI36" s="386"/>
      <c r="AJ36" s="386"/>
      <c r="AK36" s="386"/>
      <c r="AL36" s="214"/>
      <c r="AM36" s="387" t="str">
        <f t="shared" si="0"/>
        <v/>
      </c>
      <c r="AN36" s="387"/>
      <c r="AO36" s="386"/>
      <c r="AP36" s="386"/>
      <c r="AQ36" s="386"/>
      <c r="AR36" s="386"/>
      <c r="AS36" s="386"/>
      <c r="AT36" s="386"/>
      <c r="AU36" s="386"/>
      <c r="AV36" s="386"/>
      <c r="AW36" s="386"/>
      <c r="AX36" s="386"/>
      <c r="AY36" s="386"/>
      <c r="AZ36" s="386"/>
      <c r="BA36" s="386"/>
      <c r="BB36" s="386"/>
      <c r="BC36" s="386"/>
      <c r="BD36" s="214"/>
      <c r="BE36" s="387" t="str">
        <f t="shared" si="1"/>
        <v/>
      </c>
      <c r="BF36" s="387"/>
      <c r="BG36" s="386"/>
      <c r="BH36" s="386"/>
      <c r="BI36" s="386"/>
      <c r="BJ36" s="386"/>
      <c r="BK36" s="386"/>
      <c r="BL36" s="386"/>
      <c r="BM36" s="386"/>
      <c r="BN36" s="386"/>
      <c r="BO36" s="386"/>
      <c r="BP36" s="386"/>
      <c r="BQ36" s="386"/>
      <c r="BR36" s="386"/>
      <c r="BS36" s="386"/>
      <c r="BT36" s="386"/>
      <c r="BU36" s="386"/>
      <c r="BV36" s="214"/>
      <c r="BW36" s="387">
        <f t="shared" si="2"/>
        <v>9</v>
      </c>
      <c r="BX36" s="387"/>
      <c r="BY36" s="386" t="str">
        <f>IF('各会計、関係団体の財政状況及び健全化判断比率'!B70="","",'各会計、関係団体の財政状況及び健全化判断比率'!B70)</f>
        <v>公立小野町地方綜合病院企業団</v>
      </c>
      <c r="BZ36" s="386"/>
      <c r="CA36" s="386"/>
      <c r="CB36" s="386"/>
      <c r="CC36" s="386"/>
      <c r="CD36" s="386"/>
      <c r="CE36" s="386"/>
      <c r="CF36" s="386"/>
      <c r="CG36" s="386"/>
      <c r="CH36" s="386"/>
      <c r="CI36" s="386"/>
      <c r="CJ36" s="386"/>
      <c r="CK36" s="386"/>
      <c r="CL36" s="386"/>
      <c r="CM36" s="386"/>
      <c r="CN36" s="214"/>
      <c r="CO36" s="387" t="str">
        <f t="shared" si="3"/>
        <v/>
      </c>
      <c r="CP36" s="387"/>
      <c r="CQ36" s="386" t="str">
        <f>IF('各会計、関係団体の財政状況及び健全化判断比率'!BS9="","",'各会計、関係団体の財政状況及び健全化判断比率'!BS9)</f>
        <v/>
      </c>
      <c r="CR36" s="386"/>
      <c r="CS36" s="386"/>
      <c r="CT36" s="386"/>
      <c r="CU36" s="386"/>
      <c r="CV36" s="386"/>
      <c r="CW36" s="386"/>
      <c r="CX36" s="386"/>
      <c r="CY36" s="386"/>
      <c r="CZ36" s="386"/>
      <c r="DA36" s="386"/>
      <c r="DB36" s="386"/>
      <c r="DC36" s="386"/>
      <c r="DD36" s="386"/>
      <c r="DE36" s="386"/>
      <c r="DF36" s="211"/>
      <c r="DG36" s="388" t="str">
        <f>IF('各会計、関係団体の財政状況及び健全化判断比率'!BR9="","",'各会計、関係団体の財政状況及び健全化判断比率'!BR9)</f>
        <v/>
      </c>
      <c r="DH36" s="388"/>
      <c r="DI36" s="218"/>
      <c r="DJ36" s="186"/>
      <c r="DK36" s="186"/>
      <c r="DL36" s="186"/>
      <c r="DM36" s="186"/>
      <c r="DN36" s="186"/>
      <c r="DO36" s="186"/>
    </row>
    <row r="37" spans="1:119" ht="32.25" customHeight="1" x14ac:dyDescent="0.15">
      <c r="A37" s="187"/>
      <c r="B37" s="213"/>
      <c r="C37" s="387" t="str">
        <f>IF(E37="","",C36+1)</f>
        <v/>
      </c>
      <c r="D37" s="387"/>
      <c r="E37" s="386" t="str">
        <f>IF('各会計、関係団体の財政状況及び健全化判断比率'!B10="","",'各会計、関係団体の財政状況及び健全化判断比率'!B10)</f>
        <v/>
      </c>
      <c r="F37" s="386"/>
      <c r="G37" s="386"/>
      <c r="H37" s="386"/>
      <c r="I37" s="386"/>
      <c r="J37" s="386"/>
      <c r="K37" s="386"/>
      <c r="L37" s="386"/>
      <c r="M37" s="386"/>
      <c r="N37" s="386"/>
      <c r="O37" s="386"/>
      <c r="P37" s="386"/>
      <c r="Q37" s="386"/>
      <c r="R37" s="386"/>
      <c r="S37" s="386"/>
      <c r="T37" s="214"/>
      <c r="U37" s="387" t="str">
        <f t="shared" si="4"/>
        <v/>
      </c>
      <c r="V37" s="387"/>
      <c r="W37" s="386"/>
      <c r="X37" s="386"/>
      <c r="Y37" s="386"/>
      <c r="Z37" s="386"/>
      <c r="AA37" s="386"/>
      <c r="AB37" s="386"/>
      <c r="AC37" s="386"/>
      <c r="AD37" s="386"/>
      <c r="AE37" s="386"/>
      <c r="AF37" s="386"/>
      <c r="AG37" s="386"/>
      <c r="AH37" s="386"/>
      <c r="AI37" s="386"/>
      <c r="AJ37" s="386"/>
      <c r="AK37" s="386"/>
      <c r="AL37" s="214"/>
      <c r="AM37" s="387" t="str">
        <f t="shared" si="0"/>
        <v/>
      </c>
      <c r="AN37" s="387"/>
      <c r="AO37" s="386"/>
      <c r="AP37" s="386"/>
      <c r="AQ37" s="386"/>
      <c r="AR37" s="386"/>
      <c r="AS37" s="386"/>
      <c r="AT37" s="386"/>
      <c r="AU37" s="386"/>
      <c r="AV37" s="386"/>
      <c r="AW37" s="386"/>
      <c r="AX37" s="386"/>
      <c r="AY37" s="386"/>
      <c r="AZ37" s="386"/>
      <c r="BA37" s="386"/>
      <c r="BB37" s="386"/>
      <c r="BC37" s="386"/>
      <c r="BD37" s="214"/>
      <c r="BE37" s="387" t="str">
        <f t="shared" si="1"/>
        <v/>
      </c>
      <c r="BF37" s="387"/>
      <c r="BG37" s="386"/>
      <c r="BH37" s="386"/>
      <c r="BI37" s="386"/>
      <c r="BJ37" s="386"/>
      <c r="BK37" s="386"/>
      <c r="BL37" s="386"/>
      <c r="BM37" s="386"/>
      <c r="BN37" s="386"/>
      <c r="BO37" s="386"/>
      <c r="BP37" s="386"/>
      <c r="BQ37" s="386"/>
      <c r="BR37" s="386"/>
      <c r="BS37" s="386"/>
      <c r="BT37" s="386"/>
      <c r="BU37" s="386"/>
      <c r="BV37" s="214"/>
      <c r="BW37" s="387">
        <f t="shared" si="2"/>
        <v>10</v>
      </c>
      <c r="BX37" s="387"/>
      <c r="BY37" s="386" t="str">
        <f>IF('各会計、関係団体の財政状況及び健全化判断比率'!B71="","",'各会計、関係団体の財政状況及び健全化判断比率'!B71)</f>
        <v>福島県後期高齢者医療広域連合　一般会計</v>
      </c>
      <c r="BZ37" s="386"/>
      <c r="CA37" s="386"/>
      <c r="CB37" s="386"/>
      <c r="CC37" s="386"/>
      <c r="CD37" s="386"/>
      <c r="CE37" s="386"/>
      <c r="CF37" s="386"/>
      <c r="CG37" s="386"/>
      <c r="CH37" s="386"/>
      <c r="CI37" s="386"/>
      <c r="CJ37" s="386"/>
      <c r="CK37" s="386"/>
      <c r="CL37" s="386"/>
      <c r="CM37" s="386"/>
      <c r="CN37" s="214"/>
      <c r="CO37" s="387" t="str">
        <f t="shared" si="3"/>
        <v/>
      </c>
      <c r="CP37" s="387"/>
      <c r="CQ37" s="386" t="str">
        <f>IF('各会計、関係団体の財政状況及び健全化判断比率'!BS10="","",'各会計、関係団体の財政状況及び健全化判断比率'!BS10)</f>
        <v/>
      </c>
      <c r="CR37" s="386"/>
      <c r="CS37" s="386"/>
      <c r="CT37" s="386"/>
      <c r="CU37" s="386"/>
      <c r="CV37" s="386"/>
      <c r="CW37" s="386"/>
      <c r="CX37" s="386"/>
      <c r="CY37" s="386"/>
      <c r="CZ37" s="386"/>
      <c r="DA37" s="386"/>
      <c r="DB37" s="386"/>
      <c r="DC37" s="386"/>
      <c r="DD37" s="386"/>
      <c r="DE37" s="386"/>
      <c r="DF37" s="211"/>
      <c r="DG37" s="388" t="str">
        <f>IF('各会計、関係団体の財政状況及び健全化判断比率'!BR10="","",'各会計、関係団体の財政状況及び健全化判断比率'!BR10)</f>
        <v/>
      </c>
      <c r="DH37" s="388"/>
      <c r="DI37" s="218"/>
      <c r="DJ37" s="186"/>
      <c r="DK37" s="186"/>
      <c r="DL37" s="186"/>
      <c r="DM37" s="186"/>
      <c r="DN37" s="186"/>
      <c r="DO37" s="186"/>
    </row>
    <row r="38" spans="1:119" ht="32.25" customHeight="1" x14ac:dyDescent="0.15">
      <c r="A38" s="187"/>
      <c r="B38" s="213"/>
      <c r="C38" s="387" t="str">
        <f t="shared" ref="C38:C43" si="5">IF(E38="","",C37+1)</f>
        <v/>
      </c>
      <c r="D38" s="387"/>
      <c r="E38" s="386" t="str">
        <f>IF('各会計、関係団体の財政状況及び健全化判断比率'!B11="","",'各会計、関係団体の財政状況及び健全化判断比率'!B11)</f>
        <v/>
      </c>
      <c r="F38" s="386"/>
      <c r="G38" s="386"/>
      <c r="H38" s="386"/>
      <c r="I38" s="386"/>
      <c r="J38" s="386"/>
      <c r="K38" s="386"/>
      <c r="L38" s="386"/>
      <c r="M38" s="386"/>
      <c r="N38" s="386"/>
      <c r="O38" s="386"/>
      <c r="P38" s="386"/>
      <c r="Q38" s="386"/>
      <c r="R38" s="386"/>
      <c r="S38" s="386"/>
      <c r="T38" s="214"/>
      <c r="U38" s="387" t="str">
        <f t="shared" si="4"/>
        <v/>
      </c>
      <c r="V38" s="387"/>
      <c r="W38" s="386"/>
      <c r="X38" s="386"/>
      <c r="Y38" s="386"/>
      <c r="Z38" s="386"/>
      <c r="AA38" s="386"/>
      <c r="AB38" s="386"/>
      <c r="AC38" s="386"/>
      <c r="AD38" s="386"/>
      <c r="AE38" s="386"/>
      <c r="AF38" s="386"/>
      <c r="AG38" s="386"/>
      <c r="AH38" s="386"/>
      <c r="AI38" s="386"/>
      <c r="AJ38" s="386"/>
      <c r="AK38" s="386"/>
      <c r="AL38" s="214"/>
      <c r="AM38" s="387" t="str">
        <f t="shared" si="0"/>
        <v/>
      </c>
      <c r="AN38" s="387"/>
      <c r="AO38" s="386"/>
      <c r="AP38" s="386"/>
      <c r="AQ38" s="386"/>
      <c r="AR38" s="386"/>
      <c r="AS38" s="386"/>
      <c r="AT38" s="386"/>
      <c r="AU38" s="386"/>
      <c r="AV38" s="386"/>
      <c r="AW38" s="386"/>
      <c r="AX38" s="386"/>
      <c r="AY38" s="386"/>
      <c r="AZ38" s="386"/>
      <c r="BA38" s="386"/>
      <c r="BB38" s="386"/>
      <c r="BC38" s="386"/>
      <c r="BD38" s="214"/>
      <c r="BE38" s="387" t="str">
        <f t="shared" si="1"/>
        <v/>
      </c>
      <c r="BF38" s="387"/>
      <c r="BG38" s="386"/>
      <c r="BH38" s="386"/>
      <c r="BI38" s="386"/>
      <c r="BJ38" s="386"/>
      <c r="BK38" s="386"/>
      <c r="BL38" s="386"/>
      <c r="BM38" s="386"/>
      <c r="BN38" s="386"/>
      <c r="BO38" s="386"/>
      <c r="BP38" s="386"/>
      <c r="BQ38" s="386"/>
      <c r="BR38" s="386"/>
      <c r="BS38" s="386"/>
      <c r="BT38" s="386"/>
      <c r="BU38" s="386"/>
      <c r="BV38" s="214"/>
      <c r="BW38" s="387">
        <f t="shared" si="2"/>
        <v>11</v>
      </c>
      <c r="BX38" s="387"/>
      <c r="BY38" s="386" t="str">
        <f>IF('各会計、関係団体の財政状況及び健全化判断比率'!B72="","",'各会計、関係団体の財政状況及び健全化判断比率'!B72)</f>
        <v>福島県後期高齢者医療広域連合　後期高齢者医療特別会計</v>
      </c>
      <c r="BZ38" s="386"/>
      <c r="CA38" s="386"/>
      <c r="CB38" s="386"/>
      <c r="CC38" s="386"/>
      <c r="CD38" s="386"/>
      <c r="CE38" s="386"/>
      <c r="CF38" s="386"/>
      <c r="CG38" s="386"/>
      <c r="CH38" s="386"/>
      <c r="CI38" s="386"/>
      <c r="CJ38" s="386"/>
      <c r="CK38" s="386"/>
      <c r="CL38" s="386"/>
      <c r="CM38" s="386"/>
      <c r="CN38" s="214"/>
      <c r="CO38" s="387" t="str">
        <f t="shared" si="3"/>
        <v/>
      </c>
      <c r="CP38" s="387"/>
      <c r="CQ38" s="386" t="str">
        <f>IF('各会計、関係団体の財政状況及び健全化判断比率'!BS11="","",'各会計、関係団体の財政状況及び健全化判断比率'!BS11)</f>
        <v/>
      </c>
      <c r="CR38" s="386"/>
      <c r="CS38" s="386"/>
      <c r="CT38" s="386"/>
      <c r="CU38" s="386"/>
      <c r="CV38" s="386"/>
      <c r="CW38" s="386"/>
      <c r="CX38" s="386"/>
      <c r="CY38" s="386"/>
      <c r="CZ38" s="386"/>
      <c r="DA38" s="386"/>
      <c r="DB38" s="386"/>
      <c r="DC38" s="386"/>
      <c r="DD38" s="386"/>
      <c r="DE38" s="386"/>
      <c r="DF38" s="211"/>
      <c r="DG38" s="388" t="str">
        <f>IF('各会計、関係団体の財政状況及び健全化判断比率'!BR11="","",'各会計、関係団体の財政状況及び健全化判断比率'!BR11)</f>
        <v/>
      </c>
      <c r="DH38" s="388"/>
      <c r="DI38" s="218"/>
      <c r="DJ38" s="186"/>
      <c r="DK38" s="186"/>
      <c r="DL38" s="186"/>
      <c r="DM38" s="186"/>
      <c r="DN38" s="186"/>
      <c r="DO38" s="186"/>
    </row>
    <row r="39" spans="1:119" ht="32.25" customHeight="1" x14ac:dyDescent="0.15">
      <c r="A39" s="187"/>
      <c r="B39" s="213"/>
      <c r="C39" s="387" t="str">
        <f t="shared" si="5"/>
        <v/>
      </c>
      <c r="D39" s="387"/>
      <c r="E39" s="386" t="str">
        <f>IF('各会計、関係団体の財政状況及び健全化判断比率'!B12="","",'各会計、関係団体の財政状況及び健全化判断比率'!B12)</f>
        <v/>
      </c>
      <c r="F39" s="386"/>
      <c r="G39" s="386"/>
      <c r="H39" s="386"/>
      <c r="I39" s="386"/>
      <c r="J39" s="386"/>
      <c r="K39" s="386"/>
      <c r="L39" s="386"/>
      <c r="M39" s="386"/>
      <c r="N39" s="386"/>
      <c r="O39" s="386"/>
      <c r="P39" s="386"/>
      <c r="Q39" s="386"/>
      <c r="R39" s="386"/>
      <c r="S39" s="386"/>
      <c r="T39" s="214"/>
      <c r="U39" s="387" t="str">
        <f t="shared" si="4"/>
        <v/>
      </c>
      <c r="V39" s="387"/>
      <c r="W39" s="386"/>
      <c r="X39" s="386"/>
      <c r="Y39" s="386"/>
      <c r="Z39" s="386"/>
      <c r="AA39" s="386"/>
      <c r="AB39" s="386"/>
      <c r="AC39" s="386"/>
      <c r="AD39" s="386"/>
      <c r="AE39" s="386"/>
      <c r="AF39" s="386"/>
      <c r="AG39" s="386"/>
      <c r="AH39" s="386"/>
      <c r="AI39" s="386"/>
      <c r="AJ39" s="386"/>
      <c r="AK39" s="386"/>
      <c r="AL39" s="214"/>
      <c r="AM39" s="387" t="str">
        <f t="shared" si="0"/>
        <v/>
      </c>
      <c r="AN39" s="387"/>
      <c r="AO39" s="386"/>
      <c r="AP39" s="386"/>
      <c r="AQ39" s="386"/>
      <c r="AR39" s="386"/>
      <c r="AS39" s="386"/>
      <c r="AT39" s="386"/>
      <c r="AU39" s="386"/>
      <c r="AV39" s="386"/>
      <c r="AW39" s="386"/>
      <c r="AX39" s="386"/>
      <c r="AY39" s="386"/>
      <c r="AZ39" s="386"/>
      <c r="BA39" s="386"/>
      <c r="BB39" s="386"/>
      <c r="BC39" s="386"/>
      <c r="BD39" s="214"/>
      <c r="BE39" s="387" t="str">
        <f t="shared" si="1"/>
        <v/>
      </c>
      <c r="BF39" s="387"/>
      <c r="BG39" s="386"/>
      <c r="BH39" s="386"/>
      <c r="BI39" s="386"/>
      <c r="BJ39" s="386"/>
      <c r="BK39" s="386"/>
      <c r="BL39" s="386"/>
      <c r="BM39" s="386"/>
      <c r="BN39" s="386"/>
      <c r="BO39" s="386"/>
      <c r="BP39" s="386"/>
      <c r="BQ39" s="386"/>
      <c r="BR39" s="386"/>
      <c r="BS39" s="386"/>
      <c r="BT39" s="386"/>
      <c r="BU39" s="386"/>
      <c r="BV39" s="214"/>
      <c r="BW39" s="387">
        <f t="shared" si="2"/>
        <v>12</v>
      </c>
      <c r="BX39" s="387"/>
      <c r="BY39" s="386" t="str">
        <f>IF('各会計、関係団体の財政状況及び健全化判断比率'!B73="","",'各会計、関係団体の財政状況及び健全化判断比率'!B73)</f>
        <v>福島県市町村総合事務組合　一般会計</v>
      </c>
      <c r="BZ39" s="386"/>
      <c r="CA39" s="386"/>
      <c r="CB39" s="386"/>
      <c r="CC39" s="386"/>
      <c r="CD39" s="386"/>
      <c r="CE39" s="386"/>
      <c r="CF39" s="386"/>
      <c r="CG39" s="386"/>
      <c r="CH39" s="386"/>
      <c r="CI39" s="386"/>
      <c r="CJ39" s="386"/>
      <c r="CK39" s="386"/>
      <c r="CL39" s="386"/>
      <c r="CM39" s="386"/>
      <c r="CN39" s="214"/>
      <c r="CO39" s="387" t="str">
        <f t="shared" si="3"/>
        <v/>
      </c>
      <c r="CP39" s="387"/>
      <c r="CQ39" s="386" t="str">
        <f>IF('各会計、関係団体の財政状況及び健全化判断比率'!BS12="","",'各会計、関係団体の財政状況及び健全化判断比率'!BS12)</f>
        <v/>
      </c>
      <c r="CR39" s="386"/>
      <c r="CS39" s="386"/>
      <c r="CT39" s="386"/>
      <c r="CU39" s="386"/>
      <c r="CV39" s="386"/>
      <c r="CW39" s="386"/>
      <c r="CX39" s="386"/>
      <c r="CY39" s="386"/>
      <c r="CZ39" s="386"/>
      <c r="DA39" s="386"/>
      <c r="DB39" s="386"/>
      <c r="DC39" s="386"/>
      <c r="DD39" s="386"/>
      <c r="DE39" s="386"/>
      <c r="DF39" s="211"/>
      <c r="DG39" s="388" t="str">
        <f>IF('各会計、関係団体の財政状況及び健全化判断比率'!BR12="","",'各会計、関係団体の財政状況及び健全化判断比率'!BR12)</f>
        <v/>
      </c>
      <c r="DH39" s="388"/>
      <c r="DI39" s="218"/>
      <c r="DJ39" s="186"/>
      <c r="DK39" s="186"/>
      <c r="DL39" s="186"/>
      <c r="DM39" s="186"/>
      <c r="DN39" s="186"/>
      <c r="DO39" s="186"/>
    </row>
    <row r="40" spans="1:119" ht="32.25" customHeight="1" x14ac:dyDescent="0.15">
      <c r="A40" s="187"/>
      <c r="B40" s="213"/>
      <c r="C40" s="387" t="str">
        <f t="shared" si="5"/>
        <v/>
      </c>
      <c r="D40" s="387"/>
      <c r="E40" s="386" t="str">
        <f>IF('各会計、関係団体の財政状況及び健全化判断比率'!B13="","",'各会計、関係団体の財政状況及び健全化判断比率'!B13)</f>
        <v/>
      </c>
      <c r="F40" s="386"/>
      <c r="G40" s="386"/>
      <c r="H40" s="386"/>
      <c r="I40" s="386"/>
      <c r="J40" s="386"/>
      <c r="K40" s="386"/>
      <c r="L40" s="386"/>
      <c r="M40" s="386"/>
      <c r="N40" s="386"/>
      <c r="O40" s="386"/>
      <c r="P40" s="386"/>
      <c r="Q40" s="386"/>
      <c r="R40" s="386"/>
      <c r="S40" s="386"/>
      <c r="T40" s="214"/>
      <c r="U40" s="387" t="str">
        <f t="shared" si="4"/>
        <v/>
      </c>
      <c r="V40" s="387"/>
      <c r="W40" s="386"/>
      <c r="X40" s="386"/>
      <c r="Y40" s="386"/>
      <c r="Z40" s="386"/>
      <c r="AA40" s="386"/>
      <c r="AB40" s="386"/>
      <c r="AC40" s="386"/>
      <c r="AD40" s="386"/>
      <c r="AE40" s="386"/>
      <c r="AF40" s="386"/>
      <c r="AG40" s="386"/>
      <c r="AH40" s="386"/>
      <c r="AI40" s="386"/>
      <c r="AJ40" s="386"/>
      <c r="AK40" s="386"/>
      <c r="AL40" s="214"/>
      <c r="AM40" s="387" t="str">
        <f t="shared" si="0"/>
        <v/>
      </c>
      <c r="AN40" s="387"/>
      <c r="AO40" s="386"/>
      <c r="AP40" s="386"/>
      <c r="AQ40" s="386"/>
      <c r="AR40" s="386"/>
      <c r="AS40" s="386"/>
      <c r="AT40" s="386"/>
      <c r="AU40" s="386"/>
      <c r="AV40" s="386"/>
      <c r="AW40" s="386"/>
      <c r="AX40" s="386"/>
      <c r="AY40" s="386"/>
      <c r="AZ40" s="386"/>
      <c r="BA40" s="386"/>
      <c r="BB40" s="386"/>
      <c r="BC40" s="386"/>
      <c r="BD40" s="214"/>
      <c r="BE40" s="387" t="str">
        <f t="shared" si="1"/>
        <v/>
      </c>
      <c r="BF40" s="387"/>
      <c r="BG40" s="386"/>
      <c r="BH40" s="386"/>
      <c r="BI40" s="386"/>
      <c r="BJ40" s="386"/>
      <c r="BK40" s="386"/>
      <c r="BL40" s="386"/>
      <c r="BM40" s="386"/>
      <c r="BN40" s="386"/>
      <c r="BO40" s="386"/>
      <c r="BP40" s="386"/>
      <c r="BQ40" s="386"/>
      <c r="BR40" s="386"/>
      <c r="BS40" s="386"/>
      <c r="BT40" s="386"/>
      <c r="BU40" s="386"/>
      <c r="BV40" s="214"/>
      <c r="BW40" s="387">
        <f t="shared" si="2"/>
        <v>13</v>
      </c>
      <c r="BX40" s="387"/>
      <c r="BY40" s="386" t="str">
        <f>IF('各会計、関係団体の財政状況及び健全化判断比率'!B74="","",'各会計、関係団体の財政状況及び健全化判断比率'!B74)</f>
        <v>福島県市町村総合事務組合　消防補償等特別会計</v>
      </c>
      <c r="BZ40" s="386"/>
      <c r="CA40" s="386"/>
      <c r="CB40" s="386"/>
      <c r="CC40" s="386"/>
      <c r="CD40" s="386"/>
      <c r="CE40" s="386"/>
      <c r="CF40" s="386"/>
      <c r="CG40" s="386"/>
      <c r="CH40" s="386"/>
      <c r="CI40" s="386"/>
      <c r="CJ40" s="386"/>
      <c r="CK40" s="386"/>
      <c r="CL40" s="386"/>
      <c r="CM40" s="386"/>
      <c r="CN40" s="214"/>
      <c r="CO40" s="387" t="str">
        <f t="shared" si="3"/>
        <v/>
      </c>
      <c r="CP40" s="387"/>
      <c r="CQ40" s="386" t="str">
        <f>IF('各会計、関係団体の財政状況及び健全化判断比率'!BS13="","",'各会計、関係団体の財政状況及び健全化判断比率'!BS13)</f>
        <v/>
      </c>
      <c r="CR40" s="386"/>
      <c r="CS40" s="386"/>
      <c r="CT40" s="386"/>
      <c r="CU40" s="386"/>
      <c r="CV40" s="386"/>
      <c r="CW40" s="386"/>
      <c r="CX40" s="386"/>
      <c r="CY40" s="386"/>
      <c r="CZ40" s="386"/>
      <c r="DA40" s="386"/>
      <c r="DB40" s="386"/>
      <c r="DC40" s="386"/>
      <c r="DD40" s="386"/>
      <c r="DE40" s="386"/>
      <c r="DF40" s="211"/>
      <c r="DG40" s="388" t="str">
        <f>IF('各会計、関係団体の財政状況及び健全化判断比率'!BR13="","",'各会計、関係団体の財政状況及び健全化判断比率'!BR13)</f>
        <v/>
      </c>
      <c r="DH40" s="388"/>
      <c r="DI40" s="218"/>
      <c r="DJ40" s="186"/>
      <c r="DK40" s="186"/>
      <c r="DL40" s="186"/>
      <c r="DM40" s="186"/>
      <c r="DN40" s="186"/>
      <c r="DO40" s="186"/>
    </row>
    <row r="41" spans="1:119" ht="32.25" customHeight="1" x14ac:dyDescent="0.15">
      <c r="A41" s="187"/>
      <c r="B41" s="213"/>
      <c r="C41" s="387" t="str">
        <f t="shared" si="5"/>
        <v/>
      </c>
      <c r="D41" s="387"/>
      <c r="E41" s="386" t="str">
        <f>IF('各会計、関係団体の財政状況及び健全化判断比率'!B14="","",'各会計、関係団体の財政状況及び健全化判断比率'!B14)</f>
        <v/>
      </c>
      <c r="F41" s="386"/>
      <c r="G41" s="386"/>
      <c r="H41" s="386"/>
      <c r="I41" s="386"/>
      <c r="J41" s="386"/>
      <c r="K41" s="386"/>
      <c r="L41" s="386"/>
      <c r="M41" s="386"/>
      <c r="N41" s="386"/>
      <c r="O41" s="386"/>
      <c r="P41" s="386"/>
      <c r="Q41" s="386"/>
      <c r="R41" s="386"/>
      <c r="S41" s="386"/>
      <c r="T41" s="214"/>
      <c r="U41" s="387" t="str">
        <f t="shared" si="4"/>
        <v/>
      </c>
      <c r="V41" s="387"/>
      <c r="W41" s="386"/>
      <c r="X41" s="386"/>
      <c r="Y41" s="386"/>
      <c r="Z41" s="386"/>
      <c r="AA41" s="386"/>
      <c r="AB41" s="386"/>
      <c r="AC41" s="386"/>
      <c r="AD41" s="386"/>
      <c r="AE41" s="386"/>
      <c r="AF41" s="386"/>
      <c r="AG41" s="386"/>
      <c r="AH41" s="386"/>
      <c r="AI41" s="386"/>
      <c r="AJ41" s="386"/>
      <c r="AK41" s="386"/>
      <c r="AL41" s="214"/>
      <c r="AM41" s="387" t="str">
        <f t="shared" si="0"/>
        <v/>
      </c>
      <c r="AN41" s="387"/>
      <c r="AO41" s="386"/>
      <c r="AP41" s="386"/>
      <c r="AQ41" s="386"/>
      <c r="AR41" s="386"/>
      <c r="AS41" s="386"/>
      <c r="AT41" s="386"/>
      <c r="AU41" s="386"/>
      <c r="AV41" s="386"/>
      <c r="AW41" s="386"/>
      <c r="AX41" s="386"/>
      <c r="AY41" s="386"/>
      <c r="AZ41" s="386"/>
      <c r="BA41" s="386"/>
      <c r="BB41" s="386"/>
      <c r="BC41" s="386"/>
      <c r="BD41" s="214"/>
      <c r="BE41" s="387" t="str">
        <f t="shared" si="1"/>
        <v/>
      </c>
      <c r="BF41" s="387"/>
      <c r="BG41" s="386"/>
      <c r="BH41" s="386"/>
      <c r="BI41" s="386"/>
      <c r="BJ41" s="386"/>
      <c r="BK41" s="386"/>
      <c r="BL41" s="386"/>
      <c r="BM41" s="386"/>
      <c r="BN41" s="386"/>
      <c r="BO41" s="386"/>
      <c r="BP41" s="386"/>
      <c r="BQ41" s="386"/>
      <c r="BR41" s="386"/>
      <c r="BS41" s="386"/>
      <c r="BT41" s="386"/>
      <c r="BU41" s="386"/>
      <c r="BV41" s="214"/>
      <c r="BW41" s="387">
        <f t="shared" si="2"/>
        <v>14</v>
      </c>
      <c r="BX41" s="387"/>
      <c r="BY41" s="386" t="str">
        <f>IF('各会計、関係団体の財政状況及び健全化判断比率'!B75="","",'各会計、関係団体の財政状況及び健全化判断比率'!B75)</f>
        <v>福島県市町村総合事務組合　消防賞じゅつ金特別会計</v>
      </c>
      <c r="BZ41" s="386"/>
      <c r="CA41" s="386"/>
      <c r="CB41" s="386"/>
      <c r="CC41" s="386"/>
      <c r="CD41" s="386"/>
      <c r="CE41" s="386"/>
      <c r="CF41" s="386"/>
      <c r="CG41" s="386"/>
      <c r="CH41" s="386"/>
      <c r="CI41" s="386"/>
      <c r="CJ41" s="386"/>
      <c r="CK41" s="386"/>
      <c r="CL41" s="386"/>
      <c r="CM41" s="386"/>
      <c r="CN41" s="214"/>
      <c r="CO41" s="387" t="str">
        <f t="shared" si="3"/>
        <v/>
      </c>
      <c r="CP41" s="387"/>
      <c r="CQ41" s="386" t="str">
        <f>IF('各会計、関係団体の財政状況及び健全化判断比率'!BS14="","",'各会計、関係団体の財政状況及び健全化判断比率'!BS14)</f>
        <v/>
      </c>
      <c r="CR41" s="386"/>
      <c r="CS41" s="386"/>
      <c r="CT41" s="386"/>
      <c r="CU41" s="386"/>
      <c r="CV41" s="386"/>
      <c r="CW41" s="386"/>
      <c r="CX41" s="386"/>
      <c r="CY41" s="386"/>
      <c r="CZ41" s="386"/>
      <c r="DA41" s="386"/>
      <c r="DB41" s="386"/>
      <c r="DC41" s="386"/>
      <c r="DD41" s="386"/>
      <c r="DE41" s="386"/>
      <c r="DF41" s="211"/>
      <c r="DG41" s="388" t="str">
        <f>IF('各会計、関係団体の財政状況及び健全化判断比率'!BR14="","",'各会計、関係団体の財政状況及び健全化判断比率'!BR14)</f>
        <v/>
      </c>
      <c r="DH41" s="388"/>
      <c r="DI41" s="218"/>
      <c r="DJ41" s="186"/>
      <c r="DK41" s="186"/>
      <c r="DL41" s="186"/>
      <c r="DM41" s="186"/>
      <c r="DN41" s="186"/>
      <c r="DO41" s="186"/>
    </row>
    <row r="42" spans="1:119" ht="32.25" customHeight="1" x14ac:dyDescent="0.15">
      <c r="A42" s="186"/>
      <c r="B42" s="213"/>
      <c r="C42" s="387" t="str">
        <f t="shared" si="5"/>
        <v/>
      </c>
      <c r="D42" s="387"/>
      <c r="E42" s="386" t="str">
        <f>IF('各会計、関係団体の財政状況及び健全化判断比率'!B15="","",'各会計、関係団体の財政状況及び健全化判断比率'!B15)</f>
        <v/>
      </c>
      <c r="F42" s="386"/>
      <c r="G42" s="386"/>
      <c r="H42" s="386"/>
      <c r="I42" s="386"/>
      <c r="J42" s="386"/>
      <c r="K42" s="386"/>
      <c r="L42" s="386"/>
      <c r="M42" s="386"/>
      <c r="N42" s="386"/>
      <c r="O42" s="386"/>
      <c r="P42" s="386"/>
      <c r="Q42" s="386"/>
      <c r="R42" s="386"/>
      <c r="S42" s="386"/>
      <c r="T42" s="214"/>
      <c r="U42" s="387" t="str">
        <f t="shared" si="4"/>
        <v/>
      </c>
      <c r="V42" s="387"/>
      <c r="W42" s="386"/>
      <c r="X42" s="386"/>
      <c r="Y42" s="386"/>
      <c r="Z42" s="386"/>
      <c r="AA42" s="386"/>
      <c r="AB42" s="386"/>
      <c r="AC42" s="386"/>
      <c r="AD42" s="386"/>
      <c r="AE42" s="386"/>
      <c r="AF42" s="386"/>
      <c r="AG42" s="386"/>
      <c r="AH42" s="386"/>
      <c r="AI42" s="386"/>
      <c r="AJ42" s="386"/>
      <c r="AK42" s="386"/>
      <c r="AL42" s="214"/>
      <c r="AM42" s="387" t="str">
        <f t="shared" si="0"/>
        <v/>
      </c>
      <c r="AN42" s="387"/>
      <c r="AO42" s="386"/>
      <c r="AP42" s="386"/>
      <c r="AQ42" s="386"/>
      <c r="AR42" s="386"/>
      <c r="AS42" s="386"/>
      <c r="AT42" s="386"/>
      <c r="AU42" s="386"/>
      <c r="AV42" s="386"/>
      <c r="AW42" s="386"/>
      <c r="AX42" s="386"/>
      <c r="AY42" s="386"/>
      <c r="AZ42" s="386"/>
      <c r="BA42" s="386"/>
      <c r="BB42" s="386"/>
      <c r="BC42" s="386"/>
      <c r="BD42" s="214"/>
      <c r="BE42" s="387" t="str">
        <f t="shared" si="1"/>
        <v/>
      </c>
      <c r="BF42" s="387"/>
      <c r="BG42" s="386"/>
      <c r="BH42" s="386"/>
      <c r="BI42" s="386"/>
      <c r="BJ42" s="386"/>
      <c r="BK42" s="386"/>
      <c r="BL42" s="386"/>
      <c r="BM42" s="386"/>
      <c r="BN42" s="386"/>
      <c r="BO42" s="386"/>
      <c r="BP42" s="386"/>
      <c r="BQ42" s="386"/>
      <c r="BR42" s="386"/>
      <c r="BS42" s="386"/>
      <c r="BT42" s="386"/>
      <c r="BU42" s="386"/>
      <c r="BV42" s="214"/>
      <c r="BW42" s="387">
        <f t="shared" si="2"/>
        <v>15</v>
      </c>
      <c r="BX42" s="387"/>
      <c r="BY42" s="386" t="str">
        <f>IF('各会計、関係団体の財政状況及び健全化判断比率'!B76="","",'各会計、関係団体の財政状況及び健全化判断比率'!B76)</f>
        <v>福島県市町村総合事務組合　非常勤職員公務災害補償特別会計</v>
      </c>
      <c r="BZ42" s="386"/>
      <c r="CA42" s="386"/>
      <c r="CB42" s="386"/>
      <c r="CC42" s="386"/>
      <c r="CD42" s="386"/>
      <c r="CE42" s="386"/>
      <c r="CF42" s="386"/>
      <c r="CG42" s="386"/>
      <c r="CH42" s="386"/>
      <c r="CI42" s="386"/>
      <c r="CJ42" s="386"/>
      <c r="CK42" s="386"/>
      <c r="CL42" s="386"/>
      <c r="CM42" s="386"/>
      <c r="CN42" s="214"/>
      <c r="CO42" s="387" t="str">
        <f t="shared" si="3"/>
        <v/>
      </c>
      <c r="CP42" s="387"/>
      <c r="CQ42" s="386" t="str">
        <f>IF('各会計、関係団体の財政状況及び健全化判断比率'!BS15="","",'各会計、関係団体の財政状況及び健全化判断比率'!BS15)</f>
        <v/>
      </c>
      <c r="CR42" s="386"/>
      <c r="CS42" s="386"/>
      <c r="CT42" s="386"/>
      <c r="CU42" s="386"/>
      <c r="CV42" s="386"/>
      <c r="CW42" s="386"/>
      <c r="CX42" s="386"/>
      <c r="CY42" s="386"/>
      <c r="CZ42" s="386"/>
      <c r="DA42" s="386"/>
      <c r="DB42" s="386"/>
      <c r="DC42" s="386"/>
      <c r="DD42" s="386"/>
      <c r="DE42" s="386"/>
      <c r="DF42" s="211"/>
      <c r="DG42" s="388" t="str">
        <f>IF('各会計、関係団体の財政状況及び健全化判断比率'!BR15="","",'各会計、関係団体の財政状況及び健全化判断比率'!BR15)</f>
        <v/>
      </c>
      <c r="DH42" s="388"/>
      <c r="DI42" s="218"/>
      <c r="DJ42" s="186"/>
      <c r="DK42" s="186"/>
      <c r="DL42" s="186"/>
      <c r="DM42" s="186"/>
      <c r="DN42" s="186"/>
      <c r="DO42" s="186"/>
    </row>
    <row r="43" spans="1:119" ht="32.25" customHeight="1" x14ac:dyDescent="0.15">
      <c r="A43" s="186"/>
      <c r="B43" s="213"/>
      <c r="C43" s="387" t="str">
        <f t="shared" si="5"/>
        <v/>
      </c>
      <c r="D43" s="387"/>
      <c r="E43" s="386" t="str">
        <f>IF('各会計、関係団体の財政状況及び健全化判断比率'!B16="","",'各会計、関係団体の財政状況及び健全化判断比率'!B16)</f>
        <v/>
      </c>
      <c r="F43" s="386"/>
      <c r="G43" s="386"/>
      <c r="H43" s="386"/>
      <c r="I43" s="386"/>
      <c r="J43" s="386"/>
      <c r="K43" s="386"/>
      <c r="L43" s="386"/>
      <c r="M43" s="386"/>
      <c r="N43" s="386"/>
      <c r="O43" s="386"/>
      <c r="P43" s="386"/>
      <c r="Q43" s="386"/>
      <c r="R43" s="386"/>
      <c r="S43" s="386"/>
      <c r="T43" s="214"/>
      <c r="U43" s="387" t="str">
        <f t="shared" si="4"/>
        <v/>
      </c>
      <c r="V43" s="387"/>
      <c r="W43" s="386"/>
      <c r="X43" s="386"/>
      <c r="Y43" s="386"/>
      <c r="Z43" s="386"/>
      <c r="AA43" s="386"/>
      <c r="AB43" s="386"/>
      <c r="AC43" s="386"/>
      <c r="AD43" s="386"/>
      <c r="AE43" s="386"/>
      <c r="AF43" s="386"/>
      <c r="AG43" s="386"/>
      <c r="AH43" s="386"/>
      <c r="AI43" s="386"/>
      <c r="AJ43" s="386"/>
      <c r="AK43" s="386"/>
      <c r="AL43" s="214"/>
      <c r="AM43" s="387" t="str">
        <f t="shared" si="0"/>
        <v/>
      </c>
      <c r="AN43" s="387"/>
      <c r="AO43" s="386"/>
      <c r="AP43" s="386"/>
      <c r="AQ43" s="386"/>
      <c r="AR43" s="386"/>
      <c r="AS43" s="386"/>
      <c r="AT43" s="386"/>
      <c r="AU43" s="386"/>
      <c r="AV43" s="386"/>
      <c r="AW43" s="386"/>
      <c r="AX43" s="386"/>
      <c r="AY43" s="386"/>
      <c r="AZ43" s="386"/>
      <c r="BA43" s="386"/>
      <c r="BB43" s="386"/>
      <c r="BC43" s="386"/>
      <c r="BD43" s="214"/>
      <c r="BE43" s="387" t="str">
        <f t="shared" si="1"/>
        <v/>
      </c>
      <c r="BF43" s="387"/>
      <c r="BG43" s="386"/>
      <c r="BH43" s="386"/>
      <c r="BI43" s="386"/>
      <c r="BJ43" s="386"/>
      <c r="BK43" s="386"/>
      <c r="BL43" s="386"/>
      <c r="BM43" s="386"/>
      <c r="BN43" s="386"/>
      <c r="BO43" s="386"/>
      <c r="BP43" s="386"/>
      <c r="BQ43" s="386"/>
      <c r="BR43" s="386"/>
      <c r="BS43" s="386"/>
      <c r="BT43" s="386"/>
      <c r="BU43" s="386"/>
      <c r="BV43" s="214"/>
      <c r="BW43" s="387">
        <f t="shared" si="2"/>
        <v>16</v>
      </c>
      <c r="BX43" s="387"/>
      <c r="BY43" s="386" t="str">
        <f>IF('各会計、関係団体の財政状況及び健全化判断比率'!B77="","",'各会計、関係団体の財政状況及び健全化判断比率'!B77)</f>
        <v>福島県市町村総合事務組合　自治会館管理特別会計</v>
      </c>
      <c r="BZ43" s="386"/>
      <c r="CA43" s="386"/>
      <c r="CB43" s="386"/>
      <c r="CC43" s="386"/>
      <c r="CD43" s="386"/>
      <c r="CE43" s="386"/>
      <c r="CF43" s="386"/>
      <c r="CG43" s="386"/>
      <c r="CH43" s="386"/>
      <c r="CI43" s="386"/>
      <c r="CJ43" s="386"/>
      <c r="CK43" s="386"/>
      <c r="CL43" s="386"/>
      <c r="CM43" s="386"/>
      <c r="CN43" s="214"/>
      <c r="CO43" s="387" t="str">
        <f t="shared" si="3"/>
        <v/>
      </c>
      <c r="CP43" s="387"/>
      <c r="CQ43" s="386" t="str">
        <f>IF('各会計、関係団体の財政状況及び健全化判断比率'!BS16="","",'各会計、関係団体の財政状況及び健全化判断比率'!BS16)</f>
        <v/>
      </c>
      <c r="CR43" s="386"/>
      <c r="CS43" s="386"/>
      <c r="CT43" s="386"/>
      <c r="CU43" s="386"/>
      <c r="CV43" s="386"/>
      <c r="CW43" s="386"/>
      <c r="CX43" s="386"/>
      <c r="CY43" s="386"/>
      <c r="CZ43" s="386"/>
      <c r="DA43" s="386"/>
      <c r="DB43" s="386"/>
      <c r="DC43" s="386"/>
      <c r="DD43" s="386"/>
      <c r="DE43" s="386"/>
      <c r="DF43" s="211"/>
      <c r="DG43" s="388" t="str">
        <f>IF('各会計、関係団体の財政状況及び健全化判断比率'!BR16="","",'各会計、関係団体の財政状況及び健全化判断比率'!BR16)</f>
        <v/>
      </c>
      <c r="DH43" s="388"/>
      <c r="DI43" s="218"/>
      <c r="DJ43" s="186"/>
      <c r="DK43" s="186"/>
      <c r="DL43" s="186"/>
      <c r="DM43" s="186"/>
      <c r="DN43" s="186"/>
      <c r="DO43" s="186"/>
    </row>
    <row r="44" spans="1:119" ht="13.5" customHeight="1" thickBot="1" x14ac:dyDescent="0.2">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15">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15">
      <c r="B46" s="186" t="s">
        <v>206</v>
      </c>
      <c r="C46" s="186"/>
      <c r="D46" s="186"/>
      <c r="E46" s="186" t="s">
        <v>207</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15">
      <c r="B47" s="186"/>
      <c r="C47" s="186"/>
      <c r="D47" s="186"/>
      <c r="E47" s="186" t="s">
        <v>208</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15">
      <c r="B48" s="186"/>
      <c r="C48" s="186"/>
      <c r="D48" s="186"/>
      <c r="E48" s="186" t="s">
        <v>209</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15">
      <c r="E49" s="222" t="s">
        <v>210</v>
      </c>
    </row>
    <row r="50" spans="5:5" x14ac:dyDescent="0.15">
      <c r="E50" s="188" t="s">
        <v>211</v>
      </c>
    </row>
    <row r="51" spans="5:5" x14ac:dyDescent="0.15">
      <c r="E51" s="188" t="s">
        <v>212</v>
      </c>
    </row>
    <row r="52" spans="5:5" x14ac:dyDescent="0.15">
      <c r="E52" s="188" t="s">
        <v>213</v>
      </c>
    </row>
    <row r="53" spans="5:5" x14ac:dyDescent="0.15"/>
    <row r="54" spans="5:5" x14ac:dyDescent="0.15"/>
    <row r="55" spans="5:5" x14ac:dyDescent="0.15"/>
    <row r="56" spans="5:5" x14ac:dyDescent="0.15"/>
  </sheetData>
  <sheetProtection algorithmName="SHA-512" hashValue="M/S4t5pjpoY4+ezwHo3DCDqBylh41MEj/0Xpr9K/hEPvqLmOasEmYUQr3OB2CrPY9K8fjYZCfJVYn397GdxtiA==" saltValue="svc7mQTKhSmfPhxGMafZdg=="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topLeftCell="AQ1" workbookViewId="0"/>
  </sheetViews>
  <sheetFormatPr defaultColWidth="0" defaultRowHeight="11.25" customHeight="1" zeroHeight="1" x14ac:dyDescent="0.15"/>
  <cols>
    <col min="1" max="95" width="1.625" style="226" customWidth="1"/>
    <col min="96" max="133" width="1.625" style="242" customWidth="1"/>
    <col min="134" max="143" width="1.625" style="226" customWidth="1"/>
    <col min="144" max="16384" width="0" style="226" hidden="1"/>
  </cols>
  <sheetData>
    <row r="1" spans="2:143" ht="22.5" customHeight="1" thickBot="1" x14ac:dyDescent="0.2">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759" t="s">
        <v>214</v>
      </c>
      <c r="DI1" s="760"/>
      <c r="DJ1" s="760"/>
      <c r="DK1" s="760"/>
      <c r="DL1" s="760"/>
      <c r="DM1" s="760"/>
      <c r="DN1" s="761"/>
      <c r="DO1" s="226"/>
      <c r="DP1" s="759" t="s">
        <v>215</v>
      </c>
      <c r="DQ1" s="760"/>
      <c r="DR1" s="760"/>
      <c r="DS1" s="760"/>
      <c r="DT1" s="760"/>
      <c r="DU1" s="760"/>
      <c r="DV1" s="760"/>
      <c r="DW1" s="760"/>
      <c r="DX1" s="760"/>
      <c r="DY1" s="760"/>
      <c r="DZ1" s="760"/>
      <c r="EA1" s="760"/>
      <c r="EB1" s="760"/>
      <c r="EC1" s="761"/>
      <c r="ED1" s="224"/>
      <c r="EE1" s="224"/>
      <c r="EF1" s="224"/>
      <c r="EG1" s="224"/>
      <c r="EH1" s="224"/>
      <c r="EI1" s="224"/>
      <c r="EJ1" s="224"/>
      <c r="EK1" s="224"/>
      <c r="EL1" s="224"/>
      <c r="EM1" s="224"/>
    </row>
    <row r="2" spans="2:143" ht="22.5" customHeight="1" x14ac:dyDescent="0.15">
      <c r="B2" s="227" t="s">
        <v>216</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15">
      <c r="B3" s="701" t="s">
        <v>217</v>
      </c>
      <c r="C3" s="702"/>
      <c r="D3" s="702"/>
      <c r="E3" s="702"/>
      <c r="F3" s="702"/>
      <c r="G3" s="702"/>
      <c r="H3" s="702"/>
      <c r="I3" s="702"/>
      <c r="J3" s="702"/>
      <c r="K3" s="702"/>
      <c r="L3" s="702"/>
      <c r="M3" s="702"/>
      <c r="N3" s="702"/>
      <c r="O3" s="702"/>
      <c r="P3" s="702"/>
      <c r="Q3" s="702"/>
      <c r="R3" s="702"/>
      <c r="S3" s="702"/>
      <c r="T3" s="702"/>
      <c r="U3" s="702"/>
      <c r="V3" s="702"/>
      <c r="W3" s="702"/>
      <c r="X3" s="702"/>
      <c r="Y3" s="702"/>
      <c r="Z3" s="702"/>
      <c r="AA3" s="702"/>
      <c r="AB3" s="702"/>
      <c r="AC3" s="702"/>
      <c r="AD3" s="702"/>
      <c r="AE3" s="702"/>
      <c r="AF3" s="702"/>
      <c r="AG3" s="702"/>
      <c r="AH3" s="702"/>
      <c r="AI3" s="702"/>
      <c r="AJ3" s="702"/>
      <c r="AK3" s="702"/>
      <c r="AL3" s="702"/>
      <c r="AM3" s="702"/>
      <c r="AN3" s="702"/>
      <c r="AO3" s="702"/>
      <c r="AP3" s="701" t="s">
        <v>218</v>
      </c>
      <c r="AQ3" s="702"/>
      <c r="AR3" s="702"/>
      <c r="AS3" s="702"/>
      <c r="AT3" s="702"/>
      <c r="AU3" s="702"/>
      <c r="AV3" s="702"/>
      <c r="AW3" s="702"/>
      <c r="AX3" s="702"/>
      <c r="AY3" s="702"/>
      <c r="AZ3" s="702"/>
      <c r="BA3" s="702"/>
      <c r="BB3" s="702"/>
      <c r="BC3" s="702"/>
      <c r="BD3" s="702"/>
      <c r="BE3" s="702"/>
      <c r="BF3" s="702"/>
      <c r="BG3" s="702"/>
      <c r="BH3" s="702"/>
      <c r="BI3" s="702"/>
      <c r="BJ3" s="702"/>
      <c r="BK3" s="702"/>
      <c r="BL3" s="702"/>
      <c r="BM3" s="702"/>
      <c r="BN3" s="702"/>
      <c r="BO3" s="702"/>
      <c r="BP3" s="702"/>
      <c r="BQ3" s="702"/>
      <c r="BR3" s="702"/>
      <c r="BS3" s="702"/>
      <c r="BT3" s="702"/>
      <c r="BU3" s="702"/>
      <c r="BV3" s="702"/>
      <c r="BW3" s="702"/>
      <c r="BX3" s="702"/>
      <c r="BY3" s="702"/>
      <c r="BZ3" s="702"/>
      <c r="CA3" s="702"/>
      <c r="CB3" s="703"/>
      <c r="CD3" s="744" t="s">
        <v>219</v>
      </c>
      <c r="CE3" s="745"/>
      <c r="CF3" s="745"/>
      <c r="CG3" s="745"/>
      <c r="CH3" s="745"/>
      <c r="CI3" s="745"/>
      <c r="CJ3" s="745"/>
      <c r="CK3" s="745"/>
      <c r="CL3" s="745"/>
      <c r="CM3" s="745"/>
      <c r="CN3" s="745"/>
      <c r="CO3" s="745"/>
      <c r="CP3" s="745"/>
      <c r="CQ3" s="745"/>
      <c r="CR3" s="745"/>
      <c r="CS3" s="745"/>
      <c r="CT3" s="745"/>
      <c r="CU3" s="745"/>
      <c r="CV3" s="745"/>
      <c r="CW3" s="745"/>
      <c r="CX3" s="745"/>
      <c r="CY3" s="745"/>
      <c r="CZ3" s="745"/>
      <c r="DA3" s="745"/>
      <c r="DB3" s="745"/>
      <c r="DC3" s="745"/>
      <c r="DD3" s="745"/>
      <c r="DE3" s="745"/>
      <c r="DF3" s="745"/>
      <c r="DG3" s="745"/>
      <c r="DH3" s="745"/>
      <c r="DI3" s="745"/>
      <c r="DJ3" s="745"/>
      <c r="DK3" s="745"/>
      <c r="DL3" s="745"/>
      <c r="DM3" s="745"/>
      <c r="DN3" s="745"/>
      <c r="DO3" s="745"/>
      <c r="DP3" s="745"/>
      <c r="DQ3" s="745"/>
      <c r="DR3" s="745"/>
      <c r="DS3" s="745"/>
      <c r="DT3" s="745"/>
      <c r="DU3" s="745"/>
      <c r="DV3" s="745"/>
      <c r="DW3" s="745"/>
      <c r="DX3" s="745"/>
      <c r="DY3" s="745"/>
      <c r="DZ3" s="745"/>
      <c r="EA3" s="745"/>
      <c r="EB3" s="745"/>
      <c r="EC3" s="746"/>
    </row>
    <row r="4" spans="2:143" ht="11.25" customHeight="1" x14ac:dyDescent="0.15">
      <c r="B4" s="701" t="s">
        <v>1</v>
      </c>
      <c r="C4" s="702"/>
      <c r="D4" s="702"/>
      <c r="E4" s="702"/>
      <c r="F4" s="702"/>
      <c r="G4" s="702"/>
      <c r="H4" s="702"/>
      <c r="I4" s="702"/>
      <c r="J4" s="702"/>
      <c r="K4" s="702"/>
      <c r="L4" s="702"/>
      <c r="M4" s="702"/>
      <c r="N4" s="702"/>
      <c r="O4" s="702"/>
      <c r="P4" s="702"/>
      <c r="Q4" s="703"/>
      <c r="R4" s="701" t="s">
        <v>220</v>
      </c>
      <c r="S4" s="702"/>
      <c r="T4" s="702"/>
      <c r="U4" s="702"/>
      <c r="V4" s="702"/>
      <c r="W4" s="702"/>
      <c r="X4" s="702"/>
      <c r="Y4" s="703"/>
      <c r="Z4" s="701" t="s">
        <v>221</v>
      </c>
      <c r="AA4" s="702"/>
      <c r="AB4" s="702"/>
      <c r="AC4" s="703"/>
      <c r="AD4" s="701" t="s">
        <v>222</v>
      </c>
      <c r="AE4" s="702"/>
      <c r="AF4" s="702"/>
      <c r="AG4" s="702"/>
      <c r="AH4" s="702"/>
      <c r="AI4" s="702"/>
      <c r="AJ4" s="702"/>
      <c r="AK4" s="703"/>
      <c r="AL4" s="701" t="s">
        <v>221</v>
      </c>
      <c r="AM4" s="702"/>
      <c r="AN4" s="702"/>
      <c r="AO4" s="703"/>
      <c r="AP4" s="762" t="s">
        <v>223</v>
      </c>
      <c r="AQ4" s="762"/>
      <c r="AR4" s="762"/>
      <c r="AS4" s="762"/>
      <c r="AT4" s="762"/>
      <c r="AU4" s="762"/>
      <c r="AV4" s="762"/>
      <c r="AW4" s="762"/>
      <c r="AX4" s="762"/>
      <c r="AY4" s="762"/>
      <c r="AZ4" s="762"/>
      <c r="BA4" s="762"/>
      <c r="BB4" s="762"/>
      <c r="BC4" s="762"/>
      <c r="BD4" s="762"/>
      <c r="BE4" s="762"/>
      <c r="BF4" s="762"/>
      <c r="BG4" s="762" t="s">
        <v>224</v>
      </c>
      <c r="BH4" s="762"/>
      <c r="BI4" s="762"/>
      <c r="BJ4" s="762"/>
      <c r="BK4" s="762"/>
      <c r="BL4" s="762"/>
      <c r="BM4" s="762"/>
      <c r="BN4" s="762"/>
      <c r="BO4" s="762" t="s">
        <v>221</v>
      </c>
      <c r="BP4" s="762"/>
      <c r="BQ4" s="762"/>
      <c r="BR4" s="762"/>
      <c r="BS4" s="762" t="s">
        <v>225</v>
      </c>
      <c r="BT4" s="762"/>
      <c r="BU4" s="762"/>
      <c r="BV4" s="762"/>
      <c r="BW4" s="762"/>
      <c r="BX4" s="762"/>
      <c r="BY4" s="762"/>
      <c r="BZ4" s="762"/>
      <c r="CA4" s="762"/>
      <c r="CB4" s="762"/>
      <c r="CD4" s="744" t="s">
        <v>226</v>
      </c>
      <c r="CE4" s="745"/>
      <c r="CF4" s="745"/>
      <c r="CG4" s="745"/>
      <c r="CH4" s="745"/>
      <c r="CI4" s="745"/>
      <c r="CJ4" s="745"/>
      <c r="CK4" s="745"/>
      <c r="CL4" s="745"/>
      <c r="CM4" s="745"/>
      <c r="CN4" s="745"/>
      <c r="CO4" s="745"/>
      <c r="CP4" s="745"/>
      <c r="CQ4" s="745"/>
      <c r="CR4" s="745"/>
      <c r="CS4" s="745"/>
      <c r="CT4" s="745"/>
      <c r="CU4" s="745"/>
      <c r="CV4" s="745"/>
      <c r="CW4" s="745"/>
      <c r="CX4" s="745"/>
      <c r="CY4" s="745"/>
      <c r="CZ4" s="745"/>
      <c r="DA4" s="745"/>
      <c r="DB4" s="745"/>
      <c r="DC4" s="745"/>
      <c r="DD4" s="745"/>
      <c r="DE4" s="745"/>
      <c r="DF4" s="745"/>
      <c r="DG4" s="745"/>
      <c r="DH4" s="745"/>
      <c r="DI4" s="745"/>
      <c r="DJ4" s="745"/>
      <c r="DK4" s="745"/>
      <c r="DL4" s="745"/>
      <c r="DM4" s="745"/>
      <c r="DN4" s="745"/>
      <c r="DO4" s="745"/>
      <c r="DP4" s="745"/>
      <c r="DQ4" s="745"/>
      <c r="DR4" s="745"/>
      <c r="DS4" s="745"/>
      <c r="DT4" s="745"/>
      <c r="DU4" s="745"/>
      <c r="DV4" s="745"/>
      <c r="DW4" s="745"/>
      <c r="DX4" s="745"/>
      <c r="DY4" s="745"/>
      <c r="DZ4" s="745"/>
      <c r="EA4" s="745"/>
      <c r="EB4" s="745"/>
      <c r="EC4" s="746"/>
    </row>
    <row r="5" spans="2:143" s="230" customFormat="1" ht="11.25" customHeight="1" x14ac:dyDescent="0.15">
      <c r="B5" s="708" t="s">
        <v>227</v>
      </c>
      <c r="C5" s="709"/>
      <c r="D5" s="709"/>
      <c r="E5" s="709"/>
      <c r="F5" s="709"/>
      <c r="G5" s="709"/>
      <c r="H5" s="709"/>
      <c r="I5" s="709"/>
      <c r="J5" s="709"/>
      <c r="K5" s="709"/>
      <c r="L5" s="709"/>
      <c r="M5" s="709"/>
      <c r="N5" s="709"/>
      <c r="O5" s="709"/>
      <c r="P5" s="709"/>
      <c r="Q5" s="710"/>
      <c r="R5" s="695">
        <v>644183</v>
      </c>
      <c r="S5" s="696"/>
      <c r="T5" s="696"/>
      <c r="U5" s="696"/>
      <c r="V5" s="696"/>
      <c r="W5" s="696"/>
      <c r="X5" s="696"/>
      <c r="Y5" s="739"/>
      <c r="Z5" s="757">
        <v>13.8</v>
      </c>
      <c r="AA5" s="757"/>
      <c r="AB5" s="757"/>
      <c r="AC5" s="757"/>
      <c r="AD5" s="758">
        <v>644183</v>
      </c>
      <c r="AE5" s="758"/>
      <c r="AF5" s="758"/>
      <c r="AG5" s="758"/>
      <c r="AH5" s="758"/>
      <c r="AI5" s="758"/>
      <c r="AJ5" s="758"/>
      <c r="AK5" s="758"/>
      <c r="AL5" s="740">
        <v>24.5</v>
      </c>
      <c r="AM5" s="713"/>
      <c r="AN5" s="713"/>
      <c r="AO5" s="741"/>
      <c r="AP5" s="708" t="s">
        <v>228</v>
      </c>
      <c r="AQ5" s="709"/>
      <c r="AR5" s="709"/>
      <c r="AS5" s="709"/>
      <c r="AT5" s="709"/>
      <c r="AU5" s="709"/>
      <c r="AV5" s="709"/>
      <c r="AW5" s="709"/>
      <c r="AX5" s="709"/>
      <c r="AY5" s="709"/>
      <c r="AZ5" s="709"/>
      <c r="BA5" s="709"/>
      <c r="BB5" s="709"/>
      <c r="BC5" s="709"/>
      <c r="BD5" s="709"/>
      <c r="BE5" s="709"/>
      <c r="BF5" s="710"/>
      <c r="BG5" s="640">
        <v>644183</v>
      </c>
      <c r="BH5" s="641"/>
      <c r="BI5" s="641"/>
      <c r="BJ5" s="641"/>
      <c r="BK5" s="641"/>
      <c r="BL5" s="641"/>
      <c r="BM5" s="641"/>
      <c r="BN5" s="642"/>
      <c r="BO5" s="677">
        <v>100</v>
      </c>
      <c r="BP5" s="677"/>
      <c r="BQ5" s="677"/>
      <c r="BR5" s="677"/>
      <c r="BS5" s="678" t="s">
        <v>185</v>
      </c>
      <c r="BT5" s="678"/>
      <c r="BU5" s="678"/>
      <c r="BV5" s="678"/>
      <c r="BW5" s="678"/>
      <c r="BX5" s="678"/>
      <c r="BY5" s="678"/>
      <c r="BZ5" s="678"/>
      <c r="CA5" s="678"/>
      <c r="CB5" s="728"/>
      <c r="CD5" s="744" t="s">
        <v>223</v>
      </c>
      <c r="CE5" s="745"/>
      <c r="CF5" s="745"/>
      <c r="CG5" s="745"/>
      <c r="CH5" s="745"/>
      <c r="CI5" s="745"/>
      <c r="CJ5" s="745"/>
      <c r="CK5" s="745"/>
      <c r="CL5" s="745"/>
      <c r="CM5" s="745"/>
      <c r="CN5" s="745"/>
      <c r="CO5" s="745"/>
      <c r="CP5" s="745"/>
      <c r="CQ5" s="746"/>
      <c r="CR5" s="744" t="s">
        <v>229</v>
      </c>
      <c r="CS5" s="745"/>
      <c r="CT5" s="745"/>
      <c r="CU5" s="745"/>
      <c r="CV5" s="745"/>
      <c r="CW5" s="745"/>
      <c r="CX5" s="745"/>
      <c r="CY5" s="746"/>
      <c r="CZ5" s="744" t="s">
        <v>221</v>
      </c>
      <c r="DA5" s="745"/>
      <c r="DB5" s="745"/>
      <c r="DC5" s="746"/>
      <c r="DD5" s="744" t="s">
        <v>230</v>
      </c>
      <c r="DE5" s="745"/>
      <c r="DF5" s="745"/>
      <c r="DG5" s="745"/>
      <c r="DH5" s="745"/>
      <c r="DI5" s="745"/>
      <c r="DJ5" s="745"/>
      <c r="DK5" s="745"/>
      <c r="DL5" s="745"/>
      <c r="DM5" s="745"/>
      <c r="DN5" s="745"/>
      <c r="DO5" s="745"/>
      <c r="DP5" s="746"/>
      <c r="DQ5" s="744" t="s">
        <v>231</v>
      </c>
      <c r="DR5" s="745"/>
      <c r="DS5" s="745"/>
      <c r="DT5" s="745"/>
      <c r="DU5" s="745"/>
      <c r="DV5" s="745"/>
      <c r="DW5" s="745"/>
      <c r="DX5" s="745"/>
      <c r="DY5" s="745"/>
      <c r="DZ5" s="745"/>
      <c r="EA5" s="745"/>
      <c r="EB5" s="745"/>
      <c r="EC5" s="746"/>
    </row>
    <row r="6" spans="2:143" ht="11.25" customHeight="1" x14ac:dyDescent="0.15">
      <c r="B6" s="637" t="s">
        <v>232</v>
      </c>
      <c r="C6" s="638"/>
      <c r="D6" s="638"/>
      <c r="E6" s="638"/>
      <c r="F6" s="638"/>
      <c r="G6" s="638"/>
      <c r="H6" s="638"/>
      <c r="I6" s="638"/>
      <c r="J6" s="638"/>
      <c r="K6" s="638"/>
      <c r="L6" s="638"/>
      <c r="M6" s="638"/>
      <c r="N6" s="638"/>
      <c r="O6" s="638"/>
      <c r="P6" s="638"/>
      <c r="Q6" s="639"/>
      <c r="R6" s="640">
        <v>66924</v>
      </c>
      <c r="S6" s="641"/>
      <c r="T6" s="641"/>
      <c r="U6" s="641"/>
      <c r="V6" s="641"/>
      <c r="W6" s="641"/>
      <c r="X6" s="641"/>
      <c r="Y6" s="642"/>
      <c r="Z6" s="677">
        <v>1.4</v>
      </c>
      <c r="AA6" s="677"/>
      <c r="AB6" s="677"/>
      <c r="AC6" s="677"/>
      <c r="AD6" s="678">
        <v>66924</v>
      </c>
      <c r="AE6" s="678"/>
      <c r="AF6" s="678"/>
      <c r="AG6" s="678"/>
      <c r="AH6" s="678"/>
      <c r="AI6" s="678"/>
      <c r="AJ6" s="678"/>
      <c r="AK6" s="678"/>
      <c r="AL6" s="643">
        <v>2.5</v>
      </c>
      <c r="AM6" s="644"/>
      <c r="AN6" s="644"/>
      <c r="AO6" s="679"/>
      <c r="AP6" s="637" t="s">
        <v>233</v>
      </c>
      <c r="AQ6" s="638"/>
      <c r="AR6" s="638"/>
      <c r="AS6" s="638"/>
      <c r="AT6" s="638"/>
      <c r="AU6" s="638"/>
      <c r="AV6" s="638"/>
      <c r="AW6" s="638"/>
      <c r="AX6" s="638"/>
      <c r="AY6" s="638"/>
      <c r="AZ6" s="638"/>
      <c r="BA6" s="638"/>
      <c r="BB6" s="638"/>
      <c r="BC6" s="638"/>
      <c r="BD6" s="638"/>
      <c r="BE6" s="638"/>
      <c r="BF6" s="639"/>
      <c r="BG6" s="640">
        <v>644183</v>
      </c>
      <c r="BH6" s="641"/>
      <c r="BI6" s="641"/>
      <c r="BJ6" s="641"/>
      <c r="BK6" s="641"/>
      <c r="BL6" s="641"/>
      <c r="BM6" s="641"/>
      <c r="BN6" s="642"/>
      <c r="BO6" s="677">
        <v>100</v>
      </c>
      <c r="BP6" s="677"/>
      <c r="BQ6" s="677"/>
      <c r="BR6" s="677"/>
      <c r="BS6" s="678" t="s">
        <v>234</v>
      </c>
      <c r="BT6" s="678"/>
      <c r="BU6" s="678"/>
      <c r="BV6" s="678"/>
      <c r="BW6" s="678"/>
      <c r="BX6" s="678"/>
      <c r="BY6" s="678"/>
      <c r="BZ6" s="678"/>
      <c r="CA6" s="678"/>
      <c r="CB6" s="728"/>
      <c r="CD6" s="698" t="s">
        <v>235</v>
      </c>
      <c r="CE6" s="699"/>
      <c r="CF6" s="699"/>
      <c r="CG6" s="699"/>
      <c r="CH6" s="699"/>
      <c r="CI6" s="699"/>
      <c r="CJ6" s="699"/>
      <c r="CK6" s="699"/>
      <c r="CL6" s="699"/>
      <c r="CM6" s="699"/>
      <c r="CN6" s="699"/>
      <c r="CO6" s="699"/>
      <c r="CP6" s="699"/>
      <c r="CQ6" s="700"/>
      <c r="CR6" s="640">
        <v>73681</v>
      </c>
      <c r="CS6" s="641"/>
      <c r="CT6" s="641"/>
      <c r="CU6" s="641"/>
      <c r="CV6" s="641"/>
      <c r="CW6" s="641"/>
      <c r="CX6" s="641"/>
      <c r="CY6" s="642"/>
      <c r="CZ6" s="740">
        <v>1.7</v>
      </c>
      <c r="DA6" s="713"/>
      <c r="DB6" s="713"/>
      <c r="DC6" s="743"/>
      <c r="DD6" s="646" t="s">
        <v>185</v>
      </c>
      <c r="DE6" s="641"/>
      <c r="DF6" s="641"/>
      <c r="DG6" s="641"/>
      <c r="DH6" s="641"/>
      <c r="DI6" s="641"/>
      <c r="DJ6" s="641"/>
      <c r="DK6" s="641"/>
      <c r="DL6" s="641"/>
      <c r="DM6" s="641"/>
      <c r="DN6" s="641"/>
      <c r="DO6" s="641"/>
      <c r="DP6" s="642"/>
      <c r="DQ6" s="646">
        <v>73681</v>
      </c>
      <c r="DR6" s="641"/>
      <c r="DS6" s="641"/>
      <c r="DT6" s="641"/>
      <c r="DU6" s="641"/>
      <c r="DV6" s="641"/>
      <c r="DW6" s="641"/>
      <c r="DX6" s="641"/>
      <c r="DY6" s="641"/>
      <c r="DZ6" s="641"/>
      <c r="EA6" s="641"/>
      <c r="EB6" s="641"/>
      <c r="EC6" s="684"/>
    </row>
    <row r="7" spans="2:143" ht="11.25" customHeight="1" x14ac:dyDescent="0.15">
      <c r="B7" s="637" t="s">
        <v>236</v>
      </c>
      <c r="C7" s="638"/>
      <c r="D7" s="638"/>
      <c r="E7" s="638"/>
      <c r="F7" s="638"/>
      <c r="G7" s="638"/>
      <c r="H7" s="638"/>
      <c r="I7" s="638"/>
      <c r="J7" s="638"/>
      <c r="K7" s="638"/>
      <c r="L7" s="638"/>
      <c r="M7" s="638"/>
      <c r="N7" s="638"/>
      <c r="O7" s="638"/>
      <c r="P7" s="638"/>
      <c r="Q7" s="639"/>
      <c r="R7" s="640">
        <v>354</v>
      </c>
      <c r="S7" s="641"/>
      <c r="T7" s="641"/>
      <c r="U7" s="641"/>
      <c r="V7" s="641"/>
      <c r="W7" s="641"/>
      <c r="X7" s="641"/>
      <c r="Y7" s="642"/>
      <c r="Z7" s="677">
        <v>0</v>
      </c>
      <c r="AA7" s="677"/>
      <c r="AB7" s="677"/>
      <c r="AC7" s="677"/>
      <c r="AD7" s="678">
        <v>354</v>
      </c>
      <c r="AE7" s="678"/>
      <c r="AF7" s="678"/>
      <c r="AG7" s="678"/>
      <c r="AH7" s="678"/>
      <c r="AI7" s="678"/>
      <c r="AJ7" s="678"/>
      <c r="AK7" s="678"/>
      <c r="AL7" s="643">
        <v>0</v>
      </c>
      <c r="AM7" s="644"/>
      <c r="AN7" s="644"/>
      <c r="AO7" s="679"/>
      <c r="AP7" s="637" t="s">
        <v>237</v>
      </c>
      <c r="AQ7" s="638"/>
      <c r="AR7" s="638"/>
      <c r="AS7" s="638"/>
      <c r="AT7" s="638"/>
      <c r="AU7" s="638"/>
      <c r="AV7" s="638"/>
      <c r="AW7" s="638"/>
      <c r="AX7" s="638"/>
      <c r="AY7" s="638"/>
      <c r="AZ7" s="638"/>
      <c r="BA7" s="638"/>
      <c r="BB7" s="638"/>
      <c r="BC7" s="638"/>
      <c r="BD7" s="638"/>
      <c r="BE7" s="638"/>
      <c r="BF7" s="639"/>
      <c r="BG7" s="640">
        <v>239237</v>
      </c>
      <c r="BH7" s="641"/>
      <c r="BI7" s="641"/>
      <c r="BJ7" s="641"/>
      <c r="BK7" s="641"/>
      <c r="BL7" s="641"/>
      <c r="BM7" s="641"/>
      <c r="BN7" s="642"/>
      <c r="BO7" s="677">
        <v>37.1</v>
      </c>
      <c r="BP7" s="677"/>
      <c r="BQ7" s="677"/>
      <c r="BR7" s="677"/>
      <c r="BS7" s="678" t="s">
        <v>185</v>
      </c>
      <c r="BT7" s="678"/>
      <c r="BU7" s="678"/>
      <c r="BV7" s="678"/>
      <c r="BW7" s="678"/>
      <c r="BX7" s="678"/>
      <c r="BY7" s="678"/>
      <c r="BZ7" s="678"/>
      <c r="CA7" s="678"/>
      <c r="CB7" s="728"/>
      <c r="CD7" s="673" t="s">
        <v>238</v>
      </c>
      <c r="CE7" s="674"/>
      <c r="CF7" s="674"/>
      <c r="CG7" s="674"/>
      <c r="CH7" s="674"/>
      <c r="CI7" s="674"/>
      <c r="CJ7" s="674"/>
      <c r="CK7" s="674"/>
      <c r="CL7" s="674"/>
      <c r="CM7" s="674"/>
      <c r="CN7" s="674"/>
      <c r="CO7" s="674"/>
      <c r="CP7" s="674"/>
      <c r="CQ7" s="675"/>
      <c r="CR7" s="640">
        <v>504322</v>
      </c>
      <c r="CS7" s="641"/>
      <c r="CT7" s="641"/>
      <c r="CU7" s="641"/>
      <c r="CV7" s="641"/>
      <c r="CW7" s="641"/>
      <c r="CX7" s="641"/>
      <c r="CY7" s="642"/>
      <c r="CZ7" s="677">
        <v>11.5</v>
      </c>
      <c r="DA7" s="677"/>
      <c r="DB7" s="677"/>
      <c r="DC7" s="677"/>
      <c r="DD7" s="646">
        <v>3531</v>
      </c>
      <c r="DE7" s="641"/>
      <c r="DF7" s="641"/>
      <c r="DG7" s="641"/>
      <c r="DH7" s="641"/>
      <c r="DI7" s="641"/>
      <c r="DJ7" s="641"/>
      <c r="DK7" s="641"/>
      <c r="DL7" s="641"/>
      <c r="DM7" s="641"/>
      <c r="DN7" s="641"/>
      <c r="DO7" s="641"/>
      <c r="DP7" s="642"/>
      <c r="DQ7" s="646">
        <v>438074</v>
      </c>
      <c r="DR7" s="641"/>
      <c r="DS7" s="641"/>
      <c r="DT7" s="641"/>
      <c r="DU7" s="641"/>
      <c r="DV7" s="641"/>
      <c r="DW7" s="641"/>
      <c r="DX7" s="641"/>
      <c r="DY7" s="641"/>
      <c r="DZ7" s="641"/>
      <c r="EA7" s="641"/>
      <c r="EB7" s="641"/>
      <c r="EC7" s="684"/>
    </row>
    <row r="8" spans="2:143" ht="11.25" customHeight="1" x14ac:dyDescent="0.15">
      <c r="B8" s="637" t="s">
        <v>239</v>
      </c>
      <c r="C8" s="638"/>
      <c r="D8" s="638"/>
      <c r="E8" s="638"/>
      <c r="F8" s="638"/>
      <c r="G8" s="638"/>
      <c r="H8" s="638"/>
      <c r="I8" s="638"/>
      <c r="J8" s="638"/>
      <c r="K8" s="638"/>
      <c r="L8" s="638"/>
      <c r="M8" s="638"/>
      <c r="N8" s="638"/>
      <c r="O8" s="638"/>
      <c r="P8" s="638"/>
      <c r="Q8" s="639"/>
      <c r="R8" s="640">
        <v>1758</v>
      </c>
      <c r="S8" s="641"/>
      <c r="T8" s="641"/>
      <c r="U8" s="641"/>
      <c r="V8" s="641"/>
      <c r="W8" s="641"/>
      <c r="X8" s="641"/>
      <c r="Y8" s="642"/>
      <c r="Z8" s="677">
        <v>0</v>
      </c>
      <c r="AA8" s="677"/>
      <c r="AB8" s="677"/>
      <c r="AC8" s="677"/>
      <c r="AD8" s="678">
        <v>1758</v>
      </c>
      <c r="AE8" s="678"/>
      <c r="AF8" s="678"/>
      <c r="AG8" s="678"/>
      <c r="AH8" s="678"/>
      <c r="AI8" s="678"/>
      <c r="AJ8" s="678"/>
      <c r="AK8" s="678"/>
      <c r="AL8" s="643">
        <v>0.1</v>
      </c>
      <c r="AM8" s="644"/>
      <c r="AN8" s="644"/>
      <c r="AO8" s="679"/>
      <c r="AP8" s="637" t="s">
        <v>240</v>
      </c>
      <c r="AQ8" s="638"/>
      <c r="AR8" s="638"/>
      <c r="AS8" s="638"/>
      <c r="AT8" s="638"/>
      <c r="AU8" s="638"/>
      <c r="AV8" s="638"/>
      <c r="AW8" s="638"/>
      <c r="AX8" s="638"/>
      <c r="AY8" s="638"/>
      <c r="AZ8" s="638"/>
      <c r="BA8" s="638"/>
      <c r="BB8" s="638"/>
      <c r="BC8" s="638"/>
      <c r="BD8" s="638"/>
      <c r="BE8" s="638"/>
      <c r="BF8" s="639"/>
      <c r="BG8" s="640">
        <v>10245</v>
      </c>
      <c r="BH8" s="641"/>
      <c r="BI8" s="641"/>
      <c r="BJ8" s="641"/>
      <c r="BK8" s="641"/>
      <c r="BL8" s="641"/>
      <c r="BM8" s="641"/>
      <c r="BN8" s="642"/>
      <c r="BO8" s="677">
        <v>1.6</v>
      </c>
      <c r="BP8" s="677"/>
      <c r="BQ8" s="677"/>
      <c r="BR8" s="677"/>
      <c r="BS8" s="646" t="s">
        <v>234</v>
      </c>
      <c r="BT8" s="641"/>
      <c r="BU8" s="641"/>
      <c r="BV8" s="641"/>
      <c r="BW8" s="641"/>
      <c r="BX8" s="641"/>
      <c r="BY8" s="641"/>
      <c r="BZ8" s="641"/>
      <c r="CA8" s="641"/>
      <c r="CB8" s="684"/>
      <c r="CD8" s="673" t="s">
        <v>241</v>
      </c>
      <c r="CE8" s="674"/>
      <c r="CF8" s="674"/>
      <c r="CG8" s="674"/>
      <c r="CH8" s="674"/>
      <c r="CI8" s="674"/>
      <c r="CJ8" s="674"/>
      <c r="CK8" s="674"/>
      <c r="CL8" s="674"/>
      <c r="CM8" s="674"/>
      <c r="CN8" s="674"/>
      <c r="CO8" s="674"/>
      <c r="CP8" s="674"/>
      <c r="CQ8" s="675"/>
      <c r="CR8" s="640">
        <v>1377662</v>
      </c>
      <c r="CS8" s="641"/>
      <c r="CT8" s="641"/>
      <c r="CU8" s="641"/>
      <c r="CV8" s="641"/>
      <c r="CW8" s="641"/>
      <c r="CX8" s="641"/>
      <c r="CY8" s="642"/>
      <c r="CZ8" s="677">
        <v>31.5</v>
      </c>
      <c r="DA8" s="677"/>
      <c r="DB8" s="677"/>
      <c r="DC8" s="677"/>
      <c r="DD8" s="646">
        <v>534398</v>
      </c>
      <c r="DE8" s="641"/>
      <c r="DF8" s="641"/>
      <c r="DG8" s="641"/>
      <c r="DH8" s="641"/>
      <c r="DI8" s="641"/>
      <c r="DJ8" s="641"/>
      <c r="DK8" s="641"/>
      <c r="DL8" s="641"/>
      <c r="DM8" s="641"/>
      <c r="DN8" s="641"/>
      <c r="DO8" s="641"/>
      <c r="DP8" s="642"/>
      <c r="DQ8" s="646">
        <v>590206</v>
      </c>
      <c r="DR8" s="641"/>
      <c r="DS8" s="641"/>
      <c r="DT8" s="641"/>
      <c r="DU8" s="641"/>
      <c r="DV8" s="641"/>
      <c r="DW8" s="641"/>
      <c r="DX8" s="641"/>
      <c r="DY8" s="641"/>
      <c r="DZ8" s="641"/>
      <c r="EA8" s="641"/>
      <c r="EB8" s="641"/>
      <c r="EC8" s="684"/>
    </row>
    <row r="9" spans="2:143" ht="11.25" customHeight="1" x14ac:dyDescent="0.15">
      <c r="B9" s="637" t="s">
        <v>242</v>
      </c>
      <c r="C9" s="638"/>
      <c r="D9" s="638"/>
      <c r="E9" s="638"/>
      <c r="F9" s="638"/>
      <c r="G9" s="638"/>
      <c r="H9" s="638"/>
      <c r="I9" s="638"/>
      <c r="J9" s="638"/>
      <c r="K9" s="638"/>
      <c r="L9" s="638"/>
      <c r="M9" s="638"/>
      <c r="N9" s="638"/>
      <c r="O9" s="638"/>
      <c r="P9" s="638"/>
      <c r="Q9" s="639"/>
      <c r="R9" s="640">
        <v>864</v>
      </c>
      <c r="S9" s="641"/>
      <c r="T9" s="641"/>
      <c r="U9" s="641"/>
      <c r="V9" s="641"/>
      <c r="W9" s="641"/>
      <c r="X9" s="641"/>
      <c r="Y9" s="642"/>
      <c r="Z9" s="677">
        <v>0</v>
      </c>
      <c r="AA9" s="677"/>
      <c r="AB9" s="677"/>
      <c r="AC9" s="677"/>
      <c r="AD9" s="678">
        <v>864</v>
      </c>
      <c r="AE9" s="678"/>
      <c r="AF9" s="678"/>
      <c r="AG9" s="678"/>
      <c r="AH9" s="678"/>
      <c r="AI9" s="678"/>
      <c r="AJ9" s="678"/>
      <c r="AK9" s="678"/>
      <c r="AL9" s="643">
        <v>0</v>
      </c>
      <c r="AM9" s="644"/>
      <c r="AN9" s="644"/>
      <c r="AO9" s="679"/>
      <c r="AP9" s="637" t="s">
        <v>243</v>
      </c>
      <c r="AQ9" s="638"/>
      <c r="AR9" s="638"/>
      <c r="AS9" s="638"/>
      <c r="AT9" s="638"/>
      <c r="AU9" s="638"/>
      <c r="AV9" s="638"/>
      <c r="AW9" s="638"/>
      <c r="AX9" s="638"/>
      <c r="AY9" s="638"/>
      <c r="AZ9" s="638"/>
      <c r="BA9" s="638"/>
      <c r="BB9" s="638"/>
      <c r="BC9" s="638"/>
      <c r="BD9" s="638"/>
      <c r="BE9" s="638"/>
      <c r="BF9" s="639"/>
      <c r="BG9" s="640">
        <v>200589</v>
      </c>
      <c r="BH9" s="641"/>
      <c r="BI9" s="641"/>
      <c r="BJ9" s="641"/>
      <c r="BK9" s="641"/>
      <c r="BL9" s="641"/>
      <c r="BM9" s="641"/>
      <c r="BN9" s="642"/>
      <c r="BO9" s="677">
        <v>31.1</v>
      </c>
      <c r="BP9" s="677"/>
      <c r="BQ9" s="677"/>
      <c r="BR9" s="677"/>
      <c r="BS9" s="646" t="s">
        <v>185</v>
      </c>
      <c r="BT9" s="641"/>
      <c r="BU9" s="641"/>
      <c r="BV9" s="641"/>
      <c r="BW9" s="641"/>
      <c r="BX9" s="641"/>
      <c r="BY9" s="641"/>
      <c r="BZ9" s="641"/>
      <c r="CA9" s="641"/>
      <c r="CB9" s="684"/>
      <c r="CD9" s="673" t="s">
        <v>244</v>
      </c>
      <c r="CE9" s="674"/>
      <c r="CF9" s="674"/>
      <c r="CG9" s="674"/>
      <c r="CH9" s="674"/>
      <c r="CI9" s="674"/>
      <c r="CJ9" s="674"/>
      <c r="CK9" s="674"/>
      <c r="CL9" s="674"/>
      <c r="CM9" s="674"/>
      <c r="CN9" s="674"/>
      <c r="CO9" s="674"/>
      <c r="CP9" s="674"/>
      <c r="CQ9" s="675"/>
      <c r="CR9" s="640">
        <v>383323</v>
      </c>
      <c r="CS9" s="641"/>
      <c r="CT9" s="641"/>
      <c r="CU9" s="641"/>
      <c r="CV9" s="641"/>
      <c r="CW9" s="641"/>
      <c r="CX9" s="641"/>
      <c r="CY9" s="642"/>
      <c r="CZ9" s="677">
        <v>8.8000000000000007</v>
      </c>
      <c r="DA9" s="677"/>
      <c r="DB9" s="677"/>
      <c r="DC9" s="677"/>
      <c r="DD9" s="646">
        <v>13959</v>
      </c>
      <c r="DE9" s="641"/>
      <c r="DF9" s="641"/>
      <c r="DG9" s="641"/>
      <c r="DH9" s="641"/>
      <c r="DI9" s="641"/>
      <c r="DJ9" s="641"/>
      <c r="DK9" s="641"/>
      <c r="DL9" s="641"/>
      <c r="DM9" s="641"/>
      <c r="DN9" s="641"/>
      <c r="DO9" s="641"/>
      <c r="DP9" s="642"/>
      <c r="DQ9" s="646">
        <v>367307</v>
      </c>
      <c r="DR9" s="641"/>
      <c r="DS9" s="641"/>
      <c r="DT9" s="641"/>
      <c r="DU9" s="641"/>
      <c r="DV9" s="641"/>
      <c r="DW9" s="641"/>
      <c r="DX9" s="641"/>
      <c r="DY9" s="641"/>
      <c r="DZ9" s="641"/>
      <c r="EA9" s="641"/>
      <c r="EB9" s="641"/>
      <c r="EC9" s="684"/>
    </row>
    <row r="10" spans="2:143" ht="11.25" customHeight="1" x14ac:dyDescent="0.15">
      <c r="B10" s="637" t="s">
        <v>245</v>
      </c>
      <c r="C10" s="638"/>
      <c r="D10" s="638"/>
      <c r="E10" s="638"/>
      <c r="F10" s="638"/>
      <c r="G10" s="638"/>
      <c r="H10" s="638"/>
      <c r="I10" s="638"/>
      <c r="J10" s="638"/>
      <c r="K10" s="638"/>
      <c r="L10" s="638"/>
      <c r="M10" s="638"/>
      <c r="N10" s="638"/>
      <c r="O10" s="638"/>
      <c r="P10" s="638"/>
      <c r="Q10" s="639"/>
      <c r="R10" s="640" t="s">
        <v>185</v>
      </c>
      <c r="S10" s="641"/>
      <c r="T10" s="641"/>
      <c r="U10" s="641"/>
      <c r="V10" s="641"/>
      <c r="W10" s="641"/>
      <c r="X10" s="641"/>
      <c r="Y10" s="642"/>
      <c r="Z10" s="677" t="s">
        <v>185</v>
      </c>
      <c r="AA10" s="677"/>
      <c r="AB10" s="677"/>
      <c r="AC10" s="677"/>
      <c r="AD10" s="678" t="s">
        <v>185</v>
      </c>
      <c r="AE10" s="678"/>
      <c r="AF10" s="678"/>
      <c r="AG10" s="678"/>
      <c r="AH10" s="678"/>
      <c r="AI10" s="678"/>
      <c r="AJ10" s="678"/>
      <c r="AK10" s="678"/>
      <c r="AL10" s="643" t="s">
        <v>185</v>
      </c>
      <c r="AM10" s="644"/>
      <c r="AN10" s="644"/>
      <c r="AO10" s="679"/>
      <c r="AP10" s="637" t="s">
        <v>246</v>
      </c>
      <c r="AQ10" s="638"/>
      <c r="AR10" s="638"/>
      <c r="AS10" s="638"/>
      <c r="AT10" s="638"/>
      <c r="AU10" s="638"/>
      <c r="AV10" s="638"/>
      <c r="AW10" s="638"/>
      <c r="AX10" s="638"/>
      <c r="AY10" s="638"/>
      <c r="AZ10" s="638"/>
      <c r="BA10" s="638"/>
      <c r="BB10" s="638"/>
      <c r="BC10" s="638"/>
      <c r="BD10" s="638"/>
      <c r="BE10" s="638"/>
      <c r="BF10" s="639"/>
      <c r="BG10" s="640">
        <v>11638</v>
      </c>
      <c r="BH10" s="641"/>
      <c r="BI10" s="641"/>
      <c r="BJ10" s="641"/>
      <c r="BK10" s="641"/>
      <c r="BL10" s="641"/>
      <c r="BM10" s="641"/>
      <c r="BN10" s="642"/>
      <c r="BO10" s="677">
        <v>1.8</v>
      </c>
      <c r="BP10" s="677"/>
      <c r="BQ10" s="677"/>
      <c r="BR10" s="677"/>
      <c r="BS10" s="646" t="s">
        <v>185</v>
      </c>
      <c r="BT10" s="641"/>
      <c r="BU10" s="641"/>
      <c r="BV10" s="641"/>
      <c r="BW10" s="641"/>
      <c r="BX10" s="641"/>
      <c r="BY10" s="641"/>
      <c r="BZ10" s="641"/>
      <c r="CA10" s="641"/>
      <c r="CB10" s="684"/>
      <c r="CD10" s="673" t="s">
        <v>247</v>
      </c>
      <c r="CE10" s="674"/>
      <c r="CF10" s="674"/>
      <c r="CG10" s="674"/>
      <c r="CH10" s="674"/>
      <c r="CI10" s="674"/>
      <c r="CJ10" s="674"/>
      <c r="CK10" s="674"/>
      <c r="CL10" s="674"/>
      <c r="CM10" s="674"/>
      <c r="CN10" s="674"/>
      <c r="CO10" s="674"/>
      <c r="CP10" s="674"/>
      <c r="CQ10" s="675"/>
      <c r="CR10" s="640">
        <v>5</v>
      </c>
      <c r="CS10" s="641"/>
      <c r="CT10" s="641"/>
      <c r="CU10" s="641"/>
      <c r="CV10" s="641"/>
      <c r="CW10" s="641"/>
      <c r="CX10" s="641"/>
      <c r="CY10" s="642"/>
      <c r="CZ10" s="677">
        <v>0</v>
      </c>
      <c r="DA10" s="677"/>
      <c r="DB10" s="677"/>
      <c r="DC10" s="677"/>
      <c r="DD10" s="646" t="s">
        <v>185</v>
      </c>
      <c r="DE10" s="641"/>
      <c r="DF10" s="641"/>
      <c r="DG10" s="641"/>
      <c r="DH10" s="641"/>
      <c r="DI10" s="641"/>
      <c r="DJ10" s="641"/>
      <c r="DK10" s="641"/>
      <c r="DL10" s="641"/>
      <c r="DM10" s="641"/>
      <c r="DN10" s="641"/>
      <c r="DO10" s="641"/>
      <c r="DP10" s="642"/>
      <c r="DQ10" s="646">
        <v>5</v>
      </c>
      <c r="DR10" s="641"/>
      <c r="DS10" s="641"/>
      <c r="DT10" s="641"/>
      <c r="DU10" s="641"/>
      <c r="DV10" s="641"/>
      <c r="DW10" s="641"/>
      <c r="DX10" s="641"/>
      <c r="DY10" s="641"/>
      <c r="DZ10" s="641"/>
      <c r="EA10" s="641"/>
      <c r="EB10" s="641"/>
      <c r="EC10" s="684"/>
    </row>
    <row r="11" spans="2:143" ht="11.25" customHeight="1" x14ac:dyDescent="0.15">
      <c r="B11" s="637" t="s">
        <v>248</v>
      </c>
      <c r="C11" s="638"/>
      <c r="D11" s="638"/>
      <c r="E11" s="638"/>
      <c r="F11" s="638"/>
      <c r="G11" s="638"/>
      <c r="H11" s="638"/>
      <c r="I11" s="638"/>
      <c r="J11" s="638"/>
      <c r="K11" s="638"/>
      <c r="L11" s="638"/>
      <c r="M11" s="638"/>
      <c r="N11" s="638"/>
      <c r="O11" s="638"/>
      <c r="P11" s="638"/>
      <c r="Q11" s="639"/>
      <c r="R11" s="640">
        <v>110450</v>
      </c>
      <c r="S11" s="641"/>
      <c r="T11" s="641"/>
      <c r="U11" s="641"/>
      <c r="V11" s="641"/>
      <c r="W11" s="641"/>
      <c r="X11" s="641"/>
      <c r="Y11" s="642"/>
      <c r="Z11" s="643">
        <v>2.4</v>
      </c>
      <c r="AA11" s="644"/>
      <c r="AB11" s="644"/>
      <c r="AC11" s="645"/>
      <c r="AD11" s="646">
        <v>110450</v>
      </c>
      <c r="AE11" s="641"/>
      <c r="AF11" s="641"/>
      <c r="AG11" s="641"/>
      <c r="AH11" s="641"/>
      <c r="AI11" s="641"/>
      <c r="AJ11" s="641"/>
      <c r="AK11" s="642"/>
      <c r="AL11" s="643">
        <v>4.2</v>
      </c>
      <c r="AM11" s="644"/>
      <c r="AN11" s="644"/>
      <c r="AO11" s="679"/>
      <c r="AP11" s="637" t="s">
        <v>249</v>
      </c>
      <c r="AQ11" s="638"/>
      <c r="AR11" s="638"/>
      <c r="AS11" s="638"/>
      <c r="AT11" s="638"/>
      <c r="AU11" s="638"/>
      <c r="AV11" s="638"/>
      <c r="AW11" s="638"/>
      <c r="AX11" s="638"/>
      <c r="AY11" s="638"/>
      <c r="AZ11" s="638"/>
      <c r="BA11" s="638"/>
      <c r="BB11" s="638"/>
      <c r="BC11" s="638"/>
      <c r="BD11" s="638"/>
      <c r="BE11" s="638"/>
      <c r="BF11" s="639"/>
      <c r="BG11" s="640">
        <v>16765</v>
      </c>
      <c r="BH11" s="641"/>
      <c r="BI11" s="641"/>
      <c r="BJ11" s="641"/>
      <c r="BK11" s="641"/>
      <c r="BL11" s="641"/>
      <c r="BM11" s="641"/>
      <c r="BN11" s="642"/>
      <c r="BO11" s="677">
        <v>2.6</v>
      </c>
      <c r="BP11" s="677"/>
      <c r="BQ11" s="677"/>
      <c r="BR11" s="677"/>
      <c r="BS11" s="646" t="s">
        <v>185</v>
      </c>
      <c r="BT11" s="641"/>
      <c r="BU11" s="641"/>
      <c r="BV11" s="641"/>
      <c r="BW11" s="641"/>
      <c r="BX11" s="641"/>
      <c r="BY11" s="641"/>
      <c r="BZ11" s="641"/>
      <c r="CA11" s="641"/>
      <c r="CB11" s="684"/>
      <c r="CD11" s="673" t="s">
        <v>250</v>
      </c>
      <c r="CE11" s="674"/>
      <c r="CF11" s="674"/>
      <c r="CG11" s="674"/>
      <c r="CH11" s="674"/>
      <c r="CI11" s="674"/>
      <c r="CJ11" s="674"/>
      <c r="CK11" s="674"/>
      <c r="CL11" s="674"/>
      <c r="CM11" s="674"/>
      <c r="CN11" s="674"/>
      <c r="CO11" s="674"/>
      <c r="CP11" s="674"/>
      <c r="CQ11" s="675"/>
      <c r="CR11" s="640">
        <v>357537</v>
      </c>
      <c r="CS11" s="641"/>
      <c r="CT11" s="641"/>
      <c r="CU11" s="641"/>
      <c r="CV11" s="641"/>
      <c r="CW11" s="641"/>
      <c r="CX11" s="641"/>
      <c r="CY11" s="642"/>
      <c r="CZ11" s="677">
        <v>8.1999999999999993</v>
      </c>
      <c r="DA11" s="677"/>
      <c r="DB11" s="677"/>
      <c r="DC11" s="677"/>
      <c r="DD11" s="646">
        <v>82300</v>
      </c>
      <c r="DE11" s="641"/>
      <c r="DF11" s="641"/>
      <c r="DG11" s="641"/>
      <c r="DH11" s="641"/>
      <c r="DI11" s="641"/>
      <c r="DJ11" s="641"/>
      <c r="DK11" s="641"/>
      <c r="DL11" s="641"/>
      <c r="DM11" s="641"/>
      <c r="DN11" s="641"/>
      <c r="DO11" s="641"/>
      <c r="DP11" s="642"/>
      <c r="DQ11" s="646">
        <v>215889</v>
      </c>
      <c r="DR11" s="641"/>
      <c r="DS11" s="641"/>
      <c r="DT11" s="641"/>
      <c r="DU11" s="641"/>
      <c r="DV11" s="641"/>
      <c r="DW11" s="641"/>
      <c r="DX11" s="641"/>
      <c r="DY11" s="641"/>
      <c r="DZ11" s="641"/>
      <c r="EA11" s="641"/>
      <c r="EB11" s="641"/>
      <c r="EC11" s="684"/>
    </row>
    <row r="12" spans="2:143" ht="11.25" customHeight="1" x14ac:dyDescent="0.15">
      <c r="B12" s="637" t="s">
        <v>251</v>
      </c>
      <c r="C12" s="638"/>
      <c r="D12" s="638"/>
      <c r="E12" s="638"/>
      <c r="F12" s="638"/>
      <c r="G12" s="638"/>
      <c r="H12" s="638"/>
      <c r="I12" s="638"/>
      <c r="J12" s="638"/>
      <c r="K12" s="638"/>
      <c r="L12" s="638"/>
      <c r="M12" s="638"/>
      <c r="N12" s="638"/>
      <c r="O12" s="638"/>
      <c r="P12" s="638"/>
      <c r="Q12" s="639"/>
      <c r="R12" s="640" t="s">
        <v>234</v>
      </c>
      <c r="S12" s="641"/>
      <c r="T12" s="641"/>
      <c r="U12" s="641"/>
      <c r="V12" s="641"/>
      <c r="W12" s="641"/>
      <c r="X12" s="641"/>
      <c r="Y12" s="642"/>
      <c r="Z12" s="677" t="s">
        <v>234</v>
      </c>
      <c r="AA12" s="677"/>
      <c r="AB12" s="677"/>
      <c r="AC12" s="677"/>
      <c r="AD12" s="678" t="s">
        <v>185</v>
      </c>
      <c r="AE12" s="678"/>
      <c r="AF12" s="678"/>
      <c r="AG12" s="678"/>
      <c r="AH12" s="678"/>
      <c r="AI12" s="678"/>
      <c r="AJ12" s="678"/>
      <c r="AK12" s="678"/>
      <c r="AL12" s="643" t="s">
        <v>185</v>
      </c>
      <c r="AM12" s="644"/>
      <c r="AN12" s="644"/>
      <c r="AO12" s="679"/>
      <c r="AP12" s="637" t="s">
        <v>252</v>
      </c>
      <c r="AQ12" s="638"/>
      <c r="AR12" s="638"/>
      <c r="AS12" s="638"/>
      <c r="AT12" s="638"/>
      <c r="AU12" s="638"/>
      <c r="AV12" s="638"/>
      <c r="AW12" s="638"/>
      <c r="AX12" s="638"/>
      <c r="AY12" s="638"/>
      <c r="AZ12" s="638"/>
      <c r="BA12" s="638"/>
      <c r="BB12" s="638"/>
      <c r="BC12" s="638"/>
      <c r="BD12" s="638"/>
      <c r="BE12" s="638"/>
      <c r="BF12" s="639"/>
      <c r="BG12" s="640">
        <v>340203</v>
      </c>
      <c r="BH12" s="641"/>
      <c r="BI12" s="641"/>
      <c r="BJ12" s="641"/>
      <c r="BK12" s="641"/>
      <c r="BL12" s="641"/>
      <c r="BM12" s="641"/>
      <c r="BN12" s="642"/>
      <c r="BO12" s="677">
        <v>52.8</v>
      </c>
      <c r="BP12" s="677"/>
      <c r="BQ12" s="677"/>
      <c r="BR12" s="677"/>
      <c r="BS12" s="646" t="s">
        <v>234</v>
      </c>
      <c r="BT12" s="641"/>
      <c r="BU12" s="641"/>
      <c r="BV12" s="641"/>
      <c r="BW12" s="641"/>
      <c r="BX12" s="641"/>
      <c r="BY12" s="641"/>
      <c r="BZ12" s="641"/>
      <c r="CA12" s="641"/>
      <c r="CB12" s="684"/>
      <c r="CD12" s="673" t="s">
        <v>253</v>
      </c>
      <c r="CE12" s="674"/>
      <c r="CF12" s="674"/>
      <c r="CG12" s="674"/>
      <c r="CH12" s="674"/>
      <c r="CI12" s="674"/>
      <c r="CJ12" s="674"/>
      <c r="CK12" s="674"/>
      <c r="CL12" s="674"/>
      <c r="CM12" s="674"/>
      <c r="CN12" s="674"/>
      <c r="CO12" s="674"/>
      <c r="CP12" s="674"/>
      <c r="CQ12" s="675"/>
      <c r="CR12" s="640">
        <v>124208</v>
      </c>
      <c r="CS12" s="641"/>
      <c r="CT12" s="641"/>
      <c r="CU12" s="641"/>
      <c r="CV12" s="641"/>
      <c r="CW12" s="641"/>
      <c r="CX12" s="641"/>
      <c r="CY12" s="642"/>
      <c r="CZ12" s="677">
        <v>2.8</v>
      </c>
      <c r="DA12" s="677"/>
      <c r="DB12" s="677"/>
      <c r="DC12" s="677"/>
      <c r="DD12" s="646">
        <v>45332</v>
      </c>
      <c r="DE12" s="641"/>
      <c r="DF12" s="641"/>
      <c r="DG12" s="641"/>
      <c r="DH12" s="641"/>
      <c r="DI12" s="641"/>
      <c r="DJ12" s="641"/>
      <c r="DK12" s="641"/>
      <c r="DL12" s="641"/>
      <c r="DM12" s="641"/>
      <c r="DN12" s="641"/>
      <c r="DO12" s="641"/>
      <c r="DP12" s="642"/>
      <c r="DQ12" s="646">
        <v>76832</v>
      </c>
      <c r="DR12" s="641"/>
      <c r="DS12" s="641"/>
      <c r="DT12" s="641"/>
      <c r="DU12" s="641"/>
      <c r="DV12" s="641"/>
      <c r="DW12" s="641"/>
      <c r="DX12" s="641"/>
      <c r="DY12" s="641"/>
      <c r="DZ12" s="641"/>
      <c r="EA12" s="641"/>
      <c r="EB12" s="641"/>
      <c r="EC12" s="684"/>
    </row>
    <row r="13" spans="2:143" ht="11.25" customHeight="1" x14ac:dyDescent="0.15">
      <c r="B13" s="637" t="s">
        <v>254</v>
      </c>
      <c r="C13" s="638"/>
      <c r="D13" s="638"/>
      <c r="E13" s="638"/>
      <c r="F13" s="638"/>
      <c r="G13" s="638"/>
      <c r="H13" s="638"/>
      <c r="I13" s="638"/>
      <c r="J13" s="638"/>
      <c r="K13" s="638"/>
      <c r="L13" s="638"/>
      <c r="M13" s="638"/>
      <c r="N13" s="638"/>
      <c r="O13" s="638"/>
      <c r="P13" s="638"/>
      <c r="Q13" s="639"/>
      <c r="R13" s="640" t="s">
        <v>185</v>
      </c>
      <c r="S13" s="641"/>
      <c r="T13" s="641"/>
      <c r="U13" s="641"/>
      <c r="V13" s="641"/>
      <c r="W13" s="641"/>
      <c r="X13" s="641"/>
      <c r="Y13" s="642"/>
      <c r="Z13" s="677" t="s">
        <v>185</v>
      </c>
      <c r="AA13" s="677"/>
      <c r="AB13" s="677"/>
      <c r="AC13" s="677"/>
      <c r="AD13" s="678" t="s">
        <v>185</v>
      </c>
      <c r="AE13" s="678"/>
      <c r="AF13" s="678"/>
      <c r="AG13" s="678"/>
      <c r="AH13" s="678"/>
      <c r="AI13" s="678"/>
      <c r="AJ13" s="678"/>
      <c r="AK13" s="678"/>
      <c r="AL13" s="643" t="s">
        <v>234</v>
      </c>
      <c r="AM13" s="644"/>
      <c r="AN13" s="644"/>
      <c r="AO13" s="679"/>
      <c r="AP13" s="637" t="s">
        <v>255</v>
      </c>
      <c r="AQ13" s="638"/>
      <c r="AR13" s="638"/>
      <c r="AS13" s="638"/>
      <c r="AT13" s="638"/>
      <c r="AU13" s="638"/>
      <c r="AV13" s="638"/>
      <c r="AW13" s="638"/>
      <c r="AX13" s="638"/>
      <c r="AY13" s="638"/>
      <c r="AZ13" s="638"/>
      <c r="BA13" s="638"/>
      <c r="BB13" s="638"/>
      <c r="BC13" s="638"/>
      <c r="BD13" s="638"/>
      <c r="BE13" s="638"/>
      <c r="BF13" s="639"/>
      <c r="BG13" s="640">
        <v>338389</v>
      </c>
      <c r="BH13" s="641"/>
      <c r="BI13" s="641"/>
      <c r="BJ13" s="641"/>
      <c r="BK13" s="641"/>
      <c r="BL13" s="641"/>
      <c r="BM13" s="641"/>
      <c r="BN13" s="642"/>
      <c r="BO13" s="677">
        <v>52.5</v>
      </c>
      <c r="BP13" s="677"/>
      <c r="BQ13" s="677"/>
      <c r="BR13" s="677"/>
      <c r="BS13" s="646" t="s">
        <v>185</v>
      </c>
      <c r="BT13" s="641"/>
      <c r="BU13" s="641"/>
      <c r="BV13" s="641"/>
      <c r="BW13" s="641"/>
      <c r="BX13" s="641"/>
      <c r="BY13" s="641"/>
      <c r="BZ13" s="641"/>
      <c r="CA13" s="641"/>
      <c r="CB13" s="684"/>
      <c r="CD13" s="673" t="s">
        <v>256</v>
      </c>
      <c r="CE13" s="674"/>
      <c r="CF13" s="674"/>
      <c r="CG13" s="674"/>
      <c r="CH13" s="674"/>
      <c r="CI13" s="674"/>
      <c r="CJ13" s="674"/>
      <c r="CK13" s="674"/>
      <c r="CL13" s="674"/>
      <c r="CM13" s="674"/>
      <c r="CN13" s="674"/>
      <c r="CO13" s="674"/>
      <c r="CP13" s="674"/>
      <c r="CQ13" s="675"/>
      <c r="CR13" s="640">
        <v>298580</v>
      </c>
      <c r="CS13" s="641"/>
      <c r="CT13" s="641"/>
      <c r="CU13" s="641"/>
      <c r="CV13" s="641"/>
      <c r="CW13" s="641"/>
      <c r="CX13" s="641"/>
      <c r="CY13" s="642"/>
      <c r="CZ13" s="677">
        <v>6.8</v>
      </c>
      <c r="DA13" s="677"/>
      <c r="DB13" s="677"/>
      <c r="DC13" s="677"/>
      <c r="DD13" s="646">
        <v>222170</v>
      </c>
      <c r="DE13" s="641"/>
      <c r="DF13" s="641"/>
      <c r="DG13" s="641"/>
      <c r="DH13" s="641"/>
      <c r="DI13" s="641"/>
      <c r="DJ13" s="641"/>
      <c r="DK13" s="641"/>
      <c r="DL13" s="641"/>
      <c r="DM13" s="641"/>
      <c r="DN13" s="641"/>
      <c r="DO13" s="641"/>
      <c r="DP13" s="642"/>
      <c r="DQ13" s="646">
        <v>83145</v>
      </c>
      <c r="DR13" s="641"/>
      <c r="DS13" s="641"/>
      <c r="DT13" s="641"/>
      <c r="DU13" s="641"/>
      <c r="DV13" s="641"/>
      <c r="DW13" s="641"/>
      <c r="DX13" s="641"/>
      <c r="DY13" s="641"/>
      <c r="DZ13" s="641"/>
      <c r="EA13" s="641"/>
      <c r="EB13" s="641"/>
      <c r="EC13" s="684"/>
    </row>
    <row r="14" spans="2:143" ht="11.25" customHeight="1" x14ac:dyDescent="0.15">
      <c r="B14" s="637" t="s">
        <v>257</v>
      </c>
      <c r="C14" s="638"/>
      <c r="D14" s="638"/>
      <c r="E14" s="638"/>
      <c r="F14" s="638"/>
      <c r="G14" s="638"/>
      <c r="H14" s="638"/>
      <c r="I14" s="638"/>
      <c r="J14" s="638"/>
      <c r="K14" s="638"/>
      <c r="L14" s="638"/>
      <c r="M14" s="638"/>
      <c r="N14" s="638"/>
      <c r="O14" s="638"/>
      <c r="P14" s="638"/>
      <c r="Q14" s="639"/>
      <c r="R14" s="640">
        <v>7015</v>
      </c>
      <c r="S14" s="641"/>
      <c r="T14" s="641"/>
      <c r="U14" s="641"/>
      <c r="V14" s="641"/>
      <c r="W14" s="641"/>
      <c r="X14" s="641"/>
      <c r="Y14" s="642"/>
      <c r="Z14" s="677">
        <v>0.1</v>
      </c>
      <c r="AA14" s="677"/>
      <c r="AB14" s="677"/>
      <c r="AC14" s="677"/>
      <c r="AD14" s="678">
        <v>7015</v>
      </c>
      <c r="AE14" s="678"/>
      <c r="AF14" s="678"/>
      <c r="AG14" s="678"/>
      <c r="AH14" s="678"/>
      <c r="AI14" s="678"/>
      <c r="AJ14" s="678"/>
      <c r="AK14" s="678"/>
      <c r="AL14" s="643">
        <v>0.3</v>
      </c>
      <c r="AM14" s="644"/>
      <c r="AN14" s="644"/>
      <c r="AO14" s="679"/>
      <c r="AP14" s="637" t="s">
        <v>258</v>
      </c>
      <c r="AQ14" s="638"/>
      <c r="AR14" s="638"/>
      <c r="AS14" s="638"/>
      <c r="AT14" s="638"/>
      <c r="AU14" s="638"/>
      <c r="AV14" s="638"/>
      <c r="AW14" s="638"/>
      <c r="AX14" s="638"/>
      <c r="AY14" s="638"/>
      <c r="AZ14" s="638"/>
      <c r="BA14" s="638"/>
      <c r="BB14" s="638"/>
      <c r="BC14" s="638"/>
      <c r="BD14" s="638"/>
      <c r="BE14" s="638"/>
      <c r="BF14" s="639"/>
      <c r="BG14" s="640">
        <v>26169</v>
      </c>
      <c r="BH14" s="641"/>
      <c r="BI14" s="641"/>
      <c r="BJ14" s="641"/>
      <c r="BK14" s="641"/>
      <c r="BL14" s="641"/>
      <c r="BM14" s="641"/>
      <c r="BN14" s="642"/>
      <c r="BO14" s="677">
        <v>4.0999999999999996</v>
      </c>
      <c r="BP14" s="677"/>
      <c r="BQ14" s="677"/>
      <c r="BR14" s="677"/>
      <c r="BS14" s="646" t="s">
        <v>185</v>
      </c>
      <c r="BT14" s="641"/>
      <c r="BU14" s="641"/>
      <c r="BV14" s="641"/>
      <c r="BW14" s="641"/>
      <c r="BX14" s="641"/>
      <c r="BY14" s="641"/>
      <c r="BZ14" s="641"/>
      <c r="CA14" s="641"/>
      <c r="CB14" s="684"/>
      <c r="CD14" s="673" t="s">
        <v>259</v>
      </c>
      <c r="CE14" s="674"/>
      <c r="CF14" s="674"/>
      <c r="CG14" s="674"/>
      <c r="CH14" s="674"/>
      <c r="CI14" s="674"/>
      <c r="CJ14" s="674"/>
      <c r="CK14" s="674"/>
      <c r="CL14" s="674"/>
      <c r="CM14" s="674"/>
      <c r="CN14" s="674"/>
      <c r="CO14" s="674"/>
      <c r="CP14" s="674"/>
      <c r="CQ14" s="675"/>
      <c r="CR14" s="640">
        <v>184449</v>
      </c>
      <c r="CS14" s="641"/>
      <c r="CT14" s="641"/>
      <c r="CU14" s="641"/>
      <c r="CV14" s="641"/>
      <c r="CW14" s="641"/>
      <c r="CX14" s="641"/>
      <c r="CY14" s="642"/>
      <c r="CZ14" s="677">
        <v>4.2</v>
      </c>
      <c r="DA14" s="677"/>
      <c r="DB14" s="677"/>
      <c r="DC14" s="677"/>
      <c r="DD14" s="646">
        <v>5481</v>
      </c>
      <c r="DE14" s="641"/>
      <c r="DF14" s="641"/>
      <c r="DG14" s="641"/>
      <c r="DH14" s="641"/>
      <c r="DI14" s="641"/>
      <c r="DJ14" s="641"/>
      <c r="DK14" s="641"/>
      <c r="DL14" s="641"/>
      <c r="DM14" s="641"/>
      <c r="DN14" s="641"/>
      <c r="DO14" s="641"/>
      <c r="DP14" s="642"/>
      <c r="DQ14" s="646">
        <v>181684</v>
      </c>
      <c r="DR14" s="641"/>
      <c r="DS14" s="641"/>
      <c r="DT14" s="641"/>
      <c r="DU14" s="641"/>
      <c r="DV14" s="641"/>
      <c r="DW14" s="641"/>
      <c r="DX14" s="641"/>
      <c r="DY14" s="641"/>
      <c r="DZ14" s="641"/>
      <c r="EA14" s="641"/>
      <c r="EB14" s="641"/>
      <c r="EC14" s="684"/>
    </row>
    <row r="15" spans="2:143" ht="11.25" customHeight="1" x14ac:dyDescent="0.15">
      <c r="B15" s="637" t="s">
        <v>260</v>
      </c>
      <c r="C15" s="638"/>
      <c r="D15" s="638"/>
      <c r="E15" s="638"/>
      <c r="F15" s="638"/>
      <c r="G15" s="638"/>
      <c r="H15" s="638"/>
      <c r="I15" s="638"/>
      <c r="J15" s="638"/>
      <c r="K15" s="638"/>
      <c r="L15" s="638"/>
      <c r="M15" s="638"/>
      <c r="N15" s="638"/>
      <c r="O15" s="638"/>
      <c r="P15" s="638"/>
      <c r="Q15" s="639"/>
      <c r="R15" s="640" t="s">
        <v>185</v>
      </c>
      <c r="S15" s="641"/>
      <c r="T15" s="641"/>
      <c r="U15" s="641"/>
      <c r="V15" s="641"/>
      <c r="W15" s="641"/>
      <c r="X15" s="641"/>
      <c r="Y15" s="642"/>
      <c r="Z15" s="677" t="s">
        <v>234</v>
      </c>
      <c r="AA15" s="677"/>
      <c r="AB15" s="677"/>
      <c r="AC15" s="677"/>
      <c r="AD15" s="678" t="s">
        <v>234</v>
      </c>
      <c r="AE15" s="678"/>
      <c r="AF15" s="678"/>
      <c r="AG15" s="678"/>
      <c r="AH15" s="678"/>
      <c r="AI15" s="678"/>
      <c r="AJ15" s="678"/>
      <c r="AK15" s="678"/>
      <c r="AL15" s="643" t="s">
        <v>185</v>
      </c>
      <c r="AM15" s="644"/>
      <c r="AN15" s="644"/>
      <c r="AO15" s="679"/>
      <c r="AP15" s="637" t="s">
        <v>261</v>
      </c>
      <c r="AQ15" s="638"/>
      <c r="AR15" s="638"/>
      <c r="AS15" s="638"/>
      <c r="AT15" s="638"/>
      <c r="AU15" s="638"/>
      <c r="AV15" s="638"/>
      <c r="AW15" s="638"/>
      <c r="AX15" s="638"/>
      <c r="AY15" s="638"/>
      <c r="AZ15" s="638"/>
      <c r="BA15" s="638"/>
      <c r="BB15" s="638"/>
      <c r="BC15" s="638"/>
      <c r="BD15" s="638"/>
      <c r="BE15" s="638"/>
      <c r="BF15" s="639"/>
      <c r="BG15" s="640">
        <v>38574</v>
      </c>
      <c r="BH15" s="641"/>
      <c r="BI15" s="641"/>
      <c r="BJ15" s="641"/>
      <c r="BK15" s="641"/>
      <c r="BL15" s="641"/>
      <c r="BM15" s="641"/>
      <c r="BN15" s="642"/>
      <c r="BO15" s="677">
        <v>6</v>
      </c>
      <c r="BP15" s="677"/>
      <c r="BQ15" s="677"/>
      <c r="BR15" s="677"/>
      <c r="BS15" s="646" t="s">
        <v>234</v>
      </c>
      <c r="BT15" s="641"/>
      <c r="BU15" s="641"/>
      <c r="BV15" s="641"/>
      <c r="BW15" s="641"/>
      <c r="BX15" s="641"/>
      <c r="BY15" s="641"/>
      <c r="BZ15" s="641"/>
      <c r="CA15" s="641"/>
      <c r="CB15" s="684"/>
      <c r="CD15" s="673" t="s">
        <v>262</v>
      </c>
      <c r="CE15" s="674"/>
      <c r="CF15" s="674"/>
      <c r="CG15" s="674"/>
      <c r="CH15" s="674"/>
      <c r="CI15" s="674"/>
      <c r="CJ15" s="674"/>
      <c r="CK15" s="674"/>
      <c r="CL15" s="674"/>
      <c r="CM15" s="674"/>
      <c r="CN15" s="674"/>
      <c r="CO15" s="674"/>
      <c r="CP15" s="674"/>
      <c r="CQ15" s="675"/>
      <c r="CR15" s="640">
        <v>359046</v>
      </c>
      <c r="CS15" s="641"/>
      <c r="CT15" s="641"/>
      <c r="CU15" s="641"/>
      <c r="CV15" s="641"/>
      <c r="CW15" s="641"/>
      <c r="CX15" s="641"/>
      <c r="CY15" s="642"/>
      <c r="CZ15" s="677">
        <v>8.1999999999999993</v>
      </c>
      <c r="DA15" s="677"/>
      <c r="DB15" s="677"/>
      <c r="DC15" s="677"/>
      <c r="DD15" s="646">
        <v>6027</v>
      </c>
      <c r="DE15" s="641"/>
      <c r="DF15" s="641"/>
      <c r="DG15" s="641"/>
      <c r="DH15" s="641"/>
      <c r="DI15" s="641"/>
      <c r="DJ15" s="641"/>
      <c r="DK15" s="641"/>
      <c r="DL15" s="641"/>
      <c r="DM15" s="641"/>
      <c r="DN15" s="641"/>
      <c r="DO15" s="641"/>
      <c r="DP15" s="642"/>
      <c r="DQ15" s="646">
        <v>344002</v>
      </c>
      <c r="DR15" s="641"/>
      <c r="DS15" s="641"/>
      <c r="DT15" s="641"/>
      <c r="DU15" s="641"/>
      <c r="DV15" s="641"/>
      <c r="DW15" s="641"/>
      <c r="DX15" s="641"/>
      <c r="DY15" s="641"/>
      <c r="DZ15" s="641"/>
      <c r="EA15" s="641"/>
      <c r="EB15" s="641"/>
      <c r="EC15" s="684"/>
    </row>
    <row r="16" spans="2:143" ht="11.25" customHeight="1" x14ac:dyDescent="0.15">
      <c r="B16" s="637" t="s">
        <v>263</v>
      </c>
      <c r="C16" s="638"/>
      <c r="D16" s="638"/>
      <c r="E16" s="638"/>
      <c r="F16" s="638"/>
      <c r="G16" s="638"/>
      <c r="H16" s="638"/>
      <c r="I16" s="638"/>
      <c r="J16" s="638"/>
      <c r="K16" s="638"/>
      <c r="L16" s="638"/>
      <c r="M16" s="638"/>
      <c r="N16" s="638"/>
      <c r="O16" s="638"/>
      <c r="P16" s="638"/>
      <c r="Q16" s="639"/>
      <c r="R16" s="640">
        <v>2201</v>
      </c>
      <c r="S16" s="641"/>
      <c r="T16" s="641"/>
      <c r="U16" s="641"/>
      <c r="V16" s="641"/>
      <c r="W16" s="641"/>
      <c r="X16" s="641"/>
      <c r="Y16" s="642"/>
      <c r="Z16" s="677">
        <v>0</v>
      </c>
      <c r="AA16" s="677"/>
      <c r="AB16" s="677"/>
      <c r="AC16" s="677"/>
      <c r="AD16" s="678">
        <v>2201</v>
      </c>
      <c r="AE16" s="678"/>
      <c r="AF16" s="678"/>
      <c r="AG16" s="678"/>
      <c r="AH16" s="678"/>
      <c r="AI16" s="678"/>
      <c r="AJ16" s="678"/>
      <c r="AK16" s="678"/>
      <c r="AL16" s="643">
        <v>0.1</v>
      </c>
      <c r="AM16" s="644"/>
      <c r="AN16" s="644"/>
      <c r="AO16" s="679"/>
      <c r="AP16" s="637" t="s">
        <v>264</v>
      </c>
      <c r="AQ16" s="638"/>
      <c r="AR16" s="638"/>
      <c r="AS16" s="638"/>
      <c r="AT16" s="638"/>
      <c r="AU16" s="638"/>
      <c r="AV16" s="638"/>
      <c r="AW16" s="638"/>
      <c r="AX16" s="638"/>
      <c r="AY16" s="638"/>
      <c r="AZ16" s="638"/>
      <c r="BA16" s="638"/>
      <c r="BB16" s="638"/>
      <c r="BC16" s="638"/>
      <c r="BD16" s="638"/>
      <c r="BE16" s="638"/>
      <c r="BF16" s="639"/>
      <c r="BG16" s="640" t="s">
        <v>185</v>
      </c>
      <c r="BH16" s="641"/>
      <c r="BI16" s="641"/>
      <c r="BJ16" s="641"/>
      <c r="BK16" s="641"/>
      <c r="BL16" s="641"/>
      <c r="BM16" s="641"/>
      <c r="BN16" s="642"/>
      <c r="BO16" s="677" t="s">
        <v>185</v>
      </c>
      <c r="BP16" s="677"/>
      <c r="BQ16" s="677"/>
      <c r="BR16" s="677"/>
      <c r="BS16" s="646" t="s">
        <v>185</v>
      </c>
      <c r="BT16" s="641"/>
      <c r="BU16" s="641"/>
      <c r="BV16" s="641"/>
      <c r="BW16" s="641"/>
      <c r="BX16" s="641"/>
      <c r="BY16" s="641"/>
      <c r="BZ16" s="641"/>
      <c r="CA16" s="641"/>
      <c r="CB16" s="684"/>
      <c r="CD16" s="673" t="s">
        <v>265</v>
      </c>
      <c r="CE16" s="674"/>
      <c r="CF16" s="674"/>
      <c r="CG16" s="674"/>
      <c r="CH16" s="674"/>
      <c r="CI16" s="674"/>
      <c r="CJ16" s="674"/>
      <c r="CK16" s="674"/>
      <c r="CL16" s="674"/>
      <c r="CM16" s="674"/>
      <c r="CN16" s="674"/>
      <c r="CO16" s="674"/>
      <c r="CP16" s="674"/>
      <c r="CQ16" s="675"/>
      <c r="CR16" s="640">
        <v>156995</v>
      </c>
      <c r="CS16" s="641"/>
      <c r="CT16" s="641"/>
      <c r="CU16" s="641"/>
      <c r="CV16" s="641"/>
      <c r="CW16" s="641"/>
      <c r="CX16" s="641"/>
      <c r="CY16" s="642"/>
      <c r="CZ16" s="677">
        <v>3.6</v>
      </c>
      <c r="DA16" s="677"/>
      <c r="DB16" s="677"/>
      <c r="DC16" s="677"/>
      <c r="DD16" s="646" t="s">
        <v>185</v>
      </c>
      <c r="DE16" s="641"/>
      <c r="DF16" s="641"/>
      <c r="DG16" s="641"/>
      <c r="DH16" s="641"/>
      <c r="DI16" s="641"/>
      <c r="DJ16" s="641"/>
      <c r="DK16" s="641"/>
      <c r="DL16" s="641"/>
      <c r="DM16" s="641"/>
      <c r="DN16" s="641"/>
      <c r="DO16" s="641"/>
      <c r="DP16" s="642"/>
      <c r="DQ16" s="646">
        <v>130423</v>
      </c>
      <c r="DR16" s="641"/>
      <c r="DS16" s="641"/>
      <c r="DT16" s="641"/>
      <c r="DU16" s="641"/>
      <c r="DV16" s="641"/>
      <c r="DW16" s="641"/>
      <c r="DX16" s="641"/>
      <c r="DY16" s="641"/>
      <c r="DZ16" s="641"/>
      <c r="EA16" s="641"/>
      <c r="EB16" s="641"/>
      <c r="EC16" s="684"/>
    </row>
    <row r="17" spans="2:133" ht="11.25" customHeight="1" x14ac:dyDescent="0.15">
      <c r="B17" s="637" t="s">
        <v>266</v>
      </c>
      <c r="C17" s="638"/>
      <c r="D17" s="638"/>
      <c r="E17" s="638"/>
      <c r="F17" s="638"/>
      <c r="G17" s="638"/>
      <c r="H17" s="638"/>
      <c r="I17" s="638"/>
      <c r="J17" s="638"/>
      <c r="K17" s="638"/>
      <c r="L17" s="638"/>
      <c r="M17" s="638"/>
      <c r="N17" s="638"/>
      <c r="O17" s="638"/>
      <c r="P17" s="638"/>
      <c r="Q17" s="639"/>
      <c r="R17" s="640">
        <v>17937</v>
      </c>
      <c r="S17" s="641"/>
      <c r="T17" s="641"/>
      <c r="U17" s="641"/>
      <c r="V17" s="641"/>
      <c r="W17" s="641"/>
      <c r="X17" s="641"/>
      <c r="Y17" s="642"/>
      <c r="Z17" s="677">
        <v>0.4</v>
      </c>
      <c r="AA17" s="677"/>
      <c r="AB17" s="677"/>
      <c r="AC17" s="677"/>
      <c r="AD17" s="678">
        <v>17937</v>
      </c>
      <c r="AE17" s="678"/>
      <c r="AF17" s="678"/>
      <c r="AG17" s="678"/>
      <c r="AH17" s="678"/>
      <c r="AI17" s="678"/>
      <c r="AJ17" s="678"/>
      <c r="AK17" s="678"/>
      <c r="AL17" s="643">
        <v>0.7</v>
      </c>
      <c r="AM17" s="644"/>
      <c r="AN17" s="644"/>
      <c r="AO17" s="679"/>
      <c r="AP17" s="637" t="s">
        <v>267</v>
      </c>
      <c r="AQ17" s="638"/>
      <c r="AR17" s="638"/>
      <c r="AS17" s="638"/>
      <c r="AT17" s="638"/>
      <c r="AU17" s="638"/>
      <c r="AV17" s="638"/>
      <c r="AW17" s="638"/>
      <c r="AX17" s="638"/>
      <c r="AY17" s="638"/>
      <c r="AZ17" s="638"/>
      <c r="BA17" s="638"/>
      <c r="BB17" s="638"/>
      <c r="BC17" s="638"/>
      <c r="BD17" s="638"/>
      <c r="BE17" s="638"/>
      <c r="BF17" s="639"/>
      <c r="BG17" s="640" t="s">
        <v>234</v>
      </c>
      <c r="BH17" s="641"/>
      <c r="BI17" s="641"/>
      <c r="BJ17" s="641"/>
      <c r="BK17" s="641"/>
      <c r="BL17" s="641"/>
      <c r="BM17" s="641"/>
      <c r="BN17" s="642"/>
      <c r="BO17" s="677" t="s">
        <v>234</v>
      </c>
      <c r="BP17" s="677"/>
      <c r="BQ17" s="677"/>
      <c r="BR17" s="677"/>
      <c r="BS17" s="646" t="s">
        <v>185</v>
      </c>
      <c r="BT17" s="641"/>
      <c r="BU17" s="641"/>
      <c r="BV17" s="641"/>
      <c r="BW17" s="641"/>
      <c r="BX17" s="641"/>
      <c r="BY17" s="641"/>
      <c r="BZ17" s="641"/>
      <c r="CA17" s="641"/>
      <c r="CB17" s="684"/>
      <c r="CD17" s="673" t="s">
        <v>268</v>
      </c>
      <c r="CE17" s="674"/>
      <c r="CF17" s="674"/>
      <c r="CG17" s="674"/>
      <c r="CH17" s="674"/>
      <c r="CI17" s="674"/>
      <c r="CJ17" s="674"/>
      <c r="CK17" s="674"/>
      <c r="CL17" s="674"/>
      <c r="CM17" s="674"/>
      <c r="CN17" s="674"/>
      <c r="CO17" s="674"/>
      <c r="CP17" s="674"/>
      <c r="CQ17" s="675"/>
      <c r="CR17" s="640">
        <v>550981</v>
      </c>
      <c r="CS17" s="641"/>
      <c r="CT17" s="641"/>
      <c r="CU17" s="641"/>
      <c r="CV17" s="641"/>
      <c r="CW17" s="641"/>
      <c r="CX17" s="641"/>
      <c r="CY17" s="642"/>
      <c r="CZ17" s="677">
        <v>12.6</v>
      </c>
      <c r="DA17" s="677"/>
      <c r="DB17" s="677"/>
      <c r="DC17" s="677"/>
      <c r="DD17" s="646" t="s">
        <v>234</v>
      </c>
      <c r="DE17" s="641"/>
      <c r="DF17" s="641"/>
      <c r="DG17" s="641"/>
      <c r="DH17" s="641"/>
      <c r="DI17" s="641"/>
      <c r="DJ17" s="641"/>
      <c r="DK17" s="641"/>
      <c r="DL17" s="641"/>
      <c r="DM17" s="641"/>
      <c r="DN17" s="641"/>
      <c r="DO17" s="641"/>
      <c r="DP17" s="642"/>
      <c r="DQ17" s="646">
        <v>536020</v>
      </c>
      <c r="DR17" s="641"/>
      <c r="DS17" s="641"/>
      <c r="DT17" s="641"/>
      <c r="DU17" s="641"/>
      <c r="DV17" s="641"/>
      <c r="DW17" s="641"/>
      <c r="DX17" s="641"/>
      <c r="DY17" s="641"/>
      <c r="DZ17" s="641"/>
      <c r="EA17" s="641"/>
      <c r="EB17" s="641"/>
      <c r="EC17" s="684"/>
    </row>
    <row r="18" spans="2:133" ht="11.25" customHeight="1" x14ac:dyDescent="0.15">
      <c r="B18" s="637" t="s">
        <v>269</v>
      </c>
      <c r="C18" s="638"/>
      <c r="D18" s="638"/>
      <c r="E18" s="638"/>
      <c r="F18" s="638"/>
      <c r="G18" s="638"/>
      <c r="H18" s="638"/>
      <c r="I18" s="638"/>
      <c r="J18" s="638"/>
      <c r="K18" s="638"/>
      <c r="L18" s="638"/>
      <c r="M18" s="638"/>
      <c r="N18" s="638"/>
      <c r="O18" s="638"/>
      <c r="P18" s="638"/>
      <c r="Q18" s="639"/>
      <c r="R18" s="640">
        <v>2160</v>
      </c>
      <c r="S18" s="641"/>
      <c r="T18" s="641"/>
      <c r="U18" s="641"/>
      <c r="V18" s="641"/>
      <c r="W18" s="641"/>
      <c r="X18" s="641"/>
      <c r="Y18" s="642"/>
      <c r="Z18" s="677">
        <v>0</v>
      </c>
      <c r="AA18" s="677"/>
      <c r="AB18" s="677"/>
      <c r="AC18" s="677"/>
      <c r="AD18" s="678">
        <v>2160</v>
      </c>
      <c r="AE18" s="678"/>
      <c r="AF18" s="678"/>
      <c r="AG18" s="678"/>
      <c r="AH18" s="678"/>
      <c r="AI18" s="678"/>
      <c r="AJ18" s="678"/>
      <c r="AK18" s="678"/>
      <c r="AL18" s="643">
        <v>0.1</v>
      </c>
      <c r="AM18" s="644"/>
      <c r="AN18" s="644"/>
      <c r="AO18" s="679"/>
      <c r="AP18" s="637" t="s">
        <v>270</v>
      </c>
      <c r="AQ18" s="638"/>
      <c r="AR18" s="638"/>
      <c r="AS18" s="638"/>
      <c r="AT18" s="638"/>
      <c r="AU18" s="638"/>
      <c r="AV18" s="638"/>
      <c r="AW18" s="638"/>
      <c r="AX18" s="638"/>
      <c r="AY18" s="638"/>
      <c r="AZ18" s="638"/>
      <c r="BA18" s="638"/>
      <c r="BB18" s="638"/>
      <c r="BC18" s="638"/>
      <c r="BD18" s="638"/>
      <c r="BE18" s="638"/>
      <c r="BF18" s="639"/>
      <c r="BG18" s="640" t="s">
        <v>185</v>
      </c>
      <c r="BH18" s="641"/>
      <c r="BI18" s="641"/>
      <c r="BJ18" s="641"/>
      <c r="BK18" s="641"/>
      <c r="BL18" s="641"/>
      <c r="BM18" s="641"/>
      <c r="BN18" s="642"/>
      <c r="BO18" s="677" t="s">
        <v>185</v>
      </c>
      <c r="BP18" s="677"/>
      <c r="BQ18" s="677"/>
      <c r="BR18" s="677"/>
      <c r="BS18" s="646" t="s">
        <v>234</v>
      </c>
      <c r="BT18" s="641"/>
      <c r="BU18" s="641"/>
      <c r="BV18" s="641"/>
      <c r="BW18" s="641"/>
      <c r="BX18" s="641"/>
      <c r="BY18" s="641"/>
      <c r="BZ18" s="641"/>
      <c r="CA18" s="641"/>
      <c r="CB18" s="684"/>
      <c r="CD18" s="673" t="s">
        <v>271</v>
      </c>
      <c r="CE18" s="674"/>
      <c r="CF18" s="674"/>
      <c r="CG18" s="674"/>
      <c r="CH18" s="674"/>
      <c r="CI18" s="674"/>
      <c r="CJ18" s="674"/>
      <c r="CK18" s="674"/>
      <c r="CL18" s="674"/>
      <c r="CM18" s="674"/>
      <c r="CN18" s="674"/>
      <c r="CO18" s="674"/>
      <c r="CP18" s="674"/>
      <c r="CQ18" s="675"/>
      <c r="CR18" s="640" t="s">
        <v>234</v>
      </c>
      <c r="CS18" s="641"/>
      <c r="CT18" s="641"/>
      <c r="CU18" s="641"/>
      <c r="CV18" s="641"/>
      <c r="CW18" s="641"/>
      <c r="CX18" s="641"/>
      <c r="CY18" s="642"/>
      <c r="CZ18" s="677" t="s">
        <v>185</v>
      </c>
      <c r="DA18" s="677"/>
      <c r="DB18" s="677"/>
      <c r="DC18" s="677"/>
      <c r="DD18" s="646" t="s">
        <v>234</v>
      </c>
      <c r="DE18" s="641"/>
      <c r="DF18" s="641"/>
      <c r="DG18" s="641"/>
      <c r="DH18" s="641"/>
      <c r="DI18" s="641"/>
      <c r="DJ18" s="641"/>
      <c r="DK18" s="641"/>
      <c r="DL18" s="641"/>
      <c r="DM18" s="641"/>
      <c r="DN18" s="641"/>
      <c r="DO18" s="641"/>
      <c r="DP18" s="642"/>
      <c r="DQ18" s="646" t="s">
        <v>185</v>
      </c>
      <c r="DR18" s="641"/>
      <c r="DS18" s="641"/>
      <c r="DT18" s="641"/>
      <c r="DU18" s="641"/>
      <c r="DV18" s="641"/>
      <c r="DW18" s="641"/>
      <c r="DX18" s="641"/>
      <c r="DY18" s="641"/>
      <c r="DZ18" s="641"/>
      <c r="EA18" s="641"/>
      <c r="EB18" s="641"/>
      <c r="EC18" s="684"/>
    </row>
    <row r="19" spans="2:133" ht="11.25" customHeight="1" x14ac:dyDescent="0.15">
      <c r="B19" s="637" t="s">
        <v>272</v>
      </c>
      <c r="C19" s="638"/>
      <c r="D19" s="638"/>
      <c r="E19" s="638"/>
      <c r="F19" s="638"/>
      <c r="G19" s="638"/>
      <c r="H19" s="638"/>
      <c r="I19" s="638"/>
      <c r="J19" s="638"/>
      <c r="K19" s="638"/>
      <c r="L19" s="638"/>
      <c r="M19" s="638"/>
      <c r="N19" s="638"/>
      <c r="O19" s="638"/>
      <c r="P19" s="638"/>
      <c r="Q19" s="639"/>
      <c r="R19" s="640">
        <v>946</v>
      </c>
      <c r="S19" s="641"/>
      <c r="T19" s="641"/>
      <c r="U19" s="641"/>
      <c r="V19" s="641"/>
      <c r="W19" s="641"/>
      <c r="X19" s="641"/>
      <c r="Y19" s="642"/>
      <c r="Z19" s="677">
        <v>0</v>
      </c>
      <c r="AA19" s="677"/>
      <c r="AB19" s="677"/>
      <c r="AC19" s="677"/>
      <c r="AD19" s="678">
        <v>946</v>
      </c>
      <c r="AE19" s="678"/>
      <c r="AF19" s="678"/>
      <c r="AG19" s="678"/>
      <c r="AH19" s="678"/>
      <c r="AI19" s="678"/>
      <c r="AJ19" s="678"/>
      <c r="AK19" s="678"/>
      <c r="AL19" s="643">
        <v>0</v>
      </c>
      <c r="AM19" s="644"/>
      <c r="AN19" s="644"/>
      <c r="AO19" s="679"/>
      <c r="AP19" s="637" t="s">
        <v>273</v>
      </c>
      <c r="AQ19" s="638"/>
      <c r="AR19" s="638"/>
      <c r="AS19" s="638"/>
      <c r="AT19" s="638"/>
      <c r="AU19" s="638"/>
      <c r="AV19" s="638"/>
      <c r="AW19" s="638"/>
      <c r="AX19" s="638"/>
      <c r="AY19" s="638"/>
      <c r="AZ19" s="638"/>
      <c r="BA19" s="638"/>
      <c r="BB19" s="638"/>
      <c r="BC19" s="638"/>
      <c r="BD19" s="638"/>
      <c r="BE19" s="638"/>
      <c r="BF19" s="639"/>
      <c r="BG19" s="640" t="s">
        <v>185</v>
      </c>
      <c r="BH19" s="641"/>
      <c r="BI19" s="641"/>
      <c r="BJ19" s="641"/>
      <c r="BK19" s="641"/>
      <c r="BL19" s="641"/>
      <c r="BM19" s="641"/>
      <c r="BN19" s="642"/>
      <c r="BO19" s="677" t="s">
        <v>185</v>
      </c>
      <c r="BP19" s="677"/>
      <c r="BQ19" s="677"/>
      <c r="BR19" s="677"/>
      <c r="BS19" s="646" t="s">
        <v>234</v>
      </c>
      <c r="BT19" s="641"/>
      <c r="BU19" s="641"/>
      <c r="BV19" s="641"/>
      <c r="BW19" s="641"/>
      <c r="BX19" s="641"/>
      <c r="BY19" s="641"/>
      <c r="BZ19" s="641"/>
      <c r="CA19" s="641"/>
      <c r="CB19" s="684"/>
      <c r="CD19" s="673" t="s">
        <v>274</v>
      </c>
      <c r="CE19" s="674"/>
      <c r="CF19" s="674"/>
      <c r="CG19" s="674"/>
      <c r="CH19" s="674"/>
      <c r="CI19" s="674"/>
      <c r="CJ19" s="674"/>
      <c r="CK19" s="674"/>
      <c r="CL19" s="674"/>
      <c r="CM19" s="674"/>
      <c r="CN19" s="674"/>
      <c r="CO19" s="674"/>
      <c r="CP19" s="674"/>
      <c r="CQ19" s="675"/>
      <c r="CR19" s="640" t="s">
        <v>185</v>
      </c>
      <c r="CS19" s="641"/>
      <c r="CT19" s="641"/>
      <c r="CU19" s="641"/>
      <c r="CV19" s="641"/>
      <c r="CW19" s="641"/>
      <c r="CX19" s="641"/>
      <c r="CY19" s="642"/>
      <c r="CZ19" s="677" t="s">
        <v>185</v>
      </c>
      <c r="DA19" s="677"/>
      <c r="DB19" s="677"/>
      <c r="DC19" s="677"/>
      <c r="DD19" s="646" t="s">
        <v>234</v>
      </c>
      <c r="DE19" s="641"/>
      <c r="DF19" s="641"/>
      <c r="DG19" s="641"/>
      <c r="DH19" s="641"/>
      <c r="DI19" s="641"/>
      <c r="DJ19" s="641"/>
      <c r="DK19" s="641"/>
      <c r="DL19" s="641"/>
      <c r="DM19" s="641"/>
      <c r="DN19" s="641"/>
      <c r="DO19" s="641"/>
      <c r="DP19" s="642"/>
      <c r="DQ19" s="646" t="s">
        <v>185</v>
      </c>
      <c r="DR19" s="641"/>
      <c r="DS19" s="641"/>
      <c r="DT19" s="641"/>
      <c r="DU19" s="641"/>
      <c r="DV19" s="641"/>
      <c r="DW19" s="641"/>
      <c r="DX19" s="641"/>
      <c r="DY19" s="641"/>
      <c r="DZ19" s="641"/>
      <c r="EA19" s="641"/>
      <c r="EB19" s="641"/>
      <c r="EC19" s="684"/>
    </row>
    <row r="20" spans="2:133" ht="11.25" customHeight="1" x14ac:dyDescent="0.15">
      <c r="B20" s="637" t="s">
        <v>275</v>
      </c>
      <c r="C20" s="638"/>
      <c r="D20" s="638"/>
      <c r="E20" s="638"/>
      <c r="F20" s="638"/>
      <c r="G20" s="638"/>
      <c r="H20" s="638"/>
      <c r="I20" s="638"/>
      <c r="J20" s="638"/>
      <c r="K20" s="638"/>
      <c r="L20" s="638"/>
      <c r="M20" s="638"/>
      <c r="N20" s="638"/>
      <c r="O20" s="638"/>
      <c r="P20" s="638"/>
      <c r="Q20" s="639"/>
      <c r="R20" s="640">
        <v>161</v>
      </c>
      <c r="S20" s="641"/>
      <c r="T20" s="641"/>
      <c r="U20" s="641"/>
      <c r="V20" s="641"/>
      <c r="W20" s="641"/>
      <c r="X20" s="641"/>
      <c r="Y20" s="642"/>
      <c r="Z20" s="677">
        <v>0</v>
      </c>
      <c r="AA20" s="677"/>
      <c r="AB20" s="677"/>
      <c r="AC20" s="677"/>
      <c r="AD20" s="678">
        <v>161</v>
      </c>
      <c r="AE20" s="678"/>
      <c r="AF20" s="678"/>
      <c r="AG20" s="678"/>
      <c r="AH20" s="678"/>
      <c r="AI20" s="678"/>
      <c r="AJ20" s="678"/>
      <c r="AK20" s="678"/>
      <c r="AL20" s="643">
        <v>0</v>
      </c>
      <c r="AM20" s="644"/>
      <c r="AN20" s="644"/>
      <c r="AO20" s="679"/>
      <c r="AP20" s="637" t="s">
        <v>276</v>
      </c>
      <c r="AQ20" s="638"/>
      <c r="AR20" s="638"/>
      <c r="AS20" s="638"/>
      <c r="AT20" s="638"/>
      <c r="AU20" s="638"/>
      <c r="AV20" s="638"/>
      <c r="AW20" s="638"/>
      <c r="AX20" s="638"/>
      <c r="AY20" s="638"/>
      <c r="AZ20" s="638"/>
      <c r="BA20" s="638"/>
      <c r="BB20" s="638"/>
      <c r="BC20" s="638"/>
      <c r="BD20" s="638"/>
      <c r="BE20" s="638"/>
      <c r="BF20" s="639"/>
      <c r="BG20" s="640" t="s">
        <v>234</v>
      </c>
      <c r="BH20" s="641"/>
      <c r="BI20" s="641"/>
      <c r="BJ20" s="641"/>
      <c r="BK20" s="641"/>
      <c r="BL20" s="641"/>
      <c r="BM20" s="641"/>
      <c r="BN20" s="642"/>
      <c r="BO20" s="677" t="s">
        <v>234</v>
      </c>
      <c r="BP20" s="677"/>
      <c r="BQ20" s="677"/>
      <c r="BR20" s="677"/>
      <c r="BS20" s="646" t="s">
        <v>234</v>
      </c>
      <c r="BT20" s="641"/>
      <c r="BU20" s="641"/>
      <c r="BV20" s="641"/>
      <c r="BW20" s="641"/>
      <c r="BX20" s="641"/>
      <c r="BY20" s="641"/>
      <c r="BZ20" s="641"/>
      <c r="CA20" s="641"/>
      <c r="CB20" s="684"/>
      <c r="CD20" s="673" t="s">
        <v>277</v>
      </c>
      <c r="CE20" s="674"/>
      <c r="CF20" s="674"/>
      <c r="CG20" s="674"/>
      <c r="CH20" s="674"/>
      <c r="CI20" s="674"/>
      <c r="CJ20" s="674"/>
      <c r="CK20" s="674"/>
      <c r="CL20" s="674"/>
      <c r="CM20" s="674"/>
      <c r="CN20" s="674"/>
      <c r="CO20" s="674"/>
      <c r="CP20" s="674"/>
      <c r="CQ20" s="675"/>
      <c r="CR20" s="640">
        <v>4370789</v>
      </c>
      <c r="CS20" s="641"/>
      <c r="CT20" s="641"/>
      <c r="CU20" s="641"/>
      <c r="CV20" s="641"/>
      <c r="CW20" s="641"/>
      <c r="CX20" s="641"/>
      <c r="CY20" s="642"/>
      <c r="CZ20" s="677">
        <v>100</v>
      </c>
      <c r="DA20" s="677"/>
      <c r="DB20" s="677"/>
      <c r="DC20" s="677"/>
      <c r="DD20" s="646">
        <v>913198</v>
      </c>
      <c r="DE20" s="641"/>
      <c r="DF20" s="641"/>
      <c r="DG20" s="641"/>
      <c r="DH20" s="641"/>
      <c r="DI20" s="641"/>
      <c r="DJ20" s="641"/>
      <c r="DK20" s="641"/>
      <c r="DL20" s="641"/>
      <c r="DM20" s="641"/>
      <c r="DN20" s="641"/>
      <c r="DO20" s="641"/>
      <c r="DP20" s="642"/>
      <c r="DQ20" s="646">
        <v>3037268</v>
      </c>
      <c r="DR20" s="641"/>
      <c r="DS20" s="641"/>
      <c r="DT20" s="641"/>
      <c r="DU20" s="641"/>
      <c r="DV20" s="641"/>
      <c r="DW20" s="641"/>
      <c r="DX20" s="641"/>
      <c r="DY20" s="641"/>
      <c r="DZ20" s="641"/>
      <c r="EA20" s="641"/>
      <c r="EB20" s="641"/>
      <c r="EC20" s="684"/>
    </row>
    <row r="21" spans="2:133" ht="11.25" customHeight="1" x14ac:dyDescent="0.15">
      <c r="B21" s="637" t="s">
        <v>278</v>
      </c>
      <c r="C21" s="638"/>
      <c r="D21" s="638"/>
      <c r="E21" s="638"/>
      <c r="F21" s="638"/>
      <c r="G21" s="638"/>
      <c r="H21" s="638"/>
      <c r="I21" s="638"/>
      <c r="J21" s="638"/>
      <c r="K21" s="638"/>
      <c r="L21" s="638"/>
      <c r="M21" s="638"/>
      <c r="N21" s="638"/>
      <c r="O21" s="638"/>
      <c r="P21" s="638"/>
      <c r="Q21" s="639"/>
      <c r="R21" s="640">
        <v>14670</v>
      </c>
      <c r="S21" s="641"/>
      <c r="T21" s="641"/>
      <c r="U21" s="641"/>
      <c r="V21" s="641"/>
      <c r="W21" s="641"/>
      <c r="X21" s="641"/>
      <c r="Y21" s="642"/>
      <c r="Z21" s="677">
        <v>0.3</v>
      </c>
      <c r="AA21" s="677"/>
      <c r="AB21" s="677"/>
      <c r="AC21" s="677"/>
      <c r="AD21" s="678">
        <v>14670</v>
      </c>
      <c r="AE21" s="678"/>
      <c r="AF21" s="678"/>
      <c r="AG21" s="678"/>
      <c r="AH21" s="678"/>
      <c r="AI21" s="678"/>
      <c r="AJ21" s="678"/>
      <c r="AK21" s="678"/>
      <c r="AL21" s="643">
        <v>0.6</v>
      </c>
      <c r="AM21" s="644"/>
      <c r="AN21" s="644"/>
      <c r="AO21" s="679"/>
      <c r="AP21" s="735" t="s">
        <v>279</v>
      </c>
      <c r="AQ21" s="742"/>
      <c r="AR21" s="742"/>
      <c r="AS21" s="742"/>
      <c r="AT21" s="742"/>
      <c r="AU21" s="742"/>
      <c r="AV21" s="742"/>
      <c r="AW21" s="742"/>
      <c r="AX21" s="742"/>
      <c r="AY21" s="742"/>
      <c r="AZ21" s="742"/>
      <c r="BA21" s="742"/>
      <c r="BB21" s="742"/>
      <c r="BC21" s="742"/>
      <c r="BD21" s="742"/>
      <c r="BE21" s="742"/>
      <c r="BF21" s="737"/>
      <c r="BG21" s="640" t="s">
        <v>234</v>
      </c>
      <c r="BH21" s="641"/>
      <c r="BI21" s="641"/>
      <c r="BJ21" s="641"/>
      <c r="BK21" s="641"/>
      <c r="BL21" s="641"/>
      <c r="BM21" s="641"/>
      <c r="BN21" s="642"/>
      <c r="BO21" s="677" t="s">
        <v>234</v>
      </c>
      <c r="BP21" s="677"/>
      <c r="BQ21" s="677"/>
      <c r="BR21" s="677"/>
      <c r="BS21" s="646" t="s">
        <v>234</v>
      </c>
      <c r="BT21" s="641"/>
      <c r="BU21" s="641"/>
      <c r="BV21" s="641"/>
      <c r="BW21" s="641"/>
      <c r="BX21" s="641"/>
      <c r="BY21" s="641"/>
      <c r="BZ21" s="641"/>
      <c r="CA21" s="641"/>
      <c r="CB21" s="684"/>
      <c r="CD21" s="747"/>
      <c r="CE21" s="690"/>
      <c r="CF21" s="690"/>
      <c r="CG21" s="690"/>
      <c r="CH21" s="690"/>
      <c r="CI21" s="690"/>
      <c r="CJ21" s="690"/>
      <c r="CK21" s="690"/>
      <c r="CL21" s="690"/>
      <c r="CM21" s="690"/>
      <c r="CN21" s="690"/>
      <c r="CO21" s="690"/>
      <c r="CP21" s="690"/>
      <c r="CQ21" s="691"/>
      <c r="CR21" s="748"/>
      <c r="CS21" s="749"/>
      <c r="CT21" s="749"/>
      <c r="CU21" s="749"/>
      <c r="CV21" s="749"/>
      <c r="CW21" s="749"/>
      <c r="CX21" s="749"/>
      <c r="CY21" s="750"/>
      <c r="CZ21" s="751"/>
      <c r="DA21" s="751"/>
      <c r="DB21" s="751"/>
      <c r="DC21" s="751"/>
      <c r="DD21" s="752"/>
      <c r="DE21" s="749"/>
      <c r="DF21" s="749"/>
      <c r="DG21" s="749"/>
      <c r="DH21" s="749"/>
      <c r="DI21" s="749"/>
      <c r="DJ21" s="749"/>
      <c r="DK21" s="749"/>
      <c r="DL21" s="749"/>
      <c r="DM21" s="749"/>
      <c r="DN21" s="749"/>
      <c r="DO21" s="749"/>
      <c r="DP21" s="750"/>
      <c r="DQ21" s="752"/>
      <c r="DR21" s="749"/>
      <c r="DS21" s="749"/>
      <c r="DT21" s="749"/>
      <c r="DU21" s="749"/>
      <c r="DV21" s="749"/>
      <c r="DW21" s="749"/>
      <c r="DX21" s="749"/>
      <c r="DY21" s="749"/>
      <c r="DZ21" s="749"/>
      <c r="EA21" s="749"/>
      <c r="EB21" s="749"/>
      <c r="EC21" s="756"/>
    </row>
    <row r="22" spans="2:133" ht="11.25" customHeight="1" x14ac:dyDescent="0.15">
      <c r="B22" s="637" t="s">
        <v>280</v>
      </c>
      <c r="C22" s="638"/>
      <c r="D22" s="638"/>
      <c r="E22" s="638"/>
      <c r="F22" s="638"/>
      <c r="G22" s="638"/>
      <c r="H22" s="638"/>
      <c r="I22" s="638"/>
      <c r="J22" s="638"/>
      <c r="K22" s="638"/>
      <c r="L22" s="638"/>
      <c r="M22" s="638"/>
      <c r="N22" s="638"/>
      <c r="O22" s="638"/>
      <c r="P22" s="638"/>
      <c r="Q22" s="639"/>
      <c r="R22" s="640">
        <v>1965493</v>
      </c>
      <c r="S22" s="641"/>
      <c r="T22" s="641"/>
      <c r="U22" s="641"/>
      <c r="V22" s="641"/>
      <c r="W22" s="641"/>
      <c r="X22" s="641"/>
      <c r="Y22" s="642"/>
      <c r="Z22" s="677">
        <v>42</v>
      </c>
      <c r="AA22" s="677"/>
      <c r="AB22" s="677"/>
      <c r="AC22" s="677"/>
      <c r="AD22" s="678">
        <v>1749467</v>
      </c>
      <c r="AE22" s="678"/>
      <c r="AF22" s="678"/>
      <c r="AG22" s="678"/>
      <c r="AH22" s="678"/>
      <c r="AI22" s="678"/>
      <c r="AJ22" s="678"/>
      <c r="AK22" s="678"/>
      <c r="AL22" s="643">
        <v>66.5</v>
      </c>
      <c r="AM22" s="644"/>
      <c r="AN22" s="644"/>
      <c r="AO22" s="679"/>
      <c r="AP22" s="735" t="s">
        <v>281</v>
      </c>
      <c r="AQ22" s="742"/>
      <c r="AR22" s="742"/>
      <c r="AS22" s="742"/>
      <c r="AT22" s="742"/>
      <c r="AU22" s="742"/>
      <c r="AV22" s="742"/>
      <c r="AW22" s="742"/>
      <c r="AX22" s="742"/>
      <c r="AY22" s="742"/>
      <c r="AZ22" s="742"/>
      <c r="BA22" s="742"/>
      <c r="BB22" s="742"/>
      <c r="BC22" s="742"/>
      <c r="BD22" s="742"/>
      <c r="BE22" s="742"/>
      <c r="BF22" s="737"/>
      <c r="BG22" s="640" t="s">
        <v>234</v>
      </c>
      <c r="BH22" s="641"/>
      <c r="BI22" s="641"/>
      <c r="BJ22" s="641"/>
      <c r="BK22" s="641"/>
      <c r="BL22" s="641"/>
      <c r="BM22" s="641"/>
      <c r="BN22" s="642"/>
      <c r="BO22" s="677" t="s">
        <v>185</v>
      </c>
      <c r="BP22" s="677"/>
      <c r="BQ22" s="677"/>
      <c r="BR22" s="677"/>
      <c r="BS22" s="646" t="s">
        <v>185</v>
      </c>
      <c r="BT22" s="641"/>
      <c r="BU22" s="641"/>
      <c r="BV22" s="641"/>
      <c r="BW22" s="641"/>
      <c r="BX22" s="641"/>
      <c r="BY22" s="641"/>
      <c r="BZ22" s="641"/>
      <c r="CA22" s="641"/>
      <c r="CB22" s="684"/>
      <c r="CD22" s="744" t="s">
        <v>282</v>
      </c>
      <c r="CE22" s="745"/>
      <c r="CF22" s="745"/>
      <c r="CG22" s="745"/>
      <c r="CH22" s="745"/>
      <c r="CI22" s="745"/>
      <c r="CJ22" s="745"/>
      <c r="CK22" s="745"/>
      <c r="CL22" s="745"/>
      <c r="CM22" s="745"/>
      <c r="CN22" s="745"/>
      <c r="CO22" s="745"/>
      <c r="CP22" s="745"/>
      <c r="CQ22" s="745"/>
      <c r="CR22" s="745"/>
      <c r="CS22" s="745"/>
      <c r="CT22" s="745"/>
      <c r="CU22" s="745"/>
      <c r="CV22" s="745"/>
      <c r="CW22" s="745"/>
      <c r="CX22" s="745"/>
      <c r="CY22" s="745"/>
      <c r="CZ22" s="745"/>
      <c r="DA22" s="745"/>
      <c r="DB22" s="745"/>
      <c r="DC22" s="745"/>
      <c r="DD22" s="745"/>
      <c r="DE22" s="745"/>
      <c r="DF22" s="745"/>
      <c r="DG22" s="745"/>
      <c r="DH22" s="745"/>
      <c r="DI22" s="745"/>
      <c r="DJ22" s="745"/>
      <c r="DK22" s="745"/>
      <c r="DL22" s="745"/>
      <c r="DM22" s="745"/>
      <c r="DN22" s="745"/>
      <c r="DO22" s="745"/>
      <c r="DP22" s="745"/>
      <c r="DQ22" s="745"/>
      <c r="DR22" s="745"/>
      <c r="DS22" s="745"/>
      <c r="DT22" s="745"/>
      <c r="DU22" s="745"/>
      <c r="DV22" s="745"/>
      <c r="DW22" s="745"/>
      <c r="DX22" s="745"/>
      <c r="DY22" s="745"/>
      <c r="DZ22" s="745"/>
      <c r="EA22" s="745"/>
      <c r="EB22" s="745"/>
      <c r="EC22" s="746"/>
    </row>
    <row r="23" spans="2:133" ht="11.25" customHeight="1" x14ac:dyDescent="0.15">
      <c r="B23" s="637" t="s">
        <v>283</v>
      </c>
      <c r="C23" s="638"/>
      <c r="D23" s="638"/>
      <c r="E23" s="638"/>
      <c r="F23" s="638"/>
      <c r="G23" s="638"/>
      <c r="H23" s="638"/>
      <c r="I23" s="638"/>
      <c r="J23" s="638"/>
      <c r="K23" s="638"/>
      <c r="L23" s="638"/>
      <c r="M23" s="638"/>
      <c r="N23" s="638"/>
      <c r="O23" s="638"/>
      <c r="P23" s="638"/>
      <c r="Q23" s="639"/>
      <c r="R23" s="640">
        <v>1749467</v>
      </c>
      <c r="S23" s="641"/>
      <c r="T23" s="641"/>
      <c r="U23" s="641"/>
      <c r="V23" s="641"/>
      <c r="W23" s="641"/>
      <c r="X23" s="641"/>
      <c r="Y23" s="642"/>
      <c r="Z23" s="677">
        <v>37.299999999999997</v>
      </c>
      <c r="AA23" s="677"/>
      <c r="AB23" s="677"/>
      <c r="AC23" s="677"/>
      <c r="AD23" s="678">
        <v>1749467</v>
      </c>
      <c r="AE23" s="678"/>
      <c r="AF23" s="678"/>
      <c r="AG23" s="678"/>
      <c r="AH23" s="678"/>
      <c r="AI23" s="678"/>
      <c r="AJ23" s="678"/>
      <c r="AK23" s="678"/>
      <c r="AL23" s="643">
        <v>66.5</v>
      </c>
      <c r="AM23" s="644"/>
      <c r="AN23" s="644"/>
      <c r="AO23" s="679"/>
      <c r="AP23" s="735" t="s">
        <v>284</v>
      </c>
      <c r="AQ23" s="742"/>
      <c r="AR23" s="742"/>
      <c r="AS23" s="742"/>
      <c r="AT23" s="742"/>
      <c r="AU23" s="742"/>
      <c r="AV23" s="742"/>
      <c r="AW23" s="742"/>
      <c r="AX23" s="742"/>
      <c r="AY23" s="742"/>
      <c r="AZ23" s="742"/>
      <c r="BA23" s="742"/>
      <c r="BB23" s="742"/>
      <c r="BC23" s="742"/>
      <c r="BD23" s="742"/>
      <c r="BE23" s="742"/>
      <c r="BF23" s="737"/>
      <c r="BG23" s="640" t="s">
        <v>234</v>
      </c>
      <c r="BH23" s="641"/>
      <c r="BI23" s="641"/>
      <c r="BJ23" s="641"/>
      <c r="BK23" s="641"/>
      <c r="BL23" s="641"/>
      <c r="BM23" s="641"/>
      <c r="BN23" s="642"/>
      <c r="BO23" s="677" t="s">
        <v>185</v>
      </c>
      <c r="BP23" s="677"/>
      <c r="BQ23" s="677"/>
      <c r="BR23" s="677"/>
      <c r="BS23" s="646" t="s">
        <v>234</v>
      </c>
      <c r="BT23" s="641"/>
      <c r="BU23" s="641"/>
      <c r="BV23" s="641"/>
      <c r="BW23" s="641"/>
      <c r="BX23" s="641"/>
      <c r="BY23" s="641"/>
      <c r="BZ23" s="641"/>
      <c r="CA23" s="641"/>
      <c r="CB23" s="684"/>
      <c r="CD23" s="744" t="s">
        <v>223</v>
      </c>
      <c r="CE23" s="745"/>
      <c r="CF23" s="745"/>
      <c r="CG23" s="745"/>
      <c r="CH23" s="745"/>
      <c r="CI23" s="745"/>
      <c r="CJ23" s="745"/>
      <c r="CK23" s="745"/>
      <c r="CL23" s="745"/>
      <c r="CM23" s="745"/>
      <c r="CN23" s="745"/>
      <c r="CO23" s="745"/>
      <c r="CP23" s="745"/>
      <c r="CQ23" s="746"/>
      <c r="CR23" s="744" t="s">
        <v>285</v>
      </c>
      <c r="CS23" s="745"/>
      <c r="CT23" s="745"/>
      <c r="CU23" s="745"/>
      <c r="CV23" s="745"/>
      <c r="CW23" s="745"/>
      <c r="CX23" s="745"/>
      <c r="CY23" s="746"/>
      <c r="CZ23" s="744" t="s">
        <v>286</v>
      </c>
      <c r="DA23" s="745"/>
      <c r="DB23" s="745"/>
      <c r="DC23" s="746"/>
      <c r="DD23" s="744" t="s">
        <v>287</v>
      </c>
      <c r="DE23" s="745"/>
      <c r="DF23" s="745"/>
      <c r="DG23" s="745"/>
      <c r="DH23" s="745"/>
      <c r="DI23" s="745"/>
      <c r="DJ23" s="745"/>
      <c r="DK23" s="746"/>
      <c r="DL23" s="753" t="s">
        <v>288</v>
      </c>
      <c r="DM23" s="754"/>
      <c r="DN23" s="754"/>
      <c r="DO23" s="754"/>
      <c r="DP23" s="754"/>
      <c r="DQ23" s="754"/>
      <c r="DR23" s="754"/>
      <c r="DS23" s="754"/>
      <c r="DT23" s="754"/>
      <c r="DU23" s="754"/>
      <c r="DV23" s="755"/>
      <c r="DW23" s="744" t="s">
        <v>289</v>
      </c>
      <c r="DX23" s="745"/>
      <c r="DY23" s="745"/>
      <c r="DZ23" s="745"/>
      <c r="EA23" s="745"/>
      <c r="EB23" s="745"/>
      <c r="EC23" s="746"/>
    </row>
    <row r="24" spans="2:133" ht="11.25" customHeight="1" x14ac:dyDescent="0.15">
      <c r="B24" s="637" t="s">
        <v>290</v>
      </c>
      <c r="C24" s="638"/>
      <c r="D24" s="638"/>
      <c r="E24" s="638"/>
      <c r="F24" s="638"/>
      <c r="G24" s="638"/>
      <c r="H24" s="638"/>
      <c r="I24" s="638"/>
      <c r="J24" s="638"/>
      <c r="K24" s="638"/>
      <c r="L24" s="638"/>
      <c r="M24" s="638"/>
      <c r="N24" s="638"/>
      <c r="O24" s="638"/>
      <c r="P24" s="638"/>
      <c r="Q24" s="639"/>
      <c r="R24" s="640">
        <v>142716</v>
      </c>
      <c r="S24" s="641"/>
      <c r="T24" s="641"/>
      <c r="U24" s="641"/>
      <c r="V24" s="641"/>
      <c r="W24" s="641"/>
      <c r="X24" s="641"/>
      <c r="Y24" s="642"/>
      <c r="Z24" s="677">
        <v>3</v>
      </c>
      <c r="AA24" s="677"/>
      <c r="AB24" s="677"/>
      <c r="AC24" s="677"/>
      <c r="AD24" s="678" t="s">
        <v>185</v>
      </c>
      <c r="AE24" s="678"/>
      <c r="AF24" s="678"/>
      <c r="AG24" s="678"/>
      <c r="AH24" s="678"/>
      <c r="AI24" s="678"/>
      <c r="AJ24" s="678"/>
      <c r="AK24" s="678"/>
      <c r="AL24" s="643" t="s">
        <v>185</v>
      </c>
      <c r="AM24" s="644"/>
      <c r="AN24" s="644"/>
      <c r="AO24" s="679"/>
      <c r="AP24" s="735" t="s">
        <v>291</v>
      </c>
      <c r="AQ24" s="742"/>
      <c r="AR24" s="742"/>
      <c r="AS24" s="742"/>
      <c r="AT24" s="742"/>
      <c r="AU24" s="742"/>
      <c r="AV24" s="742"/>
      <c r="AW24" s="742"/>
      <c r="AX24" s="742"/>
      <c r="AY24" s="742"/>
      <c r="AZ24" s="742"/>
      <c r="BA24" s="742"/>
      <c r="BB24" s="742"/>
      <c r="BC24" s="742"/>
      <c r="BD24" s="742"/>
      <c r="BE24" s="742"/>
      <c r="BF24" s="737"/>
      <c r="BG24" s="640" t="s">
        <v>185</v>
      </c>
      <c r="BH24" s="641"/>
      <c r="BI24" s="641"/>
      <c r="BJ24" s="641"/>
      <c r="BK24" s="641"/>
      <c r="BL24" s="641"/>
      <c r="BM24" s="641"/>
      <c r="BN24" s="642"/>
      <c r="BO24" s="677" t="s">
        <v>185</v>
      </c>
      <c r="BP24" s="677"/>
      <c r="BQ24" s="677"/>
      <c r="BR24" s="677"/>
      <c r="BS24" s="646" t="s">
        <v>185</v>
      </c>
      <c r="BT24" s="641"/>
      <c r="BU24" s="641"/>
      <c r="BV24" s="641"/>
      <c r="BW24" s="641"/>
      <c r="BX24" s="641"/>
      <c r="BY24" s="641"/>
      <c r="BZ24" s="641"/>
      <c r="CA24" s="641"/>
      <c r="CB24" s="684"/>
      <c r="CD24" s="698" t="s">
        <v>292</v>
      </c>
      <c r="CE24" s="699"/>
      <c r="CF24" s="699"/>
      <c r="CG24" s="699"/>
      <c r="CH24" s="699"/>
      <c r="CI24" s="699"/>
      <c r="CJ24" s="699"/>
      <c r="CK24" s="699"/>
      <c r="CL24" s="699"/>
      <c r="CM24" s="699"/>
      <c r="CN24" s="699"/>
      <c r="CO24" s="699"/>
      <c r="CP24" s="699"/>
      <c r="CQ24" s="700"/>
      <c r="CR24" s="695">
        <v>1541333</v>
      </c>
      <c r="CS24" s="696"/>
      <c r="CT24" s="696"/>
      <c r="CU24" s="696"/>
      <c r="CV24" s="696"/>
      <c r="CW24" s="696"/>
      <c r="CX24" s="696"/>
      <c r="CY24" s="739"/>
      <c r="CZ24" s="740">
        <v>35.299999999999997</v>
      </c>
      <c r="DA24" s="713"/>
      <c r="DB24" s="713"/>
      <c r="DC24" s="743"/>
      <c r="DD24" s="738">
        <v>1298652</v>
      </c>
      <c r="DE24" s="696"/>
      <c r="DF24" s="696"/>
      <c r="DG24" s="696"/>
      <c r="DH24" s="696"/>
      <c r="DI24" s="696"/>
      <c r="DJ24" s="696"/>
      <c r="DK24" s="739"/>
      <c r="DL24" s="738">
        <v>1294396</v>
      </c>
      <c r="DM24" s="696"/>
      <c r="DN24" s="696"/>
      <c r="DO24" s="696"/>
      <c r="DP24" s="696"/>
      <c r="DQ24" s="696"/>
      <c r="DR24" s="696"/>
      <c r="DS24" s="696"/>
      <c r="DT24" s="696"/>
      <c r="DU24" s="696"/>
      <c r="DV24" s="739"/>
      <c r="DW24" s="740">
        <v>47.6</v>
      </c>
      <c r="DX24" s="713"/>
      <c r="DY24" s="713"/>
      <c r="DZ24" s="713"/>
      <c r="EA24" s="713"/>
      <c r="EB24" s="713"/>
      <c r="EC24" s="741"/>
    </row>
    <row r="25" spans="2:133" ht="11.25" customHeight="1" x14ac:dyDescent="0.15">
      <c r="B25" s="637" t="s">
        <v>293</v>
      </c>
      <c r="C25" s="638"/>
      <c r="D25" s="638"/>
      <c r="E25" s="638"/>
      <c r="F25" s="638"/>
      <c r="G25" s="638"/>
      <c r="H25" s="638"/>
      <c r="I25" s="638"/>
      <c r="J25" s="638"/>
      <c r="K25" s="638"/>
      <c r="L25" s="638"/>
      <c r="M25" s="638"/>
      <c r="N25" s="638"/>
      <c r="O25" s="638"/>
      <c r="P25" s="638"/>
      <c r="Q25" s="639"/>
      <c r="R25" s="640">
        <v>73310</v>
      </c>
      <c r="S25" s="641"/>
      <c r="T25" s="641"/>
      <c r="U25" s="641"/>
      <c r="V25" s="641"/>
      <c r="W25" s="641"/>
      <c r="X25" s="641"/>
      <c r="Y25" s="642"/>
      <c r="Z25" s="677">
        <v>1.6</v>
      </c>
      <c r="AA25" s="677"/>
      <c r="AB25" s="677"/>
      <c r="AC25" s="677"/>
      <c r="AD25" s="678" t="s">
        <v>185</v>
      </c>
      <c r="AE25" s="678"/>
      <c r="AF25" s="678"/>
      <c r="AG25" s="678"/>
      <c r="AH25" s="678"/>
      <c r="AI25" s="678"/>
      <c r="AJ25" s="678"/>
      <c r="AK25" s="678"/>
      <c r="AL25" s="643" t="s">
        <v>185</v>
      </c>
      <c r="AM25" s="644"/>
      <c r="AN25" s="644"/>
      <c r="AO25" s="679"/>
      <c r="AP25" s="735" t="s">
        <v>294</v>
      </c>
      <c r="AQ25" s="742"/>
      <c r="AR25" s="742"/>
      <c r="AS25" s="742"/>
      <c r="AT25" s="742"/>
      <c r="AU25" s="742"/>
      <c r="AV25" s="742"/>
      <c r="AW25" s="742"/>
      <c r="AX25" s="742"/>
      <c r="AY25" s="742"/>
      <c r="AZ25" s="742"/>
      <c r="BA25" s="742"/>
      <c r="BB25" s="742"/>
      <c r="BC25" s="742"/>
      <c r="BD25" s="742"/>
      <c r="BE25" s="742"/>
      <c r="BF25" s="737"/>
      <c r="BG25" s="640" t="s">
        <v>234</v>
      </c>
      <c r="BH25" s="641"/>
      <c r="BI25" s="641"/>
      <c r="BJ25" s="641"/>
      <c r="BK25" s="641"/>
      <c r="BL25" s="641"/>
      <c r="BM25" s="641"/>
      <c r="BN25" s="642"/>
      <c r="BO25" s="677" t="s">
        <v>234</v>
      </c>
      <c r="BP25" s="677"/>
      <c r="BQ25" s="677"/>
      <c r="BR25" s="677"/>
      <c r="BS25" s="646" t="s">
        <v>234</v>
      </c>
      <c r="BT25" s="641"/>
      <c r="BU25" s="641"/>
      <c r="BV25" s="641"/>
      <c r="BW25" s="641"/>
      <c r="BX25" s="641"/>
      <c r="BY25" s="641"/>
      <c r="BZ25" s="641"/>
      <c r="CA25" s="641"/>
      <c r="CB25" s="684"/>
      <c r="CD25" s="673" t="s">
        <v>295</v>
      </c>
      <c r="CE25" s="674"/>
      <c r="CF25" s="674"/>
      <c r="CG25" s="674"/>
      <c r="CH25" s="674"/>
      <c r="CI25" s="674"/>
      <c r="CJ25" s="674"/>
      <c r="CK25" s="674"/>
      <c r="CL25" s="674"/>
      <c r="CM25" s="674"/>
      <c r="CN25" s="674"/>
      <c r="CO25" s="674"/>
      <c r="CP25" s="674"/>
      <c r="CQ25" s="675"/>
      <c r="CR25" s="640">
        <v>658601</v>
      </c>
      <c r="CS25" s="659"/>
      <c r="CT25" s="659"/>
      <c r="CU25" s="659"/>
      <c r="CV25" s="659"/>
      <c r="CW25" s="659"/>
      <c r="CX25" s="659"/>
      <c r="CY25" s="660"/>
      <c r="CZ25" s="643">
        <v>15.1</v>
      </c>
      <c r="DA25" s="661"/>
      <c r="DB25" s="661"/>
      <c r="DC25" s="662"/>
      <c r="DD25" s="646">
        <v>634980</v>
      </c>
      <c r="DE25" s="659"/>
      <c r="DF25" s="659"/>
      <c r="DG25" s="659"/>
      <c r="DH25" s="659"/>
      <c r="DI25" s="659"/>
      <c r="DJ25" s="659"/>
      <c r="DK25" s="660"/>
      <c r="DL25" s="646">
        <v>634245</v>
      </c>
      <c r="DM25" s="659"/>
      <c r="DN25" s="659"/>
      <c r="DO25" s="659"/>
      <c r="DP25" s="659"/>
      <c r="DQ25" s="659"/>
      <c r="DR25" s="659"/>
      <c r="DS25" s="659"/>
      <c r="DT25" s="659"/>
      <c r="DU25" s="659"/>
      <c r="DV25" s="660"/>
      <c r="DW25" s="643">
        <v>23.3</v>
      </c>
      <c r="DX25" s="661"/>
      <c r="DY25" s="661"/>
      <c r="DZ25" s="661"/>
      <c r="EA25" s="661"/>
      <c r="EB25" s="661"/>
      <c r="EC25" s="676"/>
    </row>
    <row r="26" spans="2:133" ht="11.25" customHeight="1" x14ac:dyDescent="0.15">
      <c r="B26" s="637" t="s">
        <v>296</v>
      </c>
      <c r="C26" s="638"/>
      <c r="D26" s="638"/>
      <c r="E26" s="638"/>
      <c r="F26" s="638"/>
      <c r="G26" s="638"/>
      <c r="H26" s="638"/>
      <c r="I26" s="638"/>
      <c r="J26" s="638"/>
      <c r="K26" s="638"/>
      <c r="L26" s="638"/>
      <c r="M26" s="638"/>
      <c r="N26" s="638"/>
      <c r="O26" s="638"/>
      <c r="P26" s="638"/>
      <c r="Q26" s="639"/>
      <c r="R26" s="640">
        <v>2817179</v>
      </c>
      <c r="S26" s="641"/>
      <c r="T26" s="641"/>
      <c r="U26" s="641"/>
      <c r="V26" s="641"/>
      <c r="W26" s="641"/>
      <c r="X26" s="641"/>
      <c r="Y26" s="642"/>
      <c r="Z26" s="677">
        <v>60.1</v>
      </c>
      <c r="AA26" s="677"/>
      <c r="AB26" s="677"/>
      <c r="AC26" s="677"/>
      <c r="AD26" s="678">
        <v>2601153</v>
      </c>
      <c r="AE26" s="678"/>
      <c r="AF26" s="678"/>
      <c r="AG26" s="678"/>
      <c r="AH26" s="678"/>
      <c r="AI26" s="678"/>
      <c r="AJ26" s="678"/>
      <c r="AK26" s="678"/>
      <c r="AL26" s="643">
        <v>98.9</v>
      </c>
      <c r="AM26" s="644"/>
      <c r="AN26" s="644"/>
      <c r="AO26" s="679"/>
      <c r="AP26" s="735" t="s">
        <v>297</v>
      </c>
      <c r="AQ26" s="736"/>
      <c r="AR26" s="736"/>
      <c r="AS26" s="736"/>
      <c r="AT26" s="736"/>
      <c r="AU26" s="736"/>
      <c r="AV26" s="736"/>
      <c r="AW26" s="736"/>
      <c r="AX26" s="736"/>
      <c r="AY26" s="736"/>
      <c r="AZ26" s="736"/>
      <c r="BA26" s="736"/>
      <c r="BB26" s="736"/>
      <c r="BC26" s="736"/>
      <c r="BD26" s="736"/>
      <c r="BE26" s="736"/>
      <c r="BF26" s="737"/>
      <c r="BG26" s="640" t="s">
        <v>234</v>
      </c>
      <c r="BH26" s="641"/>
      <c r="BI26" s="641"/>
      <c r="BJ26" s="641"/>
      <c r="BK26" s="641"/>
      <c r="BL26" s="641"/>
      <c r="BM26" s="641"/>
      <c r="BN26" s="642"/>
      <c r="BO26" s="677" t="s">
        <v>185</v>
      </c>
      <c r="BP26" s="677"/>
      <c r="BQ26" s="677"/>
      <c r="BR26" s="677"/>
      <c r="BS26" s="646" t="s">
        <v>185</v>
      </c>
      <c r="BT26" s="641"/>
      <c r="BU26" s="641"/>
      <c r="BV26" s="641"/>
      <c r="BW26" s="641"/>
      <c r="BX26" s="641"/>
      <c r="BY26" s="641"/>
      <c r="BZ26" s="641"/>
      <c r="CA26" s="641"/>
      <c r="CB26" s="684"/>
      <c r="CD26" s="673" t="s">
        <v>298</v>
      </c>
      <c r="CE26" s="674"/>
      <c r="CF26" s="674"/>
      <c r="CG26" s="674"/>
      <c r="CH26" s="674"/>
      <c r="CI26" s="674"/>
      <c r="CJ26" s="674"/>
      <c r="CK26" s="674"/>
      <c r="CL26" s="674"/>
      <c r="CM26" s="674"/>
      <c r="CN26" s="674"/>
      <c r="CO26" s="674"/>
      <c r="CP26" s="674"/>
      <c r="CQ26" s="675"/>
      <c r="CR26" s="640">
        <v>400301</v>
      </c>
      <c r="CS26" s="641"/>
      <c r="CT26" s="641"/>
      <c r="CU26" s="641"/>
      <c r="CV26" s="641"/>
      <c r="CW26" s="641"/>
      <c r="CX26" s="641"/>
      <c r="CY26" s="642"/>
      <c r="CZ26" s="643">
        <v>9.1999999999999993</v>
      </c>
      <c r="DA26" s="661"/>
      <c r="DB26" s="661"/>
      <c r="DC26" s="662"/>
      <c r="DD26" s="646">
        <v>382804</v>
      </c>
      <c r="DE26" s="641"/>
      <c r="DF26" s="641"/>
      <c r="DG26" s="641"/>
      <c r="DH26" s="641"/>
      <c r="DI26" s="641"/>
      <c r="DJ26" s="641"/>
      <c r="DK26" s="642"/>
      <c r="DL26" s="646" t="s">
        <v>234</v>
      </c>
      <c r="DM26" s="641"/>
      <c r="DN26" s="641"/>
      <c r="DO26" s="641"/>
      <c r="DP26" s="641"/>
      <c r="DQ26" s="641"/>
      <c r="DR26" s="641"/>
      <c r="DS26" s="641"/>
      <c r="DT26" s="641"/>
      <c r="DU26" s="641"/>
      <c r="DV26" s="642"/>
      <c r="DW26" s="643" t="s">
        <v>234</v>
      </c>
      <c r="DX26" s="661"/>
      <c r="DY26" s="661"/>
      <c r="DZ26" s="661"/>
      <c r="EA26" s="661"/>
      <c r="EB26" s="661"/>
      <c r="EC26" s="676"/>
    </row>
    <row r="27" spans="2:133" ht="11.25" customHeight="1" x14ac:dyDescent="0.15">
      <c r="B27" s="637" t="s">
        <v>299</v>
      </c>
      <c r="C27" s="638"/>
      <c r="D27" s="638"/>
      <c r="E27" s="638"/>
      <c r="F27" s="638"/>
      <c r="G27" s="638"/>
      <c r="H27" s="638"/>
      <c r="I27" s="638"/>
      <c r="J27" s="638"/>
      <c r="K27" s="638"/>
      <c r="L27" s="638"/>
      <c r="M27" s="638"/>
      <c r="N27" s="638"/>
      <c r="O27" s="638"/>
      <c r="P27" s="638"/>
      <c r="Q27" s="639"/>
      <c r="R27" s="640">
        <v>607</v>
      </c>
      <c r="S27" s="641"/>
      <c r="T27" s="641"/>
      <c r="U27" s="641"/>
      <c r="V27" s="641"/>
      <c r="W27" s="641"/>
      <c r="X27" s="641"/>
      <c r="Y27" s="642"/>
      <c r="Z27" s="677">
        <v>0</v>
      </c>
      <c r="AA27" s="677"/>
      <c r="AB27" s="677"/>
      <c r="AC27" s="677"/>
      <c r="AD27" s="678">
        <v>607</v>
      </c>
      <c r="AE27" s="678"/>
      <c r="AF27" s="678"/>
      <c r="AG27" s="678"/>
      <c r="AH27" s="678"/>
      <c r="AI27" s="678"/>
      <c r="AJ27" s="678"/>
      <c r="AK27" s="678"/>
      <c r="AL27" s="643">
        <v>0</v>
      </c>
      <c r="AM27" s="644"/>
      <c r="AN27" s="644"/>
      <c r="AO27" s="679"/>
      <c r="AP27" s="637" t="s">
        <v>300</v>
      </c>
      <c r="AQ27" s="638"/>
      <c r="AR27" s="638"/>
      <c r="AS27" s="638"/>
      <c r="AT27" s="638"/>
      <c r="AU27" s="638"/>
      <c r="AV27" s="638"/>
      <c r="AW27" s="638"/>
      <c r="AX27" s="638"/>
      <c r="AY27" s="638"/>
      <c r="AZ27" s="638"/>
      <c r="BA27" s="638"/>
      <c r="BB27" s="638"/>
      <c r="BC27" s="638"/>
      <c r="BD27" s="638"/>
      <c r="BE27" s="638"/>
      <c r="BF27" s="639"/>
      <c r="BG27" s="640">
        <v>644183</v>
      </c>
      <c r="BH27" s="641"/>
      <c r="BI27" s="641"/>
      <c r="BJ27" s="641"/>
      <c r="BK27" s="641"/>
      <c r="BL27" s="641"/>
      <c r="BM27" s="641"/>
      <c r="BN27" s="642"/>
      <c r="BO27" s="677">
        <v>100</v>
      </c>
      <c r="BP27" s="677"/>
      <c r="BQ27" s="677"/>
      <c r="BR27" s="677"/>
      <c r="BS27" s="646" t="s">
        <v>185</v>
      </c>
      <c r="BT27" s="641"/>
      <c r="BU27" s="641"/>
      <c r="BV27" s="641"/>
      <c r="BW27" s="641"/>
      <c r="BX27" s="641"/>
      <c r="BY27" s="641"/>
      <c r="BZ27" s="641"/>
      <c r="CA27" s="641"/>
      <c r="CB27" s="684"/>
      <c r="CD27" s="673" t="s">
        <v>301</v>
      </c>
      <c r="CE27" s="674"/>
      <c r="CF27" s="674"/>
      <c r="CG27" s="674"/>
      <c r="CH27" s="674"/>
      <c r="CI27" s="674"/>
      <c r="CJ27" s="674"/>
      <c r="CK27" s="674"/>
      <c r="CL27" s="674"/>
      <c r="CM27" s="674"/>
      <c r="CN27" s="674"/>
      <c r="CO27" s="674"/>
      <c r="CP27" s="674"/>
      <c r="CQ27" s="675"/>
      <c r="CR27" s="640">
        <v>331751</v>
      </c>
      <c r="CS27" s="659"/>
      <c r="CT27" s="659"/>
      <c r="CU27" s="659"/>
      <c r="CV27" s="659"/>
      <c r="CW27" s="659"/>
      <c r="CX27" s="659"/>
      <c r="CY27" s="660"/>
      <c r="CZ27" s="643">
        <v>7.6</v>
      </c>
      <c r="DA27" s="661"/>
      <c r="DB27" s="661"/>
      <c r="DC27" s="662"/>
      <c r="DD27" s="646">
        <v>127652</v>
      </c>
      <c r="DE27" s="659"/>
      <c r="DF27" s="659"/>
      <c r="DG27" s="659"/>
      <c r="DH27" s="659"/>
      <c r="DI27" s="659"/>
      <c r="DJ27" s="659"/>
      <c r="DK27" s="660"/>
      <c r="DL27" s="646">
        <v>124131</v>
      </c>
      <c r="DM27" s="659"/>
      <c r="DN27" s="659"/>
      <c r="DO27" s="659"/>
      <c r="DP27" s="659"/>
      <c r="DQ27" s="659"/>
      <c r="DR27" s="659"/>
      <c r="DS27" s="659"/>
      <c r="DT27" s="659"/>
      <c r="DU27" s="659"/>
      <c r="DV27" s="660"/>
      <c r="DW27" s="643">
        <v>4.5999999999999996</v>
      </c>
      <c r="DX27" s="661"/>
      <c r="DY27" s="661"/>
      <c r="DZ27" s="661"/>
      <c r="EA27" s="661"/>
      <c r="EB27" s="661"/>
      <c r="EC27" s="676"/>
    </row>
    <row r="28" spans="2:133" ht="11.25" customHeight="1" x14ac:dyDescent="0.15">
      <c r="B28" s="637" t="s">
        <v>302</v>
      </c>
      <c r="C28" s="638"/>
      <c r="D28" s="638"/>
      <c r="E28" s="638"/>
      <c r="F28" s="638"/>
      <c r="G28" s="638"/>
      <c r="H28" s="638"/>
      <c r="I28" s="638"/>
      <c r="J28" s="638"/>
      <c r="K28" s="638"/>
      <c r="L28" s="638"/>
      <c r="M28" s="638"/>
      <c r="N28" s="638"/>
      <c r="O28" s="638"/>
      <c r="P28" s="638"/>
      <c r="Q28" s="639"/>
      <c r="R28" s="640">
        <v>9698</v>
      </c>
      <c r="S28" s="641"/>
      <c r="T28" s="641"/>
      <c r="U28" s="641"/>
      <c r="V28" s="641"/>
      <c r="W28" s="641"/>
      <c r="X28" s="641"/>
      <c r="Y28" s="642"/>
      <c r="Z28" s="677">
        <v>0.2</v>
      </c>
      <c r="AA28" s="677"/>
      <c r="AB28" s="677"/>
      <c r="AC28" s="677"/>
      <c r="AD28" s="678">
        <v>8220</v>
      </c>
      <c r="AE28" s="678"/>
      <c r="AF28" s="678"/>
      <c r="AG28" s="678"/>
      <c r="AH28" s="678"/>
      <c r="AI28" s="678"/>
      <c r="AJ28" s="678"/>
      <c r="AK28" s="678"/>
      <c r="AL28" s="643">
        <v>0.3</v>
      </c>
      <c r="AM28" s="644"/>
      <c r="AN28" s="644"/>
      <c r="AO28" s="679"/>
      <c r="AP28" s="637"/>
      <c r="AQ28" s="638"/>
      <c r="AR28" s="638"/>
      <c r="AS28" s="638"/>
      <c r="AT28" s="638"/>
      <c r="AU28" s="638"/>
      <c r="AV28" s="638"/>
      <c r="AW28" s="638"/>
      <c r="AX28" s="638"/>
      <c r="AY28" s="638"/>
      <c r="AZ28" s="638"/>
      <c r="BA28" s="638"/>
      <c r="BB28" s="638"/>
      <c r="BC28" s="638"/>
      <c r="BD28" s="638"/>
      <c r="BE28" s="638"/>
      <c r="BF28" s="639"/>
      <c r="BG28" s="640"/>
      <c r="BH28" s="641"/>
      <c r="BI28" s="641"/>
      <c r="BJ28" s="641"/>
      <c r="BK28" s="641"/>
      <c r="BL28" s="641"/>
      <c r="BM28" s="641"/>
      <c r="BN28" s="642"/>
      <c r="BO28" s="677"/>
      <c r="BP28" s="677"/>
      <c r="BQ28" s="677"/>
      <c r="BR28" s="677"/>
      <c r="BS28" s="646"/>
      <c r="BT28" s="641"/>
      <c r="BU28" s="641"/>
      <c r="BV28" s="641"/>
      <c r="BW28" s="641"/>
      <c r="BX28" s="641"/>
      <c r="BY28" s="641"/>
      <c r="BZ28" s="641"/>
      <c r="CA28" s="641"/>
      <c r="CB28" s="684"/>
      <c r="CD28" s="673" t="s">
        <v>303</v>
      </c>
      <c r="CE28" s="674"/>
      <c r="CF28" s="674"/>
      <c r="CG28" s="674"/>
      <c r="CH28" s="674"/>
      <c r="CI28" s="674"/>
      <c r="CJ28" s="674"/>
      <c r="CK28" s="674"/>
      <c r="CL28" s="674"/>
      <c r="CM28" s="674"/>
      <c r="CN28" s="674"/>
      <c r="CO28" s="674"/>
      <c r="CP28" s="674"/>
      <c r="CQ28" s="675"/>
      <c r="CR28" s="640">
        <v>550981</v>
      </c>
      <c r="CS28" s="641"/>
      <c r="CT28" s="641"/>
      <c r="CU28" s="641"/>
      <c r="CV28" s="641"/>
      <c r="CW28" s="641"/>
      <c r="CX28" s="641"/>
      <c r="CY28" s="642"/>
      <c r="CZ28" s="643">
        <v>12.6</v>
      </c>
      <c r="DA28" s="661"/>
      <c r="DB28" s="661"/>
      <c r="DC28" s="662"/>
      <c r="DD28" s="646">
        <v>536020</v>
      </c>
      <c r="DE28" s="641"/>
      <c r="DF28" s="641"/>
      <c r="DG28" s="641"/>
      <c r="DH28" s="641"/>
      <c r="DI28" s="641"/>
      <c r="DJ28" s="641"/>
      <c r="DK28" s="642"/>
      <c r="DL28" s="646">
        <v>536020</v>
      </c>
      <c r="DM28" s="641"/>
      <c r="DN28" s="641"/>
      <c r="DO28" s="641"/>
      <c r="DP28" s="641"/>
      <c r="DQ28" s="641"/>
      <c r="DR28" s="641"/>
      <c r="DS28" s="641"/>
      <c r="DT28" s="641"/>
      <c r="DU28" s="641"/>
      <c r="DV28" s="642"/>
      <c r="DW28" s="643">
        <v>19.7</v>
      </c>
      <c r="DX28" s="661"/>
      <c r="DY28" s="661"/>
      <c r="DZ28" s="661"/>
      <c r="EA28" s="661"/>
      <c r="EB28" s="661"/>
      <c r="EC28" s="676"/>
    </row>
    <row r="29" spans="2:133" ht="11.25" customHeight="1" x14ac:dyDescent="0.15">
      <c r="B29" s="637" t="s">
        <v>304</v>
      </c>
      <c r="C29" s="638"/>
      <c r="D29" s="638"/>
      <c r="E29" s="638"/>
      <c r="F29" s="638"/>
      <c r="G29" s="638"/>
      <c r="H29" s="638"/>
      <c r="I29" s="638"/>
      <c r="J29" s="638"/>
      <c r="K29" s="638"/>
      <c r="L29" s="638"/>
      <c r="M29" s="638"/>
      <c r="N29" s="638"/>
      <c r="O29" s="638"/>
      <c r="P29" s="638"/>
      <c r="Q29" s="639"/>
      <c r="R29" s="640">
        <v>32414</v>
      </c>
      <c r="S29" s="641"/>
      <c r="T29" s="641"/>
      <c r="U29" s="641"/>
      <c r="V29" s="641"/>
      <c r="W29" s="641"/>
      <c r="X29" s="641"/>
      <c r="Y29" s="642"/>
      <c r="Z29" s="677">
        <v>0.7</v>
      </c>
      <c r="AA29" s="677"/>
      <c r="AB29" s="677"/>
      <c r="AC29" s="677"/>
      <c r="AD29" s="678">
        <v>1838</v>
      </c>
      <c r="AE29" s="678"/>
      <c r="AF29" s="678"/>
      <c r="AG29" s="678"/>
      <c r="AH29" s="678"/>
      <c r="AI29" s="678"/>
      <c r="AJ29" s="678"/>
      <c r="AK29" s="678"/>
      <c r="AL29" s="643">
        <v>0.1</v>
      </c>
      <c r="AM29" s="644"/>
      <c r="AN29" s="644"/>
      <c r="AO29" s="679"/>
      <c r="AP29" s="621"/>
      <c r="AQ29" s="622"/>
      <c r="AR29" s="622"/>
      <c r="AS29" s="622"/>
      <c r="AT29" s="622"/>
      <c r="AU29" s="622"/>
      <c r="AV29" s="622"/>
      <c r="AW29" s="622"/>
      <c r="AX29" s="622"/>
      <c r="AY29" s="622"/>
      <c r="AZ29" s="622"/>
      <c r="BA29" s="622"/>
      <c r="BB29" s="622"/>
      <c r="BC29" s="622"/>
      <c r="BD29" s="622"/>
      <c r="BE29" s="622"/>
      <c r="BF29" s="623"/>
      <c r="BG29" s="640"/>
      <c r="BH29" s="641"/>
      <c r="BI29" s="641"/>
      <c r="BJ29" s="641"/>
      <c r="BK29" s="641"/>
      <c r="BL29" s="641"/>
      <c r="BM29" s="641"/>
      <c r="BN29" s="642"/>
      <c r="BO29" s="677"/>
      <c r="BP29" s="677"/>
      <c r="BQ29" s="677"/>
      <c r="BR29" s="677"/>
      <c r="BS29" s="678"/>
      <c r="BT29" s="678"/>
      <c r="BU29" s="678"/>
      <c r="BV29" s="678"/>
      <c r="BW29" s="678"/>
      <c r="BX29" s="678"/>
      <c r="BY29" s="678"/>
      <c r="BZ29" s="678"/>
      <c r="CA29" s="678"/>
      <c r="CB29" s="728"/>
      <c r="CD29" s="729" t="s">
        <v>305</v>
      </c>
      <c r="CE29" s="730"/>
      <c r="CF29" s="673" t="s">
        <v>73</v>
      </c>
      <c r="CG29" s="674"/>
      <c r="CH29" s="674"/>
      <c r="CI29" s="674"/>
      <c r="CJ29" s="674"/>
      <c r="CK29" s="674"/>
      <c r="CL29" s="674"/>
      <c r="CM29" s="674"/>
      <c r="CN29" s="674"/>
      <c r="CO29" s="674"/>
      <c r="CP29" s="674"/>
      <c r="CQ29" s="675"/>
      <c r="CR29" s="640">
        <v>550981</v>
      </c>
      <c r="CS29" s="659"/>
      <c r="CT29" s="659"/>
      <c r="CU29" s="659"/>
      <c r="CV29" s="659"/>
      <c r="CW29" s="659"/>
      <c r="CX29" s="659"/>
      <c r="CY29" s="660"/>
      <c r="CZ29" s="643">
        <v>12.6</v>
      </c>
      <c r="DA29" s="661"/>
      <c r="DB29" s="661"/>
      <c r="DC29" s="662"/>
      <c r="DD29" s="646">
        <v>536020</v>
      </c>
      <c r="DE29" s="659"/>
      <c r="DF29" s="659"/>
      <c r="DG29" s="659"/>
      <c r="DH29" s="659"/>
      <c r="DI29" s="659"/>
      <c r="DJ29" s="659"/>
      <c r="DK29" s="660"/>
      <c r="DL29" s="646">
        <v>536020</v>
      </c>
      <c r="DM29" s="659"/>
      <c r="DN29" s="659"/>
      <c r="DO29" s="659"/>
      <c r="DP29" s="659"/>
      <c r="DQ29" s="659"/>
      <c r="DR29" s="659"/>
      <c r="DS29" s="659"/>
      <c r="DT29" s="659"/>
      <c r="DU29" s="659"/>
      <c r="DV29" s="660"/>
      <c r="DW29" s="643">
        <v>19.7</v>
      </c>
      <c r="DX29" s="661"/>
      <c r="DY29" s="661"/>
      <c r="DZ29" s="661"/>
      <c r="EA29" s="661"/>
      <c r="EB29" s="661"/>
      <c r="EC29" s="676"/>
    </row>
    <row r="30" spans="2:133" ht="11.25" customHeight="1" x14ac:dyDescent="0.15">
      <c r="B30" s="637" t="s">
        <v>306</v>
      </c>
      <c r="C30" s="638"/>
      <c r="D30" s="638"/>
      <c r="E30" s="638"/>
      <c r="F30" s="638"/>
      <c r="G30" s="638"/>
      <c r="H30" s="638"/>
      <c r="I30" s="638"/>
      <c r="J30" s="638"/>
      <c r="K30" s="638"/>
      <c r="L30" s="638"/>
      <c r="M30" s="638"/>
      <c r="N30" s="638"/>
      <c r="O30" s="638"/>
      <c r="P30" s="638"/>
      <c r="Q30" s="639"/>
      <c r="R30" s="640">
        <v>3362</v>
      </c>
      <c r="S30" s="641"/>
      <c r="T30" s="641"/>
      <c r="U30" s="641"/>
      <c r="V30" s="641"/>
      <c r="W30" s="641"/>
      <c r="X30" s="641"/>
      <c r="Y30" s="642"/>
      <c r="Z30" s="677">
        <v>0.1</v>
      </c>
      <c r="AA30" s="677"/>
      <c r="AB30" s="677"/>
      <c r="AC30" s="677"/>
      <c r="AD30" s="678" t="s">
        <v>185</v>
      </c>
      <c r="AE30" s="678"/>
      <c r="AF30" s="678"/>
      <c r="AG30" s="678"/>
      <c r="AH30" s="678"/>
      <c r="AI30" s="678"/>
      <c r="AJ30" s="678"/>
      <c r="AK30" s="678"/>
      <c r="AL30" s="643" t="s">
        <v>185</v>
      </c>
      <c r="AM30" s="644"/>
      <c r="AN30" s="644"/>
      <c r="AO30" s="679"/>
      <c r="AP30" s="701" t="s">
        <v>223</v>
      </c>
      <c r="AQ30" s="702"/>
      <c r="AR30" s="702"/>
      <c r="AS30" s="702"/>
      <c r="AT30" s="702"/>
      <c r="AU30" s="702"/>
      <c r="AV30" s="702"/>
      <c r="AW30" s="702"/>
      <c r="AX30" s="702"/>
      <c r="AY30" s="702"/>
      <c r="AZ30" s="702"/>
      <c r="BA30" s="702"/>
      <c r="BB30" s="702"/>
      <c r="BC30" s="702"/>
      <c r="BD30" s="702"/>
      <c r="BE30" s="702"/>
      <c r="BF30" s="703"/>
      <c r="BG30" s="701" t="s">
        <v>307</v>
      </c>
      <c r="BH30" s="726"/>
      <c r="BI30" s="726"/>
      <c r="BJ30" s="726"/>
      <c r="BK30" s="726"/>
      <c r="BL30" s="726"/>
      <c r="BM30" s="726"/>
      <c r="BN30" s="726"/>
      <c r="BO30" s="726"/>
      <c r="BP30" s="726"/>
      <c r="BQ30" s="727"/>
      <c r="BR30" s="701" t="s">
        <v>308</v>
      </c>
      <c r="BS30" s="726"/>
      <c r="BT30" s="726"/>
      <c r="BU30" s="726"/>
      <c r="BV30" s="726"/>
      <c r="BW30" s="726"/>
      <c r="BX30" s="726"/>
      <c r="BY30" s="726"/>
      <c r="BZ30" s="726"/>
      <c r="CA30" s="726"/>
      <c r="CB30" s="727"/>
      <c r="CD30" s="731"/>
      <c r="CE30" s="732"/>
      <c r="CF30" s="673" t="s">
        <v>309</v>
      </c>
      <c r="CG30" s="674"/>
      <c r="CH30" s="674"/>
      <c r="CI30" s="674"/>
      <c r="CJ30" s="674"/>
      <c r="CK30" s="674"/>
      <c r="CL30" s="674"/>
      <c r="CM30" s="674"/>
      <c r="CN30" s="674"/>
      <c r="CO30" s="674"/>
      <c r="CP30" s="674"/>
      <c r="CQ30" s="675"/>
      <c r="CR30" s="640">
        <v>524541</v>
      </c>
      <c r="CS30" s="641"/>
      <c r="CT30" s="641"/>
      <c r="CU30" s="641"/>
      <c r="CV30" s="641"/>
      <c r="CW30" s="641"/>
      <c r="CX30" s="641"/>
      <c r="CY30" s="642"/>
      <c r="CZ30" s="643">
        <v>12</v>
      </c>
      <c r="DA30" s="661"/>
      <c r="DB30" s="661"/>
      <c r="DC30" s="662"/>
      <c r="DD30" s="646">
        <v>509580</v>
      </c>
      <c r="DE30" s="641"/>
      <c r="DF30" s="641"/>
      <c r="DG30" s="641"/>
      <c r="DH30" s="641"/>
      <c r="DI30" s="641"/>
      <c r="DJ30" s="641"/>
      <c r="DK30" s="642"/>
      <c r="DL30" s="646">
        <v>509580</v>
      </c>
      <c r="DM30" s="641"/>
      <c r="DN30" s="641"/>
      <c r="DO30" s="641"/>
      <c r="DP30" s="641"/>
      <c r="DQ30" s="641"/>
      <c r="DR30" s="641"/>
      <c r="DS30" s="641"/>
      <c r="DT30" s="641"/>
      <c r="DU30" s="641"/>
      <c r="DV30" s="642"/>
      <c r="DW30" s="643">
        <v>18.8</v>
      </c>
      <c r="DX30" s="661"/>
      <c r="DY30" s="661"/>
      <c r="DZ30" s="661"/>
      <c r="EA30" s="661"/>
      <c r="EB30" s="661"/>
      <c r="EC30" s="676"/>
    </row>
    <row r="31" spans="2:133" ht="11.25" customHeight="1" x14ac:dyDescent="0.15">
      <c r="B31" s="637" t="s">
        <v>310</v>
      </c>
      <c r="C31" s="638"/>
      <c r="D31" s="638"/>
      <c r="E31" s="638"/>
      <c r="F31" s="638"/>
      <c r="G31" s="638"/>
      <c r="H31" s="638"/>
      <c r="I31" s="638"/>
      <c r="J31" s="638"/>
      <c r="K31" s="638"/>
      <c r="L31" s="638"/>
      <c r="M31" s="638"/>
      <c r="N31" s="638"/>
      <c r="O31" s="638"/>
      <c r="P31" s="638"/>
      <c r="Q31" s="639"/>
      <c r="R31" s="640">
        <v>321286</v>
      </c>
      <c r="S31" s="641"/>
      <c r="T31" s="641"/>
      <c r="U31" s="641"/>
      <c r="V31" s="641"/>
      <c r="W31" s="641"/>
      <c r="X31" s="641"/>
      <c r="Y31" s="642"/>
      <c r="Z31" s="677">
        <v>6.9</v>
      </c>
      <c r="AA31" s="677"/>
      <c r="AB31" s="677"/>
      <c r="AC31" s="677"/>
      <c r="AD31" s="678" t="s">
        <v>234</v>
      </c>
      <c r="AE31" s="678"/>
      <c r="AF31" s="678"/>
      <c r="AG31" s="678"/>
      <c r="AH31" s="678"/>
      <c r="AI31" s="678"/>
      <c r="AJ31" s="678"/>
      <c r="AK31" s="678"/>
      <c r="AL31" s="643" t="s">
        <v>185</v>
      </c>
      <c r="AM31" s="644"/>
      <c r="AN31" s="644"/>
      <c r="AO31" s="679"/>
      <c r="AP31" s="715" t="s">
        <v>311</v>
      </c>
      <c r="AQ31" s="716"/>
      <c r="AR31" s="716"/>
      <c r="AS31" s="716"/>
      <c r="AT31" s="721" t="s">
        <v>312</v>
      </c>
      <c r="AU31" s="231"/>
      <c r="AV31" s="231"/>
      <c r="AW31" s="231"/>
      <c r="AX31" s="708" t="s">
        <v>188</v>
      </c>
      <c r="AY31" s="709"/>
      <c r="AZ31" s="709"/>
      <c r="BA31" s="709"/>
      <c r="BB31" s="709"/>
      <c r="BC31" s="709"/>
      <c r="BD31" s="709"/>
      <c r="BE31" s="709"/>
      <c r="BF31" s="710"/>
      <c r="BG31" s="711">
        <v>98.7</v>
      </c>
      <c r="BH31" s="712"/>
      <c r="BI31" s="712"/>
      <c r="BJ31" s="712"/>
      <c r="BK31" s="712"/>
      <c r="BL31" s="712"/>
      <c r="BM31" s="713">
        <v>95.1</v>
      </c>
      <c r="BN31" s="712"/>
      <c r="BO31" s="712"/>
      <c r="BP31" s="712"/>
      <c r="BQ31" s="714"/>
      <c r="BR31" s="711">
        <v>98.6</v>
      </c>
      <c r="BS31" s="712"/>
      <c r="BT31" s="712"/>
      <c r="BU31" s="712"/>
      <c r="BV31" s="712"/>
      <c r="BW31" s="712"/>
      <c r="BX31" s="713">
        <v>94.8</v>
      </c>
      <c r="BY31" s="712"/>
      <c r="BZ31" s="712"/>
      <c r="CA31" s="712"/>
      <c r="CB31" s="714"/>
      <c r="CD31" s="731"/>
      <c r="CE31" s="732"/>
      <c r="CF31" s="673" t="s">
        <v>313</v>
      </c>
      <c r="CG31" s="674"/>
      <c r="CH31" s="674"/>
      <c r="CI31" s="674"/>
      <c r="CJ31" s="674"/>
      <c r="CK31" s="674"/>
      <c r="CL31" s="674"/>
      <c r="CM31" s="674"/>
      <c r="CN31" s="674"/>
      <c r="CO31" s="674"/>
      <c r="CP31" s="674"/>
      <c r="CQ31" s="675"/>
      <c r="CR31" s="640">
        <v>26440</v>
      </c>
      <c r="CS31" s="659"/>
      <c r="CT31" s="659"/>
      <c r="CU31" s="659"/>
      <c r="CV31" s="659"/>
      <c r="CW31" s="659"/>
      <c r="CX31" s="659"/>
      <c r="CY31" s="660"/>
      <c r="CZ31" s="643">
        <v>0.6</v>
      </c>
      <c r="DA31" s="661"/>
      <c r="DB31" s="661"/>
      <c r="DC31" s="662"/>
      <c r="DD31" s="646">
        <v>26440</v>
      </c>
      <c r="DE31" s="659"/>
      <c r="DF31" s="659"/>
      <c r="DG31" s="659"/>
      <c r="DH31" s="659"/>
      <c r="DI31" s="659"/>
      <c r="DJ31" s="659"/>
      <c r="DK31" s="660"/>
      <c r="DL31" s="646">
        <v>26440</v>
      </c>
      <c r="DM31" s="659"/>
      <c r="DN31" s="659"/>
      <c r="DO31" s="659"/>
      <c r="DP31" s="659"/>
      <c r="DQ31" s="659"/>
      <c r="DR31" s="659"/>
      <c r="DS31" s="659"/>
      <c r="DT31" s="659"/>
      <c r="DU31" s="659"/>
      <c r="DV31" s="660"/>
      <c r="DW31" s="643">
        <v>1</v>
      </c>
      <c r="DX31" s="661"/>
      <c r="DY31" s="661"/>
      <c r="DZ31" s="661"/>
      <c r="EA31" s="661"/>
      <c r="EB31" s="661"/>
      <c r="EC31" s="676"/>
    </row>
    <row r="32" spans="2:133" ht="11.25" customHeight="1" x14ac:dyDescent="0.15">
      <c r="B32" s="704" t="s">
        <v>314</v>
      </c>
      <c r="C32" s="705"/>
      <c r="D32" s="705"/>
      <c r="E32" s="705"/>
      <c r="F32" s="705"/>
      <c r="G32" s="705"/>
      <c r="H32" s="705"/>
      <c r="I32" s="705"/>
      <c r="J32" s="705"/>
      <c r="K32" s="705"/>
      <c r="L32" s="705"/>
      <c r="M32" s="705"/>
      <c r="N32" s="705"/>
      <c r="O32" s="705"/>
      <c r="P32" s="705"/>
      <c r="Q32" s="706"/>
      <c r="R32" s="640" t="s">
        <v>234</v>
      </c>
      <c r="S32" s="641"/>
      <c r="T32" s="641"/>
      <c r="U32" s="641"/>
      <c r="V32" s="641"/>
      <c r="W32" s="641"/>
      <c r="X32" s="641"/>
      <c r="Y32" s="642"/>
      <c r="Z32" s="677" t="s">
        <v>185</v>
      </c>
      <c r="AA32" s="677"/>
      <c r="AB32" s="677"/>
      <c r="AC32" s="677"/>
      <c r="AD32" s="678" t="s">
        <v>234</v>
      </c>
      <c r="AE32" s="678"/>
      <c r="AF32" s="678"/>
      <c r="AG32" s="678"/>
      <c r="AH32" s="678"/>
      <c r="AI32" s="678"/>
      <c r="AJ32" s="678"/>
      <c r="AK32" s="678"/>
      <c r="AL32" s="643" t="s">
        <v>185</v>
      </c>
      <c r="AM32" s="644"/>
      <c r="AN32" s="644"/>
      <c r="AO32" s="679"/>
      <c r="AP32" s="717"/>
      <c r="AQ32" s="718"/>
      <c r="AR32" s="718"/>
      <c r="AS32" s="718"/>
      <c r="AT32" s="722"/>
      <c r="AU32" s="230" t="s">
        <v>315</v>
      </c>
      <c r="AV32" s="230"/>
      <c r="AW32" s="230"/>
      <c r="AX32" s="637" t="s">
        <v>316</v>
      </c>
      <c r="AY32" s="638"/>
      <c r="AZ32" s="638"/>
      <c r="BA32" s="638"/>
      <c r="BB32" s="638"/>
      <c r="BC32" s="638"/>
      <c r="BD32" s="638"/>
      <c r="BE32" s="638"/>
      <c r="BF32" s="639"/>
      <c r="BG32" s="724">
        <v>98.5</v>
      </c>
      <c r="BH32" s="659"/>
      <c r="BI32" s="659"/>
      <c r="BJ32" s="659"/>
      <c r="BK32" s="659"/>
      <c r="BL32" s="659"/>
      <c r="BM32" s="644">
        <v>95</v>
      </c>
      <c r="BN32" s="725"/>
      <c r="BO32" s="725"/>
      <c r="BP32" s="725"/>
      <c r="BQ32" s="683"/>
      <c r="BR32" s="724">
        <v>98.4</v>
      </c>
      <c r="BS32" s="659"/>
      <c r="BT32" s="659"/>
      <c r="BU32" s="659"/>
      <c r="BV32" s="659"/>
      <c r="BW32" s="659"/>
      <c r="BX32" s="644">
        <v>94.8</v>
      </c>
      <c r="BY32" s="725"/>
      <c r="BZ32" s="725"/>
      <c r="CA32" s="725"/>
      <c r="CB32" s="683"/>
      <c r="CD32" s="733"/>
      <c r="CE32" s="734"/>
      <c r="CF32" s="673" t="s">
        <v>317</v>
      </c>
      <c r="CG32" s="674"/>
      <c r="CH32" s="674"/>
      <c r="CI32" s="674"/>
      <c r="CJ32" s="674"/>
      <c r="CK32" s="674"/>
      <c r="CL32" s="674"/>
      <c r="CM32" s="674"/>
      <c r="CN32" s="674"/>
      <c r="CO32" s="674"/>
      <c r="CP32" s="674"/>
      <c r="CQ32" s="675"/>
      <c r="CR32" s="640" t="s">
        <v>185</v>
      </c>
      <c r="CS32" s="641"/>
      <c r="CT32" s="641"/>
      <c r="CU32" s="641"/>
      <c r="CV32" s="641"/>
      <c r="CW32" s="641"/>
      <c r="CX32" s="641"/>
      <c r="CY32" s="642"/>
      <c r="CZ32" s="643" t="s">
        <v>234</v>
      </c>
      <c r="DA32" s="661"/>
      <c r="DB32" s="661"/>
      <c r="DC32" s="662"/>
      <c r="DD32" s="646" t="s">
        <v>185</v>
      </c>
      <c r="DE32" s="641"/>
      <c r="DF32" s="641"/>
      <c r="DG32" s="641"/>
      <c r="DH32" s="641"/>
      <c r="DI32" s="641"/>
      <c r="DJ32" s="641"/>
      <c r="DK32" s="642"/>
      <c r="DL32" s="646" t="s">
        <v>185</v>
      </c>
      <c r="DM32" s="641"/>
      <c r="DN32" s="641"/>
      <c r="DO32" s="641"/>
      <c r="DP32" s="641"/>
      <c r="DQ32" s="641"/>
      <c r="DR32" s="641"/>
      <c r="DS32" s="641"/>
      <c r="DT32" s="641"/>
      <c r="DU32" s="641"/>
      <c r="DV32" s="642"/>
      <c r="DW32" s="643" t="s">
        <v>185</v>
      </c>
      <c r="DX32" s="661"/>
      <c r="DY32" s="661"/>
      <c r="DZ32" s="661"/>
      <c r="EA32" s="661"/>
      <c r="EB32" s="661"/>
      <c r="EC32" s="676"/>
    </row>
    <row r="33" spans="2:133" ht="11.25" customHeight="1" x14ac:dyDescent="0.15">
      <c r="B33" s="637" t="s">
        <v>318</v>
      </c>
      <c r="C33" s="638"/>
      <c r="D33" s="638"/>
      <c r="E33" s="638"/>
      <c r="F33" s="638"/>
      <c r="G33" s="638"/>
      <c r="H33" s="638"/>
      <c r="I33" s="638"/>
      <c r="J33" s="638"/>
      <c r="K33" s="638"/>
      <c r="L33" s="638"/>
      <c r="M33" s="638"/>
      <c r="N33" s="638"/>
      <c r="O33" s="638"/>
      <c r="P33" s="638"/>
      <c r="Q33" s="639"/>
      <c r="R33" s="640">
        <v>269124</v>
      </c>
      <c r="S33" s="641"/>
      <c r="T33" s="641"/>
      <c r="U33" s="641"/>
      <c r="V33" s="641"/>
      <c r="W33" s="641"/>
      <c r="X33" s="641"/>
      <c r="Y33" s="642"/>
      <c r="Z33" s="677">
        <v>5.7</v>
      </c>
      <c r="AA33" s="677"/>
      <c r="AB33" s="677"/>
      <c r="AC33" s="677"/>
      <c r="AD33" s="678" t="s">
        <v>185</v>
      </c>
      <c r="AE33" s="678"/>
      <c r="AF33" s="678"/>
      <c r="AG33" s="678"/>
      <c r="AH33" s="678"/>
      <c r="AI33" s="678"/>
      <c r="AJ33" s="678"/>
      <c r="AK33" s="678"/>
      <c r="AL33" s="643" t="s">
        <v>185</v>
      </c>
      <c r="AM33" s="644"/>
      <c r="AN33" s="644"/>
      <c r="AO33" s="679"/>
      <c r="AP33" s="719"/>
      <c r="AQ33" s="720"/>
      <c r="AR33" s="720"/>
      <c r="AS33" s="720"/>
      <c r="AT33" s="723"/>
      <c r="AU33" s="232"/>
      <c r="AV33" s="232"/>
      <c r="AW33" s="232"/>
      <c r="AX33" s="621" t="s">
        <v>319</v>
      </c>
      <c r="AY33" s="622"/>
      <c r="AZ33" s="622"/>
      <c r="BA33" s="622"/>
      <c r="BB33" s="622"/>
      <c r="BC33" s="622"/>
      <c r="BD33" s="622"/>
      <c r="BE33" s="622"/>
      <c r="BF33" s="623"/>
      <c r="BG33" s="707">
        <v>98.7</v>
      </c>
      <c r="BH33" s="625"/>
      <c r="BI33" s="625"/>
      <c r="BJ33" s="625"/>
      <c r="BK33" s="625"/>
      <c r="BL33" s="625"/>
      <c r="BM33" s="668">
        <v>94.4</v>
      </c>
      <c r="BN33" s="625"/>
      <c r="BO33" s="625"/>
      <c r="BP33" s="625"/>
      <c r="BQ33" s="689"/>
      <c r="BR33" s="707">
        <v>98.5</v>
      </c>
      <c r="BS33" s="625"/>
      <c r="BT33" s="625"/>
      <c r="BU33" s="625"/>
      <c r="BV33" s="625"/>
      <c r="BW33" s="625"/>
      <c r="BX33" s="668">
        <v>93.9</v>
      </c>
      <c r="BY33" s="625"/>
      <c r="BZ33" s="625"/>
      <c r="CA33" s="625"/>
      <c r="CB33" s="689"/>
      <c r="CD33" s="673" t="s">
        <v>320</v>
      </c>
      <c r="CE33" s="674"/>
      <c r="CF33" s="674"/>
      <c r="CG33" s="674"/>
      <c r="CH33" s="674"/>
      <c r="CI33" s="674"/>
      <c r="CJ33" s="674"/>
      <c r="CK33" s="674"/>
      <c r="CL33" s="674"/>
      <c r="CM33" s="674"/>
      <c r="CN33" s="674"/>
      <c r="CO33" s="674"/>
      <c r="CP33" s="674"/>
      <c r="CQ33" s="675"/>
      <c r="CR33" s="640">
        <v>1759263</v>
      </c>
      <c r="CS33" s="659"/>
      <c r="CT33" s="659"/>
      <c r="CU33" s="659"/>
      <c r="CV33" s="659"/>
      <c r="CW33" s="659"/>
      <c r="CX33" s="659"/>
      <c r="CY33" s="660"/>
      <c r="CZ33" s="643">
        <v>40.299999999999997</v>
      </c>
      <c r="DA33" s="661"/>
      <c r="DB33" s="661"/>
      <c r="DC33" s="662"/>
      <c r="DD33" s="646">
        <v>1519400</v>
      </c>
      <c r="DE33" s="659"/>
      <c r="DF33" s="659"/>
      <c r="DG33" s="659"/>
      <c r="DH33" s="659"/>
      <c r="DI33" s="659"/>
      <c r="DJ33" s="659"/>
      <c r="DK33" s="660"/>
      <c r="DL33" s="646">
        <v>1080859</v>
      </c>
      <c r="DM33" s="659"/>
      <c r="DN33" s="659"/>
      <c r="DO33" s="659"/>
      <c r="DP33" s="659"/>
      <c r="DQ33" s="659"/>
      <c r="DR33" s="659"/>
      <c r="DS33" s="659"/>
      <c r="DT33" s="659"/>
      <c r="DU33" s="659"/>
      <c r="DV33" s="660"/>
      <c r="DW33" s="643">
        <v>39.799999999999997</v>
      </c>
      <c r="DX33" s="661"/>
      <c r="DY33" s="661"/>
      <c r="DZ33" s="661"/>
      <c r="EA33" s="661"/>
      <c r="EB33" s="661"/>
      <c r="EC33" s="676"/>
    </row>
    <row r="34" spans="2:133" ht="11.25" customHeight="1" x14ac:dyDescent="0.15">
      <c r="B34" s="637" t="s">
        <v>321</v>
      </c>
      <c r="C34" s="638"/>
      <c r="D34" s="638"/>
      <c r="E34" s="638"/>
      <c r="F34" s="638"/>
      <c r="G34" s="638"/>
      <c r="H34" s="638"/>
      <c r="I34" s="638"/>
      <c r="J34" s="638"/>
      <c r="K34" s="638"/>
      <c r="L34" s="638"/>
      <c r="M34" s="638"/>
      <c r="N34" s="638"/>
      <c r="O34" s="638"/>
      <c r="P34" s="638"/>
      <c r="Q34" s="639"/>
      <c r="R34" s="640">
        <v>29411</v>
      </c>
      <c r="S34" s="641"/>
      <c r="T34" s="641"/>
      <c r="U34" s="641"/>
      <c r="V34" s="641"/>
      <c r="W34" s="641"/>
      <c r="X34" s="641"/>
      <c r="Y34" s="642"/>
      <c r="Z34" s="677">
        <v>0.6</v>
      </c>
      <c r="AA34" s="677"/>
      <c r="AB34" s="677"/>
      <c r="AC34" s="677"/>
      <c r="AD34" s="678">
        <v>17305</v>
      </c>
      <c r="AE34" s="678"/>
      <c r="AF34" s="678"/>
      <c r="AG34" s="678"/>
      <c r="AH34" s="678"/>
      <c r="AI34" s="678"/>
      <c r="AJ34" s="678"/>
      <c r="AK34" s="678"/>
      <c r="AL34" s="643">
        <v>0.7</v>
      </c>
      <c r="AM34" s="644"/>
      <c r="AN34" s="644"/>
      <c r="AO34" s="679"/>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673" t="s">
        <v>322</v>
      </c>
      <c r="CE34" s="674"/>
      <c r="CF34" s="674"/>
      <c r="CG34" s="674"/>
      <c r="CH34" s="674"/>
      <c r="CI34" s="674"/>
      <c r="CJ34" s="674"/>
      <c r="CK34" s="674"/>
      <c r="CL34" s="674"/>
      <c r="CM34" s="674"/>
      <c r="CN34" s="674"/>
      <c r="CO34" s="674"/>
      <c r="CP34" s="674"/>
      <c r="CQ34" s="675"/>
      <c r="CR34" s="640">
        <v>619689</v>
      </c>
      <c r="CS34" s="641"/>
      <c r="CT34" s="641"/>
      <c r="CU34" s="641"/>
      <c r="CV34" s="641"/>
      <c r="CW34" s="641"/>
      <c r="CX34" s="641"/>
      <c r="CY34" s="642"/>
      <c r="CZ34" s="643">
        <v>14.2</v>
      </c>
      <c r="DA34" s="661"/>
      <c r="DB34" s="661"/>
      <c r="DC34" s="662"/>
      <c r="DD34" s="646">
        <v>534794</v>
      </c>
      <c r="DE34" s="641"/>
      <c r="DF34" s="641"/>
      <c r="DG34" s="641"/>
      <c r="DH34" s="641"/>
      <c r="DI34" s="641"/>
      <c r="DJ34" s="641"/>
      <c r="DK34" s="642"/>
      <c r="DL34" s="646">
        <v>444650</v>
      </c>
      <c r="DM34" s="641"/>
      <c r="DN34" s="641"/>
      <c r="DO34" s="641"/>
      <c r="DP34" s="641"/>
      <c r="DQ34" s="641"/>
      <c r="DR34" s="641"/>
      <c r="DS34" s="641"/>
      <c r="DT34" s="641"/>
      <c r="DU34" s="641"/>
      <c r="DV34" s="642"/>
      <c r="DW34" s="643">
        <v>16.399999999999999</v>
      </c>
      <c r="DX34" s="661"/>
      <c r="DY34" s="661"/>
      <c r="DZ34" s="661"/>
      <c r="EA34" s="661"/>
      <c r="EB34" s="661"/>
      <c r="EC34" s="676"/>
    </row>
    <row r="35" spans="2:133" ht="11.25" customHeight="1" x14ac:dyDescent="0.15">
      <c r="B35" s="637" t="s">
        <v>323</v>
      </c>
      <c r="C35" s="638"/>
      <c r="D35" s="638"/>
      <c r="E35" s="638"/>
      <c r="F35" s="638"/>
      <c r="G35" s="638"/>
      <c r="H35" s="638"/>
      <c r="I35" s="638"/>
      <c r="J35" s="638"/>
      <c r="K35" s="638"/>
      <c r="L35" s="638"/>
      <c r="M35" s="638"/>
      <c r="N35" s="638"/>
      <c r="O35" s="638"/>
      <c r="P35" s="638"/>
      <c r="Q35" s="639"/>
      <c r="R35" s="640">
        <v>12011</v>
      </c>
      <c r="S35" s="641"/>
      <c r="T35" s="641"/>
      <c r="U35" s="641"/>
      <c r="V35" s="641"/>
      <c r="W35" s="641"/>
      <c r="X35" s="641"/>
      <c r="Y35" s="642"/>
      <c r="Z35" s="677">
        <v>0.3</v>
      </c>
      <c r="AA35" s="677"/>
      <c r="AB35" s="677"/>
      <c r="AC35" s="677"/>
      <c r="AD35" s="678" t="s">
        <v>234</v>
      </c>
      <c r="AE35" s="678"/>
      <c r="AF35" s="678"/>
      <c r="AG35" s="678"/>
      <c r="AH35" s="678"/>
      <c r="AI35" s="678"/>
      <c r="AJ35" s="678"/>
      <c r="AK35" s="678"/>
      <c r="AL35" s="643" t="s">
        <v>234</v>
      </c>
      <c r="AM35" s="644"/>
      <c r="AN35" s="644"/>
      <c r="AO35" s="679"/>
      <c r="AP35" s="235"/>
      <c r="AQ35" s="701" t="s">
        <v>324</v>
      </c>
      <c r="AR35" s="702"/>
      <c r="AS35" s="702"/>
      <c r="AT35" s="702"/>
      <c r="AU35" s="702"/>
      <c r="AV35" s="702"/>
      <c r="AW35" s="702"/>
      <c r="AX35" s="702"/>
      <c r="AY35" s="702"/>
      <c r="AZ35" s="702"/>
      <c r="BA35" s="702"/>
      <c r="BB35" s="702"/>
      <c r="BC35" s="702"/>
      <c r="BD35" s="702"/>
      <c r="BE35" s="702"/>
      <c r="BF35" s="703"/>
      <c r="BG35" s="701" t="s">
        <v>325</v>
      </c>
      <c r="BH35" s="702"/>
      <c r="BI35" s="702"/>
      <c r="BJ35" s="702"/>
      <c r="BK35" s="702"/>
      <c r="BL35" s="702"/>
      <c r="BM35" s="702"/>
      <c r="BN35" s="702"/>
      <c r="BO35" s="702"/>
      <c r="BP35" s="702"/>
      <c r="BQ35" s="702"/>
      <c r="BR35" s="702"/>
      <c r="BS35" s="702"/>
      <c r="BT35" s="702"/>
      <c r="BU35" s="702"/>
      <c r="BV35" s="702"/>
      <c r="BW35" s="702"/>
      <c r="BX35" s="702"/>
      <c r="BY35" s="702"/>
      <c r="BZ35" s="702"/>
      <c r="CA35" s="702"/>
      <c r="CB35" s="703"/>
      <c r="CD35" s="673" t="s">
        <v>326</v>
      </c>
      <c r="CE35" s="674"/>
      <c r="CF35" s="674"/>
      <c r="CG35" s="674"/>
      <c r="CH35" s="674"/>
      <c r="CI35" s="674"/>
      <c r="CJ35" s="674"/>
      <c r="CK35" s="674"/>
      <c r="CL35" s="674"/>
      <c r="CM35" s="674"/>
      <c r="CN35" s="674"/>
      <c r="CO35" s="674"/>
      <c r="CP35" s="674"/>
      <c r="CQ35" s="675"/>
      <c r="CR35" s="640">
        <v>44762</v>
      </c>
      <c r="CS35" s="659"/>
      <c r="CT35" s="659"/>
      <c r="CU35" s="659"/>
      <c r="CV35" s="659"/>
      <c r="CW35" s="659"/>
      <c r="CX35" s="659"/>
      <c r="CY35" s="660"/>
      <c r="CZ35" s="643">
        <v>1</v>
      </c>
      <c r="DA35" s="661"/>
      <c r="DB35" s="661"/>
      <c r="DC35" s="662"/>
      <c r="DD35" s="646">
        <v>38085</v>
      </c>
      <c r="DE35" s="659"/>
      <c r="DF35" s="659"/>
      <c r="DG35" s="659"/>
      <c r="DH35" s="659"/>
      <c r="DI35" s="659"/>
      <c r="DJ35" s="659"/>
      <c r="DK35" s="660"/>
      <c r="DL35" s="646">
        <v>38085</v>
      </c>
      <c r="DM35" s="659"/>
      <c r="DN35" s="659"/>
      <c r="DO35" s="659"/>
      <c r="DP35" s="659"/>
      <c r="DQ35" s="659"/>
      <c r="DR35" s="659"/>
      <c r="DS35" s="659"/>
      <c r="DT35" s="659"/>
      <c r="DU35" s="659"/>
      <c r="DV35" s="660"/>
      <c r="DW35" s="643">
        <v>1.4</v>
      </c>
      <c r="DX35" s="661"/>
      <c r="DY35" s="661"/>
      <c r="DZ35" s="661"/>
      <c r="EA35" s="661"/>
      <c r="EB35" s="661"/>
      <c r="EC35" s="676"/>
    </row>
    <row r="36" spans="2:133" ht="11.25" customHeight="1" x14ac:dyDescent="0.15">
      <c r="B36" s="637" t="s">
        <v>327</v>
      </c>
      <c r="C36" s="638"/>
      <c r="D36" s="638"/>
      <c r="E36" s="638"/>
      <c r="F36" s="638"/>
      <c r="G36" s="638"/>
      <c r="H36" s="638"/>
      <c r="I36" s="638"/>
      <c r="J36" s="638"/>
      <c r="K36" s="638"/>
      <c r="L36" s="638"/>
      <c r="M36" s="638"/>
      <c r="N36" s="638"/>
      <c r="O36" s="638"/>
      <c r="P36" s="638"/>
      <c r="Q36" s="639"/>
      <c r="R36" s="640">
        <v>198859</v>
      </c>
      <c r="S36" s="641"/>
      <c r="T36" s="641"/>
      <c r="U36" s="641"/>
      <c r="V36" s="641"/>
      <c r="W36" s="641"/>
      <c r="X36" s="641"/>
      <c r="Y36" s="642"/>
      <c r="Z36" s="677">
        <v>4.2</v>
      </c>
      <c r="AA36" s="677"/>
      <c r="AB36" s="677"/>
      <c r="AC36" s="677"/>
      <c r="AD36" s="678" t="s">
        <v>185</v>
      </c>
      <c r="AE36" s="678"/>
      <c r="AF36" s="678"/>
      <c r="AG36" s="678"/>
      <c r="AH36" s="678"/>
      <c r="AI36" s="678"/>
      <c r="AJ36" s="678"/>
      <c r="AK36" s="678"/>
      <c r="AL36" s="643" t="s">
        <v>185</v>
      </c>
      <c r="AM36" s="644"/>
      <c r="AN36" s="644"/>
      <c r="AO36" s="679"/>
      <c r="AP36" s="235"/>
      <c r="AQ36" s="692" t="s">
        <v>328</v>
      </c>
      <c r="AR36" s="693"/>
      <c r="AS36" s="693"/>
      <c r="AT36" s="693"/>
      <c r="AU36" s="693"/>
      <c r="AV36" s="693"/>
      <c r="AW36" s="693"/>
      <c r="AX36" s="693"/>
      <c r="AY36" s="694"/>
      <c r="AZ36" s="695">
        <v>435992</v>
      </c>
      <c r="BA36" s="696"/>
      <c r="BB36" s="696"/>
      <c r="BC36" s="696"/>
      <c r="BD36" s="696"/>
      <c r="BE36" s="696"/>
      <c r="BF36" s="697"/>
      <c r="BG36" s="698" t="s">
        <v>329</v>
      </c>
      <c r="BH36" s="699"/>
      <c r="BI36" s="699"/>
      <c r="BJ36" s="699"/>
      <c r="BK36" s="699"/>
      <c r="BL36" s="699"/>
      <c r="BM36" s="699"/>
      <c r="BN36" s="699"/>
      <c r="BO36" s="699"/>
      <c r="BP36" s="699"/>
      <c r="BQ36" s="699"/>
      <c r="BR36" s="699"/>
      <c r="BS36" s="699"/>
      <c r="BT36" s="699"/>
      <c r="BU36" s="700"/>
      <c r="BV36" s="695">
        <v>39848</v>
      </c>
      <c r="BW36" s="696"/>
      <c r="BX36" s="696"/>
      <c r="BY36" s="696"/>
      <c r="BZ36" s="696"/>
      <c r="CA36" s="696"/>
      <c r="CB36" s="697"/>
      <c r="CD36" s="673" t="s">
        <v>330</v>
      </c>
      <c r="CE36" s="674"/>
      <c r="CF36" s="674"/>
      <c r="CG36" s="674"/>
      <c r="CH36" s="674"/>
      <c r="CI36" s="674"/>
      <c r="CJ36" s="674"/>
      <c r="CK36" s="674"/>
      <c r="CL36" s="674"/>
      <c r="CM36" s="674"/>
      <c r="CN36" s="674"/>
      <c r="CO36" s="674"/>
      <c r="CP36" s="674"/>
      <c r="CQ36" s="675"/>
      <c r="CR36" s="640">
        <v>559403</v>
      </c>
      <c r="CS36" s="641"/>
      <c r="CT36" s="641"/>
      <c r="CU36" s="641"/>
      <c r="CV36" s="641"/>
      <c r="CW36" s="641"/>
      <c r="CX36" s="641"/>
      <c r="CY36" s="642"/>
      <c r="CZ36" s="643">
        <v>12.8</v>
      </c>
      <c r="DA36" s="661"/>
      <c r="DB36" s="661"/>
      <c r="DC36" s="662"/>
      <c r="DD36" s="646">
        <v>452489</v>
      </c>
      <c r="DE36" s="641"/>
      <c r="DF36" s="641"/>
      <c r="DG36" s="641"/>
      <c r="DH36" s="641"/>
      <c r="DI36" s="641"/>
      <c r="DJ36" s="641"/>
      <c r="DK36" s="642"/>
      <c r="DL36" s="646">
        <v>250973</v>
      </c>
      <c r="DM36" s="641"/>
      <c r="DN36" s="641"/>
      <c r="DO36" s="641"/>
      <c r="DP36" s="641"/>
      <c r="DQ36" s="641"/>
      <c r="DR36" s="641"/>
      <c r="DS36" s="641"/>
      <c r="DT36" s="641"/>
      <c r="DU36" s="641"/>
      <c r="DV36" s="642"/>
      <c r="DW36" s="643">
        <v>9.1999999999999993</v>
      </c>
      <c r="DX36" s="661"/>
      <c r="DY36" s="661"/>
      <c r="DZ36" s="661"/>
      <c r="EA36" s="661"/>
      <c r="EB36" s="661"/>
      <c r="EC36" s="676"/>
    </row>
    <row r="37" spans="2:133" ht="11.25" customHeight="1" x14ac:dyDescent="0.15">
      <c r="B37" s="637" t="s">
        <v>331</v>
      </c>
      <c r="C37" s="638"/>
      <c r="D37" s="638"/>
      <c r="E37" s="638"/>
      <c r="F37" s="638"/>
      <c r="G37" s="638"/>
      <c r="H37" s="638"/>
      <c r="I37" s="638"/>
      <c r="J37" s="638"/>
      <c r="K37" s="638"/>
      <c r="L37" s="638"/>
      <c r="M37" s="638"/>
      <c r="N37" s="638"/>
      <c r="O37" s="638"/>
      <c r="P37" s="638"/>
      <c r="Q37" s="639"/>
      <c r="R37" s="640">
        <v>213907</v>
      </c>
      <c r="S37" s="641"/>
      <c r="T37" s="641"/>
      <c r="U37" s="641"/>
      <c r="V37" s="641"/>
      <c r="W37" s="641"/>
      <c r="X37" s="641"/>
      <c r="Y37" s="642"/>
      <c r="Z37" s="677">
        <v>4.5999999999999996</v>
      </c>
      <c r="AA37" s="677"/>
      <c r="AB37" s="677"/>
      <c r="AC37" s="677"/>
      <c r="AD37" s="678" t="s">
        <v>185</v>
      </c>
      <c r="AE37" s="678"/>
      <c r="AF37" s="678"/>
      <c r="AG37" s="678"/>
      <c r="AH37" s="678"/>
      <c r="AI37" s="678"/>
      <c r="AJ37" s="678"/>
      <c r="AK37" s="678"/>
      <c r="AL37" s="643" t="s">
        <v>234</v>
      </c>
      <c r="AM37" s="644"/>
      <c r="AN37" s="644"/>
      <c r="AO37" s="679"/>
      <c r="AQ37" s="680" t="s">
        <v>332</v>
      </c>
      <c r="AR37" s="681"/>
      <c r="AS37" s="681"/>
      <c r="AT37" s="681"/>
      <c r="AU37" s="681"/>
      <c r="AV37" s="681"/>
      <c r="AW37" s="681"/>
      <c r="AX37" s="681"/>
      <c r="AY37" s="682"/>
      <c r="AZ37" s="640">
        <v>81000</v>
      </c>
      <c r="BA37" s="641"/>
      <c r="BB37" s="641"/>
      <c r="BC37" s="641"/>
      <c r="BD37" s="659"/>
      <c r="BE37" s="659"/>
      <c r="BF37" s="683"/>
      <c r="BG37" s="673" t="s">
        <v>333</v>
      </c>
      <c r="BH37" s="674"/>
      <c r="BI37" s="674"/>
      <c r="BJ37" s="674"/>
      <c r="BK37" s="674"/>
      <c r="BL37" s="674"/>
      <c r="BM37" s="674"/>
      <c r="BN37" s="674"/>
      <c r="BO37" s="674"/>
      <c r="BP37" s="674"/>
      <c r="BQ37" s="674"/>
      <c r="BR37" s="674"/>
      <c r="BS37" s="674"/>
      <c r="BT37" s="674"/>
      <c r="BU37" s="675"/>
      <c r="BV37" s="640">
        <v>26062</v>
      </c>
      <c r="BW37" s="641"/>
      <c r="BX37" s="641"/>
      <c r="BY37" s="641"/>
      <c r="BZ37" s="641"/>
      <c r="CA37" s="641"/>
      <c r="CB37" s="684"/>
      <c r="CD37" s="673" t="s">
        <v>334</v>
      </c>
      <c r="CE37" s="674"/>
      <c r="CF37" s="674"/>
      <c r="CG37" s="674"/>
      <c r="CH37" s="674"/>
      <c r="CI37" s="674"/>
      <c r="CJ37" s="674"/>
      <c r="CK37" s="674"/>
      <c r="CL37" s="674"/>
      <c r="CM37" s="674"/>
      <c r="CN37" s="674"/>
      <c r="CO37" s="674"/>
      <c r="CP37" s="674"/>
      <c r="CQ37" s="675"/>
      <c r="CR37" s="640">
        <v>312050</v>
      </c>
      <c r="CS37" s="659"/>
      <c r="CT37" s="659"/>
      <c r="CU37" s="659"/>
      <c r="CV37" s="659"/>
      <c r="CW37" s="659"/>
      <c r="CX37" s="659"/>
      <c r="CY37" s="660"/>
      <c r="CZ37" s="643">
        <v>7.1</v>
      </c>
      <c r="DA37" s="661"/>
      <c r="DB37" s="661"/>
      <c r="DC37" s="662"/>
      <c r="DD37" s="646">
        <v>312050</v>
      </c>
      <c r="DE37" s="659"/>
      <c r="DF37" s="659"/>
      <c r="DG37" s="659"/>
      <c r="DH37" s="659"/>
      <c r="DI37" s="659"/>
      <c r="DJ37" s="659"/>
      <c r="DK37" s="660"/>
      <c r="DL37" s="646">
        <v>174100</v>
      </c>
      <c r="DM37" s="659"/>
      <c r="DN37" s="659"/>
      <c r="DO37" s="659"/>
      <c r="DP37" s="659"/>
      <c r="DQ37" s="659"/>
      <c r="DR37" s="659"/>
      <c r="DS37" s="659"/>
      <c r="DT37" s="659"/>
      <c r="DU37" s="659"/>
      <c r="DV37" s="660"/>
      <c r="DW37" s="643">
        <v>6.4</v>
      </c>
      <c r="DX37" s="661"/>
      <c r="DY37" s="661"/>
      <c r="DZ37" s="661"/>
      <c r="EA37" s="661"/>
      <c r="EB37" s="661"/>
      <c r="EC37" s="676"/>
    </row>
    <row r="38" spans="2:133" ht="11.25" customHeight="1" x14ac:dyDescent="0.15">
      <c r="B38" s="637" t="s">
        <v>335</v>
      </c>
      <c r="C38" s="638"/>
      <c r="D38" s="638"/>
      <c r="E38" s="638"/>
      <c r="F38" s="638"/>
      <c r="G38" s="638"/>
      <c r="H38" s="638"/>
      <c r="I38" s="638"/>
      <c r="J38" s="638"/>
      <c r="K38" s="638"/>
      <c r="L38" s="638"/>
      <c r="M38" s="638"/>
      <c r="N38" s="638"/>
      <c r="O38" s="638"/>
      <c r="P38" s="638"/>
      <c r="Q38" s="639"/>
      <c r="R38" s="640">
        <v>21759</v>
      </c>
      <c r="S38" s="641"/>
      <c r="T38" s="641"/>
      <c r="U38" s="641"/>
      <c r="V38" s="641"/>
      <c r="W38" s="641"/>
      <c r="X38" s="641"/>
      <c r="Y38" s="642"/>
      <c r="Z38" s="677">
        <v>0.5</v>
      </c>
      <c r="AA38" s="677"/>
      <c r="AB38" s="677"/>
      <c r="AC38" s="677"/>
      <c r="AD38" s="678">
        <v>109</v>
      </c>
      <c r="AE38" s="678"/>
      <c r="AF38" s="678"/>
      <c r="AG38" s="678"/>
      <c r="AH38" s="678"/>
      <c r="AI38" s="678"/>
      <c r="AJ38" s="678"/>
      <c r="AK38" s="678"/>
      <c r="AL38" s="643">
        <v>0</v>
      </c>
      <c r="AM38" s="644"/>
      <c r="AN38" s="644"/>
      <c r="AO38" s="679"/>
      <c r="AQ38" s="680" t="s">
        <v>336</v>
      </c>
      <c r="AR38" s="681"/>
      <c r="AS38" s="681"/>
      <c r="AT38" s="681"/>
      <c r="AU38" s="681"/>
      <c r="AV38" s="681"/>
      <c r="AW38" s="681"/>
      <c r="AX38" s="681"/>
      <c r="AY38" s="682"/>
      <c r="AZ38" s="640">
        <v>67000</v>
      </c>
      <c r="BA38" s="641"/>
      <c r="BB38" s="641"/>
      <c r="BC38" s="641"/>
      <c r="BD38" s="659"/>
      <c r="BE38" s="659"/>
      <c r="BF38" s="683"/>
      <c r="BG38" s="673" t="s">
        <v>337</v>
      </c>
      <c r="BH38" s="674"/>
      <c r="BI38" s="674"/>
      <c r="BJ38" s="674"/>
      <c r="BK38" s="674"/>
      <c r="BL38" s="674"/>
      <c r="BM38" s="674"/>
      <c r="BN38" s="674"/>
      <c r="BO38" s="674"/>
      <c r="BP38" s="674"/>
      <c r="BQ38" s="674"/>
      <c r="BR38" s="674"/>
      <c r="BS38" s="674"/>
      <c r="BT38" s="674"/>
      <c r="BU38" s="675"/>
      <c r="BV38" s="640">
        <v>877</v>
      </c>
      <c r="BW38" s="641"/>
      <c r="BX38" s="641"/>
      <c r="BY38" s="641"/>
      <c r="BZ38" s="641"/>
      <c r="CA38" s="641"/>
      <c r="CB38" s="684"/>
      <c r="CD38" s="673" t="s">
        <v>338</v>
      </c>
      <c r="CE38" s="674"/>
      <c r="CF38" s="674"/>
      <c r="CG38" s="674"/>
      <c r="CH38" s="674"/>
      <c r="CI38" s="674"/>
      <c r="CJ38" s="674"/>
      <c r="CK38" s="674"/>
      <c r="CL38" s="674"/>
      <c r="CM38" s="674"/>
      <c r="CN38" s="674"/>
      <c r="CO38" s="674"/>
      <c r="CP38" s="674"/>
      <c r="CQ38" s="675"/>
      <c r="CR38" s="640">
        <v>427865</v>
      </c>
      <c r="CS38" s="641"/>
      <c r="CT38" s="641"/>
      <c r="CU38" s="641"/>
      <c r="CV38" s="641"/>
      <c r="CW38" s="641"/>
      <c r="CX38" s="641"/>
      <c r="CY38" s="642"/>
      <c r="CZ38" s="643">
        <v>9.8000000000000007</v>
      </c>
      <c r="DA38" s="661"/>
      <c r="DB38" s="661"/>
      <c r="DC38" s="662"/>
      <c r="DD38" s="646">
        <v>386609</v>
      </c>
      <c r="DE38" s="641"/>
      <c r="DF38" s="641"/>
      <c r="DG38" s="641"/>
      <c r="DH38" s="641"/>
      <c r="DI38" s="641"/>
      <c r="DJ38" s="641"/>
      <c r="DK38" s="642"/>
      <c r="DL38" s="646">
        <v>347151</v>
      </c>
      <c r="DM38" s="641"/>
      <c r="DN38" s="641"/>
      <c r="DO38" s="641"/>
      <c r="DP38" s="641"/>
      <c r="DQ38" s="641"/>
      <c r="DR38" s="641"/>
      <c r="DS38" s="641"/>
      <c r="DT38" s="641"/>
      <c r="DU38" s="641"/>
      <c r="DV38" s="642"/>
      <c r="DW38" s="643">
        <v>12.8</v>
      </c>
      <c r="DX38" s="661"/>
      <c r="DY38" s="661"/>
      <c r="DZ38" s="661"/>
      <c r="EA38" s="661"/>
      <c r="EB38" s="661"/>
      <c r="EC38" s="676"/>
    </row>
    <row r="39" spans="2:133" ht="11.25" customHeight="1" x14ac:dyDescent="0.15">
      <c r="B39" s="637" t="s">
        <v>339</v>
      </c>
      <c r="C39" s="638"/>
      <c r="D39" s="638"/>
      <c r="E39" s="638"/>
      <c r="F39" s="638"/>
      <c r="G39" s="638"/>
      <c r="H39" s="638"/>
      <c r="I39" s="638"/>
      <c r="J39" s="638"/>
      <c r="K39" s="638"/>
      <c r="L39" s="638"/>
      <c r="M39" s="638"/>
      <c r="N39" s="638"/>
      <c r="O39" s="638"/>
      <c r="P39" s="638"/>
      <c r="Q39" s="639"/>
      <c r="R39" s="640">
        <v>754427</v>
      </c>
      <c r="S39" s="641"/>
      <c r="T39" s="641"/>
      <c r="U39" s="641"/>
      <c r="V39" s="641"/>
      <c r="W39" s="641"/>
      <c r="X39" s="641"/>
      <c r="Y39" s="642"/>
      <c r="Z39" s="677">
        <v>16.100000000000001</v>
      </c>
      <c r="AA39" s="677"/>
      <c r="AB39" s="677"/>
      <c r="AC39" s="677"/>
      <c r="AD39" s="678" t="s">
        <v>234</v>
      </c>
      <c r="AE39" s="678"/>
      <c r="AF39" s="678"/>
      <c r="AG39" s="678"/>
      <c r="AH39" s="678"/>
      <c r="AI39" s="678"/>
      <c r="AJ39" s="678"/>
      <c r="AK39" s="678"/>
      <c r="AL39" s="643" t="s">
        <v>234</v>
      </c>
      <c r="AM39" s="644"/>
      <c r="AN39" s="644"/>
      <c r="AO39" s="679"/>
      <c r="AQ39" s="680" t="s">
        <v>340</v>
      </c>
      <c r="AR39" s="681"/>
      <c r="AS39" s="681"/>
      <c r="AT39" s="681"/>
      <c r="AU39" s="681"/>
      <c r="AV39" s="681"/>
      <c r="AW39" s="681"/>
      <c r="AX39" s="681"/>
      <c r="AY39" s="682"/>
      <c r="AZ39" s="640">
        <v>8127</v>
      </c>
      <c r="BA39" s="641"/>
      <c r="BB39" s="641"/>
      <c r="BC39" s="641"/>
      <c r="BD39" s="659"/>
      <c r="BE39" s="659"/>
      <c r="BF39" s="683"/>
      <c r="BG39" s="673" t="s">
        <v>341</v>
      </c>
      <c r="BH39" s="674"/>
      <c r="BI39" s="674"/>
      <c r="BJ39" s="674"/>
      <c r="BK39" s="674"/>
      <c r="BL39" s="674"/>
      <c r="BM39" s="674"/>
      <c r="BN39" s="674"/>
      <c r="BO39" s="674"/>
      <c r="BP39" s="674"/>
      <c r="BQ39" s="674"/>
      <c r="BR39" s="674"/>
      <c r="BS39" s="674"/>
      <c r="BT39" s="674"/>
      <c r="BU39" s="675"/>
      <c r="BV39" s="640">
        <v>1483</v>
      </c>
      <c r="BW39" s="641"/>
      <c r="BX39" s="641"/>
      <c r="BY39" s="641"/>
      <c r="BZ39" s="641"/>
      <c r="CA39" s="641"/>
      <c r="CB39" s="684"/>
      <c r="CD39" s="673" t="s">
        <v>342</v>
      </c>
      <c r="CE39" s="674"/>
      <c r="CF39" s="674"/>
      <c r="CG39" s="674"/>
      <c r="CH39" s="674"/>
      <c r="CI39" s="674"/>
      <c r="CJ39" s="674"/>
      <c r="CK39" s="674"/>
      <c r="CL39" s="674"/>
      <c r="CM39" s="674"/>
      <c r="CN39" s="674"/>
      <c r="CO39" s="674"/>
      <c r="CP39" s="674"/>
      <c r="CQ39" s="675"/>
      <c r="CR39" s="640">
        <v>106227</v>
      </c>
      <c r="CS39" s="659"/>
      <c r="CT39" s="659"/>
      <c r="CU39" s="659"/>
      <c r="CV39" s="659"/>
      <c r="CW39" s="659"/>
      <c r="CX39" s="659"/>
      <c r="CY39" s="660"/>
      <c r="CZ39" s="643">
        <v>2.4</v>
      </c>
      <c r="DA39" s="661"/>
      <c r="DB39" s="661"/>
      <c r="DC39" s="662"/>
      <c r="DD39" s="646">
        <v>106106</v>
      </c>
      <c r="DE39" s="659"/>
      <c r="DF39" s="659"/>
      <c r="DG39" s="659"/>
      <c r="DH39" s="659"/>
      <c r="DI39" s="659"/>
      <c r="DJ39" s="659"/>
      <c r="DK39" s="660"/>
      <c r="DL39" s="646" t="s">
        <v>185</v>
      </c>
      <c r="DM39" s="659"/>
      <c r="DN39" s="659"/>
      <c r="DO39" s="659"/>
      <c r="DP39" s="659"/>
      <c r="DQ39" s="659"/>
      <c r="DR39" s="659"/>
      <c r="DS39" s="659"/>
      <c r="DT39" s="659"/>
      <c r="DU39" s="659"/>
      <c r="DV39" s="660"/>
      <c r="DW39" s="643" t="s">
        <v>185</v>
      </c>
      <c r="DX39" s="661"/>
      <c r="DY39" s="661"/>
      <c r="DZ39" s="661"/>
      <c r="EA39" s="661"/>
      <c r="EB39" s="661"/>
      <c r="EC39" s="676"/>
    </row>
    <row r="40" spans="2:133" ht="11.25" customHeight="1" x14ac:dyDescent="0.15">
      <c r="B40" s="637" t="s">
        <v>343</v>
      </c>
      <c r="C40" s="638"/>
      <c r="D40" s="638"/>
      <c r="E40" s="638"/>
      <c r="F40" s="638"/>
      <c r="G40" s="638"/>
      <c r="H40" s="638"/>
      <c r="I40" s="638"/>
      <c r="J40" s="638"/>
      <c r="K40" s="638"/>
      <c r="L40" s="638"/>
      <c r="M40" s="638"/>
      <c r="N40" s="638"/>
      <c r="O40" s="638"/>
      <c r="P40" s="638"/>
      <c r="Q40" s="639"/>
      <c r="R40" s="640" t="s">
        <v>185</v>
      </c>
      <c r="S40" s="641"/>
      <c r="T40" s="641"/>
      <c r="U40" s="641"/>
      <c r="V40" s="641"/>
      <c r="W40" s="641"/>
      <c r="X40" s="641"/>
      <c r="Y40" s="642"/>
      <c r="Z40" s="677" t="s">
        <v>185</v>
      </c>
      <c r="AA40" s="677"/>
      <c r="AB40" s="677"/>
      <c r="AC40" s="677"/>
      <c r="AD40" s="678" t="s">
        <v>234</v>
      </c>
      <c r="AE40" s="678"/>
      <c r="AF40" s="678"/>
      <c r="AG40" s="678"/>
      <c r="AH40" s="678"/>
      <c r="AI40" s="678"/>
      <c r="AJ40" s="678"/>
      <c r="AK40" s="678"/>
      <c r="AL40" s="643" t="s">
        <v>185</v>
      </c>
      <c r="AM40" s="644"/>
      <c r="AN40" s="644"/>
      <c r="AO40" s="679"/>
      <c r="AQ40" s="680" t="s">
        <v>344</v>
      </c>
      <c r="AR40" s="681"/>
      <c r="AS40" s="681"/>
      <c r="AT40" s="681"/>
      <c r="AU40" s="681"/>
      <c r="AV40" s="681"/>
      <c r="AW40" s="681"/>
      <c r="AX40" s="681"/>
      <c r="AY40" s="682"/>
      <c r="AZ40" s="640" t="s">
        <v>185</v>
      </c>
      <c r="BA40" s="641"/>
      <c r="BB40" s="641"/>
      <c r="BC40" s="641"/>
      <c r="BD40" s="659"/>
      <c r="BE40" s="659"/>
      <c r="BF40" s="683"/>
      <c r="BG40" s="685" t="s">
        <v>345</v>
      </c>
      <c r="BH40" s="686"/>
      <c r="BI40" s="686"/>
      <c r="BJ40" s="686"/>
      <c r="BK40" s="686"/>
      <c r="BL40" s="236"/>
      <c r="BM40" s="674" t="s">
        <v>346</v>
      </c>
      <c r="BN40" s="674"/>
      <c r="BO40" s="674"/>
      <c r="BP40" s="674"/>
      <c r="BQ40" s="674"/>
      <c r="BR40" s="674"/>
      <c r="BS40" s="674"/>
      <c r="BT40" s="674"/>
      <c r="BU40" s="675"/>
      <c r="BV40" s="640">
        <v>76</v>
      </c>
      <c r="BW40" s="641"/>
      <c r="BX40" s="641"/>
      <c r="BY40" s="641"/>
      <c r="BZ40" s="641"/>
      <c r="CA40" s="641"/>
      <c r="CB40" s="684"/>
      <c r="CD40" s="673" t="s">
        <v>347</v>
      </c>
      <c r="CE40" s="674"/>
      <c r="CF40" s="674"/>
      <c r="CG40" s="674"/>
      <c r="CH40" s="674"/>
      <c r="CI40" s="674"/>
      <c r="CJ40" s="674"/>
      <c r="CK40" s="674"/>
      <c r="CL40" s="674"/>
      <c r="CM40" s="674"/>
      <c r="CN40" s="674"/>
      <c r="CO40" s="674"/>
      <c r="CP40" s="674"/>
      <c r="CQ40" s="675"/>
      <c r="CR40" s="640">
        <v>1317</v>
      </c>
      <c r="CS40" s="641"/>
      <c r="CT40" s="641"/>
      <c r="CU40" s="641"/>
      <c r="CV40" s="641"/>
      <c r="CW40" s="641"/>
      <c r="CX40" s="641"/>
      <c r="CY40" s="642"/>
      <c r="CZ40" s="643">
        <v>0</v>
      </c>
      <c r="DA40" s="661"/>
      <c r="DB40" s="661"/>
      <c r="DC40" s="662"/>
      <c r="DD40" s="646">
        <v>1317</v>
      </c>
      <c r="DE40" s="641"/>
      <c r="DF40" s="641"/>
      <c r="DG40" s="641"/>
      <c r="DH40" s="641"/>
      <c r="DI40" s="641"/>
      <c r="DJ40" s="641"/>
      <c r="DK40" s="642"/>
      <c r="DL40" s="646" t="s">
        <v>234</v>
      </c>
      <c r="DM40" s="641"/>
      <c r="DN40" s="641"/>
      <c r="DO40" s="641"/>
      <c r="DP40" s="641"/>
      <c r="DQ40" s="641"/>
      <c r="DR40" s="641"/>
      <c r="DS40" s="641"/>
      <c r="DT40" s="641"/>
      <c r="DU40" s="641"/>
      <c r="DV40" s="642"/>
      <c r="DW40" s="643" t="s">
        <v>234</v>
      </c>
      <c r="DX40" s="661"/>
      <c r="DY40" s="661"/>
      <c r="DZ40" s="661"/>
      <c r="EA40" s="661"/>
      <c r="EB40" s="661"/>
      <c r="EC40" s="676"/>
    </row>
    <row r="41" spans="2:133" ht="11.25" customHeight="1" x14ac:dyDescent="0.15">
      <c r="B41" s="637" t="s">
        <v>348</v>
      </c>
      <c r="C41" s="638"/>
      <c r="D41" s="638"/>
      <c r="E41" s="638"/>
      <c r="F41" s="638"/>
      <c r="G41" s="638"/>
      <c r="H41" s="638"/>
      <c r="I41" s="638"/>
      <c r="J41" s="638"/>
      <c r="K41" s="638"/>
      <c r="L41" s="638"/>
      <c r="M41" s="638"/>
      <c r="N41" s="638"/>
      <c r="O41" s="638"/>
      <c r="P41" s="638"/>
      <c r="Q41" s="639"/>
      <c r="R41" s="640">
        <v>88027</v>
      </c>
      <c r="S41" s="641"/>
      <c r="T41" s="641"/>
      <c r="U41" s="641"/>
      <c r="V41" s="641"/>
      <c r="W41" s="641"/>
      <c r="X41" s="641"/>
      <c r="Y41" s="642"/>
      <c r="Z41" s="677">
        <v>1.9</v>
      </c>
      <c r="AA41" s="677"/>
      <c r="AB41" s="677"/>
      <c r="AC41" s="677"/>
      <c r="AD41" s="678" t="s">
        <v>234</v>
      </c>
      <c r="AE41" s="678"/>
      <c r="AF41" s="678"/>
      <c r="AG41" s="678"/>
      <c r="AH41" s="678"/>
      <c r="AI41" s="678"/>
      <c r="AJ41" s="678"/>
      <c r="AK41" s="678"/>
      <c r="AL41" s="643" t="s">
        <v>185</v>
      </c>
      <c r="AM41" s="644"/>
      <c r="AN41" s="644"/>
      <c r="AO41" s="679"/>
      <c r="AQ41" s="680" t="s">
        <v>349</v>
      </c>
      <c r="AR41" s="681"/>
      <c r="AS41" s="681"/>
      <c r="AT41" s="681"/>
      <c r="AU41" s="681"/>
      <c r="AV41" s="681"/>
      <c r="AW41" s="681"/>
      <c r="AX41" s="681"/>
      <c r="AY41" s="682"/>
      <c r="AZ41" s="640">
        <v>81062</v>
      </c>
      <c r="BA41" s="641"/>
      <c r="BB41" s="641"/>
      <c r="BC41" s="641"/>
      <c r="BD41" s="659"/>
      <c r="BE41" s="659"/>
      <c r="BF41" s="683"/>
      <c r="BG41" s="685"/>
      <c r="BH41" s="686"/>
      <c r="BI41" s="686"/>
      <c r="BJ41" s="686"/>
      <c r="BK41" s="686"/>
      <c r="BL41" s="236"/>
      <c r="BM41" s="674" t="s">
        <v>350</v>
      </c>
      <c r="BN41" s="674"/>
      <c r="BO41" s="674"/>
      <c r="BP41" s="674"/>
      <c r="BQ41" s="674"/>
      <c r="BR41" s="674"/>
      <c r="BS41" s="674"/>
      <c r="BT41" s="674"/>
      <c r="BU41" s="675"/>
      <c r="BV41" s="640" t="s">
        <v>234</v>
      </c>
      <c r="BW41" s="641"/>
      <c r="BX41" s="641"/>
      <c r="BY41" s="641"/>
      <c r="BZ41" s="641"/>
      <c r="CA41" s="641"/>
      <c r="CB41" s="684"/>
      <c r="CD41" s="673" t="s">
        <v>351</v>
      </c>
      <c r="CE41" s="674"/>
      <c r="CF41" s="674"/>
      <c r="CG41" s="674"/>
      <c r="CH41" s="674"/>
      <c r="CI41" s="674"/>
      <c r="CJ41" s="674"/>
      <c r="CK41" s="674"/>
      <c r="CL41" s="674"/>
      <c r="CM41" s="674"/>
      <c r="CN41" s="674"/>
      <c r="CO41" s="674"/>
      <c r="CP41" s="674"/>
      <c r="CQ41" s="675"/>
      <c r="CR41" s="640" t="s">
        <v>234</v>
      </c>
      <c r="CS41" s="659"/>
      <c r="CT41" s="659"/>
      <c r="CU41" s="659"/>
      <c r="CV41" s="659"/>
      <c r="CW41" s="659"/>
      <c r="CX41" s="659"/>
      <c r="CY41" s="660"/>
      <c r="CZ41" s="643" t="s">
        <v>185</v>
      </c>
      <c r="DA41" s="661"/>
      <c r="DB41" s="661"/>
      <c r="DC41" s="662"/>
      <c r="DD41" s="646" t="s">
        <v>234</v>
      </c>
      <c r="DE41" s="659"/>
      <c r="DF41" s="659"/>
      <c r="DG41" s="659"/>
      <c r="DH41" s="659"/>
      <c r="DI41" s="659"/>
      <c r="DJ41" s="659"/>
      <c r="DK41" s="660"/>
      <c r="DL41" s="647"/>
      <c r="DM41" s="648"/>
      <c r="DN41" s="648"/>
      <c r="DO41" s="648"/>
      <c r="DP41" s="648"/>
      <c r="DQ41" s="648"/>
      <c r="DR41" s="648"/>
      <c r="DS41" s="648"/>
      <c r="DT41" s="648"/>
      <c r="DU41" s="648"/>
      <c r="DV41" s="649"/>
      <c r="DW41" s="650"/>
      <c r="DX41" s="651"/>
      <c r="DY41" s="651"/>
      <c r="DZ41" s="651"/>
      <c r="EA41" s="651"/>
      <c r="EB41" s="651"/>
      <c r="EC41" s="652"/>
    </row>
    <row r="42" spans="2:133" ht="11.25" customHeight="1" x14ac:dyDescent="0.15">
      <c r="B42" s="621" t="s">
        <v>352</v>
      </c>
      <c r="C42" s="622"/>
      <c r="D42" s="622"/>
      <c r="E42" s="622"/>
      <c r="F42" s="622"/>
      <c r="G42" s="622"/>
      <c r="H42" s="622"/>
      <c r="I42" s="622"/>
      <c r="J42" s="622"/>
      <c r="K42" s="622"/>
      <c r="L42" s="622"/>
      <c r="M42" s="622"/>
      <c r="N42" s="622"/>
      <c r="O42" s="622"/>
      <c r="P42" s="622"/>
      <c r="Q42" s="623"/>
      <c r="R42" s="624">
        <v>4684044</v>
      </c>
      <c r="S42" s="663"/>
      <c r="T42" s="663"/>
      <c r="U42" s="663"/>
      <c r="V42" s="663"/>
      <c r="W42" s="663"/>
      <c r="X42" s="663"/>
      <c r="Y42" s="665"/>
      <c r="Z42" s="666">
        <v>100</v>
      </c>
      <c r="AA42" s="666"/>
      <c r="AB42" s="666"/>
      <c r="AC42" s="666"/>
      <c r="AD42" s="667">
        <v>2629232</v>
      </c>
      <c r="AE42" s="667"/>
      <c r="AF42" s="667"/>
      <c r="AG42" s="667"/>
      <c r="AH42" s="667"/>
      <c r="AI42" s="667"/>
      <c r="AJ42" s="667"/>
      <c r="AK42" s="667"/>
      <c r="AL42" s="627">
        <v>100</v>
      </c>
      <c r="AM42" s="668"/>
      <c r="AN42" s="668"/>
      <c r="AO42" s="669"/>
      <c r="AQ42" s="670" t="s">
        <v>353</v>
      </c>
      <c r="AR42" s="671"/>
      <c r="AS42" s="671"/>
      <c r="AT42" s="671"/>
      <c r="AU42" s="671"/>
      <c r="AV42" s="671"/>
      <c r="AW42" s="671"/>
      <c r="AX42" s="671"/>
      <c r="AY42" s="672"/>
      <c r="AZ42" s="624">
        <v>198803</v>
      </c>
      <c r="BA42" s="663"/>
      <c r="BB42" s="663"/>
      <c r="BC42" s="663"/>
      <c r="BD42" s="625"/>
      <c r="BE42" s="625"/>
      <c r="BF42" s="689"/>
      <c r="BG42" s="687"/>
      <c r="BH42" s="688"/>
      <c r="BI42" s="688"/>
      <c r="BJ42" s="688"/>
      <c r="BK42" s="688"/>
      <c r="BL42" s="237"/>
      <c r="BM42" s="690" t="s">
        <v>354</v>
      </c>
      <c r="BN42" s="690"/>
      <c r="BO42" s="690"/>
      <c r="BP42" s="690"/>
      <c r="BQ42" s="690"/>
      <c r="BR42" s="690"/>
      <c r="BS42" s="690"/>
      <c r="BT42" s="690"/>
      <c r="BU42" s="691"/>
      <c r="BV42" s="624">
        <v>380</v>
      </c>
      <c r="BW42" s="663"/>
      <c r="BX42" s="663"/>
      <c r="BY42" s="663"/>
      <c r="BZ42" s="663"/>
      <c r="CA42" s="663"/>
      <c r="CB42" s="664"/>
      <c r="CD42" s="637" t="s">
        <v>355</v>
      </c>
      <c r="CE42" s="638"/>
      <c r="CF42" s="638"/>
      <c r="CG42" s="638"/>
      <c r="CH42" s="638"/>
      <c r="CI42" s="638"/>
      <c r="CJ42" s="638"/>
      <c r="CK42" s="638"/>
      <c r="CL42" s="638"/>
      <c r="CM42" s="638"/>
      <c r="CN42" s="638"/>
      <c r="CO42" s="638"/>
      <c r="CP42" s="638"/>
      <c r="CQ42" s="639"/>
      <c r="CR42" s="640">
        <v>1070193</v>
      </c>
      <c r="CS42" s="641"/>
      <c r="CT42" s="641"/>
      <c r="CU42" s="641"/>
      <c r="CV42" s="641"/>
      <c r="CW42" s="641"/>
      <c r="CX42" s="641"/>
      <c r="CY42" s="642"/>
      <c r="CZ42" s="643">
        <v>24.5</v>
      </c>
      <c r="DA42" s="644"/>
      <c r="DB42" s="644"/>
      <c r="DC42" s="645"/>
      <c r="DD42" s="646">
        <v>219216</v>
      </c>
      <c r="DE42" s="641"/>
      <c r="DF42" s="641"/>
      <c r="DG42" s="641"/>
      <c r="DH42" s="641"/>
      <c r="DI42" s="641"/>
      <c r="DJ42" s="641"/>
      <c r="DK42" s="642"/>
      <c r="DL42" s="647"/>
      <c r="DM42" s="648"/>
      <c r="DN42" s="648"/>
      <c r="DO42" s="648"/>
      <c r="DP42" s="648"/>
      <c r="DQ42" s="648"/>
      <c r="DR42" s="648"/>
      <c r="DS42" s="648"/>
      <c r="DT42" s="648"/>
      <c r="DU42" s="648"/>
      <c r="DV42" s="649"/>
      <c r="DW42" s="650"/>
      <c r="DX42" s="651"/>
      <c r="DY42" s="651"/>
      <c r="DZ42" s="651"/>
      <c r="EA42" s="651"/>
      <c r="EB42" s="651"/>
      <c r="EC42" s="652"/>
    </row>
    <row r="43" spans="2:133" ht="11.25" customHeight="1" x14ac:dyDescent="0.15">
      <c r="BV43" s="238"/>
      <c r="BW43" s="238"/>
      <c r="BX43" s="238"/>
      <c r="BY43" s="238"/>
      <c r="BZ43" s="238"/>
      <c r="CA43" s="238"/>
      <c r="CB43" s="238"/>
      <c r="CD43" s="637" t="s">
        <v>356</v>
      </c>
      <c r="CE43" s="638"/>
      <c r="CF43" s="638"/>
      <c r="CG43" s="638"/>
      <c r="CH43" s="638"/>
      <c r="CI43" s="638"/>
      <c r="CJ43" s="638"/>
      <c r="CK43" s="638"/>
      <c r="CL43" s="638"/>
      <c r="CM43" s="638"/>
      <c r="CN43" s="638"/>
      <c r="CO43" s="638"/>
      <c r="CP43" s="638"/>
      <c r="CQ43" s="639"/>
      <c r="CR43" s="640">
        <v>23738</v>
      </c>
      <c r="CS43" s="659"/>
      <c r="CT43" s="659"/>
      <c r="CU43" s="659"/>
      <c r="CV43" s="659"/>
      <c r="CW43" s="659"/>
      <c r="CX43" s="659"/>
      <c r="CY43" s="660"/>
      <c r="CZ43" s="643">
        <v>0.5</v>
      </c>
      <c r="DA43" s="661"/>
      <c r="DB43" s="661"/>
      <c r="DC43" s="662"/>
      <c r="DD43" s="646">
        <v>23738</v>
      </c>
      <c r="DE43" s="659"/>
      <c r="DF43" s="659"/>
      <c r="DG43" s="659"/>
      <c r="DH43" s="659"/>
      <c r="DI43" s="659"/>
      <c r="DJ43" s="659"/>
      <c r="DK43" s="660"/>
      <c r="DL43" s="647"/>
      <c r="DM43" s="648"/>
      <c r="DN43" s="648"/>
      <c r="DO43" s="648"/>
      <c r="DP43" s="648"/>
      <c r="DQ43" s="648"/>
      <c r="DR43" s="648"/>
      <c r="DS43" s="648"/>
      <c r="DT43" s="648"/>
      <c r="DU43" s="648"/>
      <c r="DV43" s="649"/>
      <c r="DW43" s="650"/>
      <c r="DX43" s="651"/>
      <c r="DY43" s="651"/>
      <c r="DZ43" s="651"/>
      <c r="EA43" s="651"/>
      <c r="EB43" s="651"/>
      <c r="EC43" s="652"/>
    </row>
    <row r="44" spans="2:133" ht="11.25" customHeight="1" x14ac:dyDescent="0.15">
      <c r="CD44" s="653" t="s">
        <v>305</v>
      </c>
      <c r="CE44" s="654"/>
      <c r="CF44" s="637" t="s">
        <v>357</v>
      </c>
      <c r="CG44" s="638"/>
      <c r="CH44" s="638"/>
      <c r="CI44" s="638"/>
      <c r="CJ44" s="638"/>
      <c r="CK44" s="638"/>
      <c r="CL44" s="638"/>
      <c r="CM44" s="638"/>
      <c r="CN44" s="638"/>
      <c r="CO44" s="638"/>
      <c r="CP44" s="638"/>
      <c r="CQ44" s="639"/>
      <c r="CR44" s="640">
        <v>913198</v>
      </c>
      <c r="CS44" s="641"/>
      <c r="CT44" s="641"/>
      <c r="CU44" s="641"/>
      <c r="CV44" s="641"/>
      <c r="CW44" s="641"/>
      <c r="CX44" s="641"/>
      <c r="CY44" s="642"/>
      <c r="CZ44" s="643">
        <v>20.9</v>
      </c>
      <c r="DA44" s="644"/>
      <c r="DB44" s="644"/>
      <c r="DC44" s="645"/>
      <c r="DD44" s="646">
        <v>88793</v>
      </c>
      <c r="DE44" s="641"/>
      <c r="DF44" s="641"/>
      <c r="DG44" s="641"/>
      <c r="DH44" s="641"/>
      <c r="DI44" s="641"/>
      <c r="DJ44" s="641"/>
      <c r="DK44" s="642"/>
      <c r="DL44" s="647"/>
      <c r="DM44" s="648"/>
      <c r="DN44" s="648"/>
      <c r="DO44" s="648"/>
      <c r="DP44" s="648"/>
      <c r="DQ44" s="648"/>
      <c r="DR44" s="648"/>
      <c r="DS44" s="648"/>
      <c r="DT44" s="648"/>
      <c r="DU44" s="648"/>
      <c r="DV44" s="649"/>
      <c r="DW44" s="650"/>
      <c r="DX44" s="651"/>
      <c r="DY44" s="651"/>
      <c r="DZ44" s="651"/>
      <c r="EA44" s="651"/>
      <c r="EB44" s="651"/>
      <c r="EC44" s="652"/>
    </row>
    <row r="45" spans="2:133" ht="11.25" customHeight="1" x14ac:dyDescent="0.15">
      <c r="CD45" s="655"/>
      <c r="CE45" s="656"/>
      <c r="CF45" s="637" t="s">
        <v>358</v>
      </c>
      <c r="CG45" s="638"/>
      <c r="CH45" s="638"/>
      <c r="CI45" s="638"/>
      <c r="CJ45" s="638"/>
      <c r="CK45" s="638"/>
      <c r="CL45" s="638"/>
      <c r="CM45" s="638"/>
      <c r="CN45" s="638"/>
      <c r="CO45" s="638"/>
      <c r="CP45" s="638"/>
      <c r="CQ45" s="639"/>
      <c r="CR45" s="640">
        <v>363906</v>
      </c>
      <c r="CS45" s="659"/>
      <c r="CT45" s="659"/>
      <c r="CU45" s="659"/>
      <c r="CV45" s="659"/>
      <c r="CW45" s="659"/>
      <c r="CX45" s="659"/>
      <c r="CY45" s="660"/>
      <c r="CZ45" s="643">
        <v>8.3000000000000007</v>
      </c>
      <c r="DA45" s="661"/>
      <c r="DB45" s="661"/>
      <c r="DC45" s="662"/>
      <c r="DD45" s="646">
        <v>6576</v>
      </c>
      <c r="DE45" s="659"/>
      <c r="DF45" s="659"/>
      <c r="DG45" s="659"/>
      <c r="DH45" s="659"/>
      <c r="DI45" s="659"/>
      <c r="DJ45" s="659"/>
      <c r="DK45" s="660"/>
      <c r="DL45" s="647"/>
      <c r="DM45" s="648"/>
      <c r="DN45" s="648"/>
      <c r="DO45" s="648"/>
      <c r="DP45" s="648"/>
      <c r="DQ45" s="648"/>
      <c r="DR45" s="648"/>
      <c r="DS45" s="648"/>
      <c r="DT45" s="648"/>
      <c r="DU45" s="648"/>
      <c r="DV45" s="649"/>
      <c r="DW45" s="650"/>
      <c r="DX45" s="651"/>
      <c r="DY45" s="651"/>
      <c r="DZ45" s="651"/>
      <c r="EA45" s="651"/>
      <c r="EB45" s="651"/>
      <c r="EC45" s="652"/>
    </row>
    <row r="46" spans="2:133" ht="11.25" customHeight="1" x14ac:dyDescent="0.15">
      <c r="B46" s="230" t="s">
        <v>359</v>
      </c>
      <c r="C46" s="230"/>
      <c r="D46" s="230"/>
      <c r="E46" s="230"/>
      <c r="F46" s="230"/>
      <c r="G46" s="230"/>
      <c r="H46" s="230"/>
      <c r="I46" s="230"/>
      <c r="J46" s="230"/>
      <c r="K46" s="230"/>
      <c r="L46" s="230"/>
      <c r="M46" s="230"/>
      <c r="N46" s="230"/>
      <c r="O46" s="230"/>
      <c r="P46" s="230"/>
      <c r="Q46" s="230"/>
      <c r="R46" s="239"/>
      <c r="S46" s="239"/>
      <c r="T46" s="239"/>
      <c r="U46" s="239"/>
      <c r="V46" s="239"/>
      <c r="W46" s="239"/>
      <c r="X46" s="239"/>
      <c r="Y46" s="239"/>
      <c r="Z46" s="239"/>
      <c r="AA46" s="239"/>
      <c r="AB46" s="239"/>
      <c r="AC46" s="239"/>
      <c r="AD46" s="239"/>
      <c r="AE46" s="239"/>
      <c r="AF46" s="239"/>
      <c r="AG46" s="239"/>
      <c r="AH46" s="239"/>
      <c r="AI46" s="239"/>
      <c r="AJ46" s="239"/>
      <c r="AK46" s="239"/>
      <c r="AL46" s="239"/>
      <c r="AM46" s="239"/>
      <c r="AN46" s="239"/>
      <c r="AO46" s="239"/>
      <c r="CD46" s="655"/>
      <c r="CE46" s="656"/>
      <c r="CF46" s="637" t="s">
        <v>360</v>
      </c>
      <c r="CG46" s="638"/>
      <c r="CH46" s="638"/>
      <c r="CI46" s="638"/>
      <c r="CJ46" s="638"/>
      <c r="CK46" s="638"/>
      <c r="CL46" s="638"/>
      <c r="CM46" s="638"/>
      <c r="CN46" s="638"/>
      <c r="CO46" s="638"/>
      <c r="CP46" s="638"/>
      <c r="CQ46" s="639"/>
      <c r="CR46" s="640">
        <v>549292</v>
      </c>
      <c r="CS46" s="641"/>
      <c r="CT46" s="641"/>
      <c r="CU46" s="641"/>
      <c r="CV46" s="641"/>
      <c r="CW46" s="641"/>
      <c r="CX46" s="641"/>
      <c r="CY46" s="642"/>
      <c r="CZ46" s="643">
        <v>12.6</v>
      </c>
      <c r="DA46" s="644"/>
      <c r="DB46" s="644"/>
      <c r="DC46" s="645"/>
      <c r="DD46" s="646">
        <v>82217</v>
      </c>
      <c r="DE46" s="641"/>
      <c r="DF46" s="641"/>
      <c r="DG46" s="641"/>
      <c r="DH46" s="641"/>
      <c r="DI46" s="641"/>
      <c r="DJ46" s="641"/>
      <c r="DK46" s="642"/>
      <c r="DL46" s="647"/>
      <c r="DM46" s="648"/>
      <c r="DN46" s="648"/>
      <c r="DO46" s="648"/>
      <c r="DP46" s="648"/>
      <c r="DQ46" s="648"/>
      <c r="DR46" s="648"/>
      <c r="DS46" s="648"/>
      <c r="DT46" s="648"/>
      <c r="DU46" s="648"/>
      <c r="DV46" s="649"/>
      <c r="DW46" s="650"/>
      <c r="DX46" s="651"/>
      <c r="DY46" s="651"/>
      <c r="DZ46" s="651"/>
      <c r="EA46" s="651"/>
      <c r="EB46" s="651"/>
      <c r="EC46" s="652"/>
    </row>
    <row r="47" spans="2:133" ht="11.25" customHeight="1" x14ac:dyDescent="0.15">
      <c r="B47" s="240" t="s">
        <v>361</v>
      </c>
      <c r="C47" s="230"/>
      <c r="D47" s="230"/>
      <c r="E47" s="230"/>
      <c r="F47" s="230"/>
      <c r="G47" s="230"/>
      <c r="H47" s="230"/>
      <c r="I47" s="230"/>
      <c r="J47" s="230"/>
      <c r="K47" s="230"/>
      <c r="L47" s="230"/>
      <c r="M47" s="230"/>
      <c r="N47" s="230"/>
      <c r="O47" s="230"/>
      <c r="P47" s="230"/>
      <c r="Q47" s="230"/>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655"/>
      <c r="CE47" s="656"/>
      <c r="CF47" s="637" t="s">
        <v>362</v>
      </c>
      <c r="CG47" s="638"/>
      <c r="CH47" s="638"/>
      <c r="CI47" s="638"/>
      <c r="CJ47" s="638"/>
      <c r="CK47" s="638"/>
      <c r="CL47" s="638"/>
      <c r="CM47" s="638"/>
      <c r="CN47" s="638"/>
      <c r="CO47" s="638"/>
      <c r="CP47" s="638"/>
      <c r="CQ47" s="639"/>
      <c r="CR47" s="640">
        <v>156995</v>
      </c>
      <c r="CS47" s="659"/>
      <c r="CT47" s="659"/>
      <c r="CU47" s="659"/>
      <c r="CV47" s="659"/>
      <c r="CW47" s="659"/>
      <c r="CX47" s="659"/>
      <c r="CY47" s="660"/>
      <c r="CZ47" s="643">
        <v>3.6</v>
      </c>
      <c r="DA47" s="661"/>
      <c r="DB47" s="661"/>
      <c r="DC47" s="662"/>
      <c r="DD47" s="646">
        <v>130423</v>
      </c>
      <c r="DE47" s="659"/>
      <c r="DF47" s="659"/>
      <c r="DG47" s="659"/>
      <c r="DH47" s="659"/>
      <c r="DI47" s="659"/>
      <c r="DJ47" s="659"/>
      <c r="DK47" s="660"/>
      <c r="DL47" s="647"/>
      <c r="DM47" s="648"/>
      <c r="DN47" s="648"/>
      <c r="DO47" s="648"/>
      <c r="DP47" s="648"/>
      <c r="DQ47" s="648"/>
      <c r="DR47" s="648"/>
      <c r="DS47" s="648"/>
      <c r="DT47" s="648"/>
      <c r="DU47" s="648"/>
      <c r="DV47" s="649"/>
      <c r="DW47" s="650"/>
      <c r="DX47" s="651"/>
      <c r="DY47" s="651"/>
      <c r="DZ47" s="651"/>
      <c r="EA47" s="651"/>
      <c r="EB47" s="651"/>
      <c r="EC47" s="652"/>
    </row>
    <row r="48" spans="2:133" x14ac:dyDescent="0.15">
      <c r="B48" s="241" t="s">
        <v>363</v>
      </c>
      <c r="CD48" s="657"/>
      <c r="CE48" s="658"/>
      <c r="CF48" s="637" t="s">
        <v>364</v>
      </c>
      <c r="CG48" s="638"/>
      <c r="CH48" s="638"/>
      <c r="CI48" s="638"/>
      <c r="CJ48" s="638"/>
      <c r="CK48" s="638"/>
      <c r="CL48" s="638"/>
      <c r="CM48" s="638"/>
      <c r="CN48" s="638"/>
      <c r="CO48" s="638"/>
      <c r="CP48" s="638"/>
      <c r="CQ48" s="639"/>
      <c r="CR48" s="640" t="s">
        <v>185</v>
      </c>
      <c r="CS48" s="641"/>
      <c r="CT48" s="641"/>
      <c r="CU48" s="641"/>
      <c r="CV48" s="641"/>
      <c r="CW48" s="641"/>
      <c r="CX48" s="641"/>
      <c r="CY48" s="642"/>
      <c r="CZ48" s="643" t="s">
        <v>185</v>
      </c>
      <c r="DA48" s="644"/>
      <c r="DB48" s="644"/>
      <c r="DC48" s="645"/>
      <c r="DD48" s="646" t="s">
        <v>185</v>
      </c>
      <c r="DE48" s="641"/>
      <c r="DF48" s="641"/>
      <c r="DG48" s="641"/>
      <c r="DH48" s="641"/>
      <c r="DI48" s="641"/>
      <c r="DJ48" s="641"/>
      <c r="DK48" s="642"/>
      <c r="DL48" s="647"/>
      <c r="DM48" s="648"/>
      <c r="DN48" s="648"/>
      <c r="DO48" s="648"/>
      <c r="DP48" s="648"/>
      <c r="DQ48" s="648"/>
      <c r="DR48" s="648"/>
      <c r="DS48" s="648"/>
      <c r="DT48" s="648"/>
      <c r="DU48" s="648"/>
      <c r="DV48" s="649"/>
      <c r="DW48" s="650"/>
      <c r="DX48" s="651"/>
      <c r="DY48" s="651"/>
      <c r="DZ48" s="651"/>
      <c r="EA48" s="651"/>
      <c r="EB48" s="651"/>
      <c r="EC48" s="652"/>
    </row>
    <row r="49" spans="82:133" ht="11.25" customHeight="1" x14ac:dyDescent="0.15">
      <c r="CD49" s="621" t="s">
        <v>365</v>
      </c>
      <c r="CE49" s="622"/>
      <c r="CF49" s="622"/>
      <c r="CG49" s="622"/>
      <c r="CH49" s="622"/>
      <c r="CI49" s="622"/>
      <c r="CJ49" s="622"/>
      <c r="CK49" s="622"/>
      <c r="CL49" s="622"/>
      <c r="CM49" s="622"/>
      <c r="CN49" s="622"/>
      <c r="CO49" s="622"/>
      <c r="CP49" s="622"/>
      <c r="CQ49" s="623"/>
      <c r="CR49" s="624">
        <v>4370789</v>
      </c>
      <c r="CS49" s="625"/>
      <c r="CT49" s="625"/>
      <c r="CU49" s="625"/>
      <c r="CV49" s="625"/>
      <c r="CW49" s="625"/>
      <c r="CX49" s="625"/>
      <c r="CY49" s="626"/>
      <c r="CZ49" s="627">
        <v>100</v>
      </c>
      <c r="DA49" s="628"/>
      <c r="DB49" s="628"/>
      <c r="DC49" s="629"/>
      <c r="DD49" s="630">
        <v>3037268</v>
      </c>
      <c r="DE49" s="625"/>
      <c r="DF49" s="625"/>
      <c r="DG49" s="625"/>
      <c r="DH49" s="625"/>
      <c r="DI49" s="625"/>
      <c r="DJ49" s="625"/>
      <c r="DK49" s="626"/>
      <c r="DL49" s="631"/>
      <c r="DM49" s="632"/>
      <c r="DN49" s="632"/>
      <c r="DO49" s="632"/>
      <c r="DP49" s="632"/>
      <c r="DQ49" s="632"/>
      <c r="DR49" s="632"/>
      <c r="DS49" s="632"/>
      <c r="DT49" s="632"/>
      <c r="DU49" s="632"/>
      <c r="DV49" s="633"/>
      <c r="DW49" s="634"/>
      <c r="DX49" s="635"/>
      <c r="DY49" s="635"/>
      <c r="DZ49" s="635"/>
      <c r="EA49" s="635"/>
      <c r="EB49" s="635"/>
      <c r="EC49" s="636"/>
    </row>
  </sheetData>
  <sheetProtection algorithmName="SHA-512" hashValue="5rJEucfruVLtR8CQEI924bRZZdwnyYHYEJjVIhFCQJEXpNvxaQOJ1T0SX5m+MzM+3JFc8hlAPntMDY7NTFSzYA==" saltValue="fDIKpHCZTK6aaB7AQXvD6g==" spinCount="100000" sheet="1" objects="1" scenarios="1"/>
  <mergeCells count="60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CD25:CQ25"/>
    <mergeCell ref="CR25:CY25"/>
    <mergeCell ref="CZ25:DC25"/>
    <mergeCell ref="DD25:DK25"/>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AX31:BF31"/>
    <mergeCell ref="BG31:BL31"/>
    <mergeCell ref="BM31:BQ31"/>
    <mergeCell ref="BR31:BW31"/>
    <mergeCell ref="AD31:AK31"/>
    <mergeCell ref="AL31:AO31"/>
    <mergeCell ref="AP31:AS33"/>
    <mergeCell ref="AT31:AT33"/>
    <mergeCell ref="CR31:CY31"/>
    <mergeCell ref="AX32:BF32"/>
    <mergeCell ref="BG32:BL32"/>
    <mergeCell ref="BM32:BQ32"/>
    <mergeCell ref="BR32:BW32"/>
    <mergeCell ref="B32:Q32"/>
    <mergeCell ref="R32:Y32"/>
    <mergeCell ref="Z32:AC32"/>
    <mergeCell ref="AD32:AK32"/>
    <mergeCell ref="AL32:AO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Z35:AC35"/>
    <mergeCell ref="AD35:AK35"/>
    <mergeCell ref="AL35:AO35"/>
    <mergeCell ref="AQ35:BF35"/>
    <mergeCell ref="CD34:CQ34"/>
    <mergeCell ref="CR34:CY34"/>
    <mergeCell ref="BG35:CB35"/>
    <mergeCell ref="CZ34:DC34"/>
    <mergeCell ref="DD34:DK34"/>
    <mergeCell ref="DL34:DV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B36:Q36"/>
    <mergeCell ref="R36:Y36"/>
    <mergeCell ref="Z36:AC36"/>
    <mergeCell ref="AD36:AK36"/>
    <mergeCell ref="AL36:AO36"/>
    <mergeCell ref="AQ36:AY36"/>
    <mergeCell ref="AZ36:BF36"/>
    <mergeCell ref="BG36:BU36"/>
    <mergeCell ref="BV36:CB36"/>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Z40:AC40"/>
    <mergeCell ref="AD40:AK40"/>
    <mergeCell ref="AL40:AO40"/>
    <mergeCell ref="AQ40:AY40"/>
    <mergeCell ref="AZ40:BF40"/>
    <mergeCell ref="BG40:BK42"/>
    <mergeCell ref="BM40:BU40"/>
    <mergeCell ref="AZ42:BF42"/>
    <mergeCell ref="BM42:BU42"/>
    <mergeCell ref="CD41:CQ41"/>
    <mergeCell ref="CR41:CY41"/>
    <mergeCell ref="CZ41:DC41"/>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BV42:CB42"/>
    <mergeCell ref="CD42:CQ42"/>
    <mergeCell ref="CR42:CY42"/>
    <mergeCell ref="CZ42:DC42"/>
    <mergeCell ref="B42:Q42"/>
    <mergeCell ref="R42:Y42"/>
    <mergeCell ref="Z42:AC42"/>
    <mergeCell ref="AD42:AK42"/>
    <mergeCell ref="AL42:AO42"/>
    <mergeCell ref="AQ42:AY42"/>
    <mergeCell ref="CF46:CQ46"/>
    <mergeCell ref="CR46:CY46"/>
    <mergeCell ref="CZ46:DC46"/>
    <mergeCell ref="DD46:DK46"/>
    <mergeCell ref="DD42:DK42"/>
    <mergeCell ref="DL42:DV42"/>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topLeftCell="A67" zoomScale="70" zoomScaleNormal="25" zoomScaleSheetLayoutView="70" workbookViewId="0">
      <selection activeCell="AP71" sqref="AP71:AT71"/>
    </sheetView>
  </sheetViews>
  <sheetFormatPr defaultColWidth="0" defaultRowHeight="13.5" zeroHeight="1" x14ac:dyDescent="0.15"/>
  <cols>
    <col min="1" max="130" width="2.75" style="290" customWidth="1"/>
    <col min="131" max="131" width="1.625" style="290" customWidth="1"/>
    <col min="132" max="16384" width="9" style="290" hidden="1"/>
  </cols>
  <sheetData>
    <row r="1" spans="1:131" s="248" customFormat="1" ht="11.25" customHeight="1" thickBot="1" x14ac:dyDescent="0.2">
      <c r="A1" s="243"/>
      <c r="B1" s="243"/>
      <c r="C1" s="243"/>
      <c r="D1" s="243"/>
      <c r="E1" s="243"/>
      <c r="F1" s="243"/>
      <c r="G1" s="243"/>
      <c r="H1" s="243"/>
      <c r="I1" s="243"/>
      <c r="J1" s="243"/>
      <c r="K1" s="243"/>
      <c r="L1" s="243"/>
      <c r="M1" s="243"/>
      <c r="N1" s="244"/>
      <c r="O1" s="244"/>
      <c r="P1" s="244"/>
      <c r="Q1" s="244"/>
      <c r="R1" s="244"/>
      <c r="S1" s="244"/>
      <c r="T1" s="244"/>
      <c r="U1" s="244"/>
      <c r="V1" s="244"/>
      <c r="W1" s="244"/>
      <c r="X1" s="244"/>
      <c r="Y1" s="244"/>
      <c r="Z1" s="244"/>
      <c r="AA1" s="244"/>
      <c r="AB1" s="244"/>
      <c r="AC1" s="244"/>
      <c r="AD1" s="244"/>
      <c r="AE1" s="244"/>
      <c r="AF1" s="244"/>
      <c r="AG1" s="244"/>
      <c r="AH1" s="244"/>
      <c r="AI1" s="244"/>
      <c r="AJ1" s="244"/>
      <c r="AK1" s="244"/>
      <c r="AL1" s="244"/>
      <c r="AM1" s="244"/>
      <c r="AN1" s="244"/>
      <c r="AO1" s="244"/>
      <c r="AP1" s="244"/>
      <c r="AQ1" s="244"/>
      <c r="AR1" s="244"/>
      <c r="AS1" s="244"/>
      <c r="AT1" s="244"/>
      <c r="AU1" s="244"/>
      <c r="AV1" s="244"/>
      <c r="AW1" s="244"/>
      <c r="AX1" s="244"/>
      <c r="AY1" s="244"/>
      <c r="AZ1" s="244"/>
      <c r="BA1" s="244"/>
      <c r="BB1" s="244"/>
      <c r="BC1" s="244"/>
      <c r="BD1" s="244"/>
      <c r="BE1" s="244"/>
      <c r="BF1" s="244"/>
      <c r="BG1" s="244"/>
      <c r="BH1" s="244"/>
      <c r="BI1" s="244"/>
      <c r="BJ1" s="244"/>
      <c r="BK1" s="244"/>
      <c r="BL1" s="244"/>
      <c r="BM1" s="244"/>
      <c r="BN1" s="244"/>
      <c r="BO1" s="244"/>
      <c r="BP1" s="244"/>
      <c r="BQ1" s="244"/>
      <c r="BR1" s="244"/>
      <c r="BS1" s="244"/>
      <c r="BT1" s="244"/>
      <c r="BU1" s="244"/>
      <c r="BV1" s="244"/>
      <c r="BW1" s="244"/>
      <c r="BX1" s="244"/>
      <c r="BY1" s="244"/>
      <c r="BZ1" s="244"/>
      <c r="CA1" s="244"/>
      <c r="CB1" s="244"/>
      <c r="CC1" s="244"/>
      <c r="CD1" s="244"/>
      <c r="CE1" s="244"/>
      <c r="CF1" s="244"/>
      <c r="CG1" s="244"/>
      <c r="CH1" s="244"/>
      <c r="CI1" s="244"/>
      <c r="CJ1" s="244"/>
      <c r="CK1" s="244"/>
      <c r="CL1" s="244"/>
      <c r="CM1" s="244"/>
      <c r="CN1" s="244"/>
      <c r="CO1" s="244"/>
      <c r="CP1" s="244"/>
      <c r="CQ1" s="244"/>
      <c r="CR1" s="244"/>
      <c r="CS1" s="244"/>
      <c r="CT1" s="244"/>
      <c r="CU1" s="244"/>
      <c r="CV1" s="244"/>
      <c r="CW1" s="244"/>
      <c r="CX1" s="244"/>
      <c r="CY1" s="244"/>
      <c r="CZ1" s="244"/>
      <c r="DA1" s="244"/>
      <c r="DB1" s="244"/>
      <c r="DC1" s="244"/>
      <c r="DD1" s="244"/>
      <c r="DE1" s="244"/>
      <c r="DF1" s="244"/>
      <c r="DG1" s="244"/>
      <c r="DH1" s="244"/>
      <c r="DI1" s="244"/>
      <c r="DJ1" s="244"/>
      <c r="DK1" s="244"/>
      <c r="DL1" s="244"/>
      <c r="DM1" s="244"/>
      <c r="DN1" s="244"/>
      <c r="DO1" s="244"/>
      <c r="DP1" s="245"/>
      <c r="DQ1" s="246"/>
      <c r="DR1" s="246"/>
      <c r="DS1" s="246"/>
      <c r="DT1" s="246"/>
      <c r="DU1" s="246"/>
      <c r="DV1" s="246"/>
      <c r="DW1" s="246"/>
      <c r="DX1" s="246"/>
      <c r="DY1" s="246"/>
      <c r="DZ1" s="246"/>
      <c r="EA1" s="247"/>
    </row>
    <row r="2" spans="1:131" s="252" customFormat="1" ht="26.25" customHeight="1" thickBot="1" x14ac:dyDescent="0.2">
      <c r="A2" s="249" t="s">
        <v>366</v>
      </c>
      <c r="B2" s="250"/>
      <c r="C2" s="250"/>
      <c r="D2" s="250"/>
      <c r="E2" s="250"/>
      <c r="F2" s="250"/>
      <c r="G2" s="250"/>
      <c r="H2" s="250"/>
      <c r="I2" s="250"/>
      <c r="J2" s="250"/>
      <c r="K2" s="250"/>
      <c r="L2" s="250"/>
      <c r="M2" s="250"/>
      <c r="N2" s="250"/>
      <c r="O2" s="250"/>
      <c r="P2" s="250"/>
      <c r="Q2" s="250"/>
      <c r="R2" s="250"/>
      <c r="S2" s="250"/>
      <c r="T2" s="250"/>
      <c r="U2" s="250"/>
      <c r="V2" s="250"/>
      <c r="W2" s="250"/>
      <c r="X2" s="250"/>
      <c r="Y2" s="250"/>
      <c r="Z2" s="250"/>
      <c r="AA2" s="250"/>
      <c r="AB2" s="250"/>
      <c r="AC2" s="250"/>
      <c r="AD2" s="250"/>
      <c r="AE2" s="250"/>
      <c r="AF2" s="250"/>
      <c r="AG2" s="250"/>
      <c r="AH2" s="250"/>
      <c r="AI2" s="250"/>
      <c r="AJ2" s="250"/>
      <c r="AK2" s="250"/>
      <c r="AL2" s="250"/>
      <c r="AM2" s="250"/>
      <c r="AN2" s="250"/>
      <c r="AO2" s="250"/>
      <c r="AP2" s="250"/>
      <c r="AQ2" s="250"/>
      <c r="AR2" s="250"/>
      <c r="AS2" s="250"/>
      <c r="AT2" s="250"/>
      <c r="AU2" s="250"/>
      <c r="AV2" s="250"/>
      <c r="AW2" s="250"/>
      <c r="AX2" s="250"/>
      <c r="AY2" s="250"/>
      <c r="AZ2" s="250"/>
      <c r="BA2" s="250"/>
      <c r="BB2" s="250"/>
      <c r="BC2" s="250"/>
      <c r="BD2" s="250"/>
      <c r="BE2" s="250"/>
      <c r="BF2" s="250"/>
      <c r="BG2" s="250"/>
      <c r="BH2" s="250"/>
      <c r="BI2" s="250"/>
      <c r="BJ2" s="250"/>
      <c r="BK2" s="250"/>
      <c r="BL2" s="250"/>
      <c r="BM2" s="250"/>
      <c r="BN2" s="250"/>
      <c r="BO2" s="250"/>
      <c r="BP2" s="250"/>
      <c r="BQ2" s="250"/>
      <c r="BR2" s="250"/>
      <c r="BS2" s="250"/>
      <c r="BT2" s="250"/>
      <c r="BU2" s="250"/>
      <c r="BV2" s="250"/>
      <c r="BW2" s="250"/>
      <c r="BX2" s="250"/>
      <c r="BY2" s="250"/>
      <c r="BZ2" s="250"/>
      <c r="CA2" s="250"/>
      <c r="CB2" s="250"/>
      <c r="CC2" s="250"/>
      <c r="CD2" s="250"/>
      <c r="CE2" s="250"/>
      <c r="CF2" s="250"/>
      <c r="CG2" s="250"/>
      <c r="CH2" s="250"/>
      <c r="CI2" s="250"/>
      <c r="CJ2" s="250"/>
      <c r="CK2" s="250"/>
      <c r="CL2" s="250"/>
      <c r="CM2" s="250"/>
      <c r="CN2" s="250"/>
      <c r="CO2" s="250"/>
      <c r="CP2" s="250"/>
      <c r="CQ2" s="250"/>
      <c r="CR2" s="250"/>
      <c r="CS2" s="250"/>
      <c r="CT2" s="250"/>
      <c r="CU2" s="250"/>
      <c r="CV2" s="250"/>
      <c r="CW2" s="250"/>
      <c r="CX2" s="250"/>
      <c r="CY2" s="250"/>
      <c r="CZ2" s="250"/>
      <c r="DA2" s="250"/>
      <c r="DB2" s="250"/>
      <c r="DC2" s="250"/>
      <c r="DD2" s="250"/>
      <c r="DE2" s="250"/>
      <c r="DF2" s="250"/>
      <c r="DG2" s="250"/>
      <c r="DH2" s="250"/>
      <c r="DI2" s="250"/>
      <c r="DJ2" s="1165" t="s">
        <v>367</v>
      </c>
      <c r="DK2" s="1166"/>
      <c r="DL2" s="1166"/>
      <c r="DM2" s="1166"/>
      <c r="DN2" s="1166"/>
      <c r="DO2" s="1167"/>
      <c r="DP2" s="250"/>
      <c r="DQ2" s="1165" t="s">
        <v>368</v>
      </c>
      <c r="DR2" s="1166"/>
      <c r="DS2" s="1166"/>
      <c r="DT2" s="1166"/>
      <c r="DU2" s="1166"/>
      <c r="DV2" s="1166"/>
      <c r="DW2" s="1166"/>
      <c r="DX2" s="1166"/>
      <c r="DY2" s="1166"/>
      <c r="DZ2" s="1167"/>
      <c r="EA2" s="251"/>
    </row>
    <row r="3" spans="1:131" s="248" customFormat="1" ht="11.25" customHeight="1" x14ac:dyDescent="0.15">
      <c r="A3" s="244"/>
      <c r="B3" s="244"/>
      <c r="C3" s="244"/>
      <c r="D3" s="244"/>
      <c r="E3" s="244"/>
      <c r="F3" s="244"/>
      <c r="G3" s="244"/>
      <c r="H3" s="244"/>
      <c r="I3" s="244"/>
      <c r="J3" s="244"/>
      <c r="K3" s="244"/>
      <c r="L3" s="244"/>
      <c r="M3" s="244"/>
      <c r="N3" s="244"/>
      <c r="O3" s="244"/>
      <c r="P3" s="244"/>
      <c r="Q3" s="244"/>
      <c r="R3" s="244"/>
      <c r="S3" s="244"/>
      <c r="T3" s="244"/>
      <c r="U3" s="244"/>
      <c r="V3" s="244"/>
      <c r="W3" s="244"/>
      <c r="X3" s="244"/>
      <c r="Y3" s="244"/>
      <c r="Z3" s="244"/>
      <c r="AA3" s="244"/>
      <c r="AB3" s="244"/>
      <c r="AC3" s="244"/>
      <c r="AD3" s="244"/>
      <c r="AE3" s="244"/>
      <c r="AF3" s="244"/>
      <c r="AG3" s="244"/>
      <c r="AH3" s="244"/>
      <c r="AI3" s="244"/>
      <c r="AJ3" s="244"/>
      <c r="AK3" s="244"/>
      <c r="AL3" s="244"/>
      <c r="AM3" s="244"/>
      <c r="AN3" s="244"/>
      <c r="AO3" s="244"/>
      <c r="AP3" s="244"/>
      <c r="AQ3" s="244"/>
      <c r="AR3" s="244"/>
      <c r="AS3" s="244"/>
      <c r="AT3" s="244"/>
      <c r="AU3" s="244"/>
      <c r="AV3" s="244"/>
      <c r="AW3" s="244"/>
      <c r="AX3" s="244"/>
      <c r="AY3" s="244"/>
      <c r="AZ3" s="244"/>
      <c r="BA3" s="244"/>
      <c r="BB3" s="244"/>
      <c r="BC3" s="244"/>
      <c r="BD3" s="244"/>
      <c r="BE3" s="244"/>
      <c r="BF3" s="244"/>
      <c r="BG3" s="244"/>
      <c r="BH3" s="244"/>
      <c r="BI3" s="244"/>
      <c r="BJ3" s="244"/>
      <c r="BK3" s="244"/>
      <c r="BL3" s="244"/>
      <c r="BM3" s="244"/>
      <c r="BN3" s="244"/>
      <c r="BO3" s="244"/>
      <c r="BP3" s="244"/>
      <c r="BQ3" s="244"/>
      <c r="BR3" s="244"/>
      <c r="BS3" s="244"/>
      <c r="BT3" s="244"/>
      <c r="BU3" s="244"/>
      <c r="BV3" s="244"/>
      <c r="BW3" s="244"/>
      <c r="BX3" s="244"/>
      <c r="BY3" s="244"/>
      <c r="BZ3" s="244"/>
      <c r="CA3" s="244"/>
      <c r="CB3" s="244"/>
      <c r="CC3" s="244"/>
      <c r="CD3" s="244"/>
      <c r="CE3" s="244"/>
      <c r="CF3" s="244"/>
      <c r="CG3" s="244"/>
      <c r="CH3" s="244"/>
      <c r="CI3" s="244"/>
      <c r="CJ3" s="244"/>
      <c r="CK3" s="244"/>
      <c r="CL3" s="244"/>
      <c r="CM3" s="244"/>
      <c r="CN3" s="244"/>
      <c r="CO3" s="244"/>
      <c r="CP3" s="244"/>
      <c r="CQ3" s="244"/>
      <c r="CR3" s="244"/>
      <c r="CS3" s="244"/>
      <c r="CT3" s="244"/>
      <c r="CU3" s="244"/>
      <c r="CV3" s="244"/>
      <c r="CW3" s="244"/>
      <c r="CX3" s="244"/>
      <c r="CY3" s="244"/>
      <c r="CZ3" s="244"/>
      <c r="DA3" s="244"/>
      <c r="DB3" s="244"/>
      <c r="DC3" s="244"/>
      <c r="DD3" s="244"/>
      <c r="DE3" s="244"/>
      <c r="DF3" s="244"/>
      <c r="DG3" s="244"/>
      <c r="DH3" s="244"/>
      <c r="DI3" s="244"/>
      <c r="DJ3" s="244"/>
      <c r="DK3" s="244"/>
      <c r="DL3" s="244"/>
      <c r="DM3" s="244"/>
      <c r="DN3" s="244"/>
      <c r="DO3" s="244"/>
      <c r="DP3" s="244"/>
      <c r="DQ3" s="244"/>
      <c r="DR3" s="244"/>
      <c r="DS3" s="244"/>
      <c r="DT3" s="244"/>
      <c r="DU3" s="244"/>
      <c r="DV3" s="244"/>
      <c r="DW3" s="244"/>
      <c r="DX3" s="244"/>
      <c r="DY3" s="244"/>
      <c r="DZ3" s="244"/>
      <c r="EA3" s="247"/>
    </row>
    <row r="4" spans="1:131" s="256" customFormat="1" ht="26.25" customHeight="1" thickBot="1" x14ac:dyDescent="0.2">
      <c r="A4" s="1118" t="s">
        <v>369</v>
      </c>
      <c r="B4" s="1118"/>
      <c r="C4" s="1118"/>
      <c r="D4" s="1118"/>
      <c r="E4" s="1118"/>
      <c r="F4" s="1118"/>
      <c r="G4" s="1118"/>
      <c r="H4" s="1118"/>
      <c r="I4" s="1118"/>
      <c r="J4" s="1118"/>
      <c r="K4" s="1118"/>
      <c r="L4" s="1118"/>
      <c r="M4" s="1118"/>
      <c r="N4" s="1118"/>
      <c r="O4" s="1118"/>
      <c r="P4" s="1118"/>
      <c r="Q4" s="1118"/>
      <c r="R4" s="1118"/>
      <c r="S4" s="1118"/>
      <c r="T4" s="1118"/>
      <c r="U4" s="1118"/>
      <c r="V4" s="1118"/>
      <c r="W4" s="1118"/>
      <c r="X4" s="1118"/>
      <c r="Y4" s="1118"/>
      <c r="Z4" s="1118"/>
      <c r="AA4" s="1118"/>
      <c r="AB4" s="1118"/>
      <c r="AC4" s="1118"/>
      <c r="AD4" s="1118"/>
      <c r="AE4" s="1118"/>
      <c r="AF4" s="1118"/>
      <c r="AG4" s="1118"/>
      <c r="AH4" s="1118"/>
      <c r="AI4" s="1118"/>
      <c r="AJ4" s="1118"/>
      <c r="AK4" s="1118"/>
      <c r="AL4" s="1118"/>
      <c r="AM4" s="1118"/>
      <c r="AN4" s="1118"/>
      <c r="AO4" s="1118"/>
      <c r="AP4" s="1118"/>
      <c r="AQ4" s="1118"/>
      <c r="AR4" s="1118"/>
      <c r="AS4" s="1118"/>
      <c r="AT4" s="1118"/>
      <c r="AU4" s="1118"/>
      <c r="AV4" s="1118"/>
      <c r="AW4" s="1118"/>
      <c r="AX4" s="1118"/>
      <c r="AY4" s="1118"/>
      <c r="AZ4" s="253"/>
      <c r="BA4" s="253"/>
      <c r="BB4" s="253"/>
      <c r="BC4" s="253"/>
      <c r="BD4" s="253"/>
      <c r="BE4" s="254"/>
      <c r="BF4" s="254"/>
      <c r="BG4" s="254"/>
      <c r="BH4" s="254"/>
      <c r="BI4" s="254"/>
      <c r="BJ4" s="254"/>
      <c r="BK4" s="254"/>
      <c r="BL4" s="254"/>
      <c r="BM4" s="254"/>
      <c r="BN4" s="254"/>
      <c r="BO4" s="254"/>
      <c r="BP4" s="254"/>
      <c r="BQ4" s="253" t="s">
        <v>370</v>
      </c>
      <c r="BR4" s="253"/>
      <c r="BS4" s="253"/>
      <c r="BT4" s="253"/>
      <c r="BU4" s="253"/>
      <c r="BV4" s="253"/>
      <c r="BW4" s="253"/>
      <c r="BX4" s="253"/>
      <c r="BY4" s="253"/>
      <c r="BZ4" s="253"/>
      <c r="CA4" s="253"/>
      <c r="CB4" s="253"/>
      <c r="CC4" s="253"/>
      <c r="CD4" s="253"/>
      <c r="CE4" s="253"/>
      <c r="CF4" s="253"/>
      <c r="CG4" s="253"/>
      <c r="CH4" s="253"/>
      <c r="CI4" s="253"/>
      <c r="CJ4" s="253"/>
      <c r="CK4" s="253"/>
      <c r="CL4" s="253"/>
      <c r="CM4" s="253"/>
      <c r="CN4" s="253"/>
      <c r="CO4" s="253"/>
      <c r="CP4" s="253"/>
      <c r="CQ4" s="253"/>
      <c r="CR4" s="253"/>
      <c r="CS4" s="253"/>
      <c r="CT4" s="253"/>
      <c r="CU4" s="253"/>
      <c r="CV4" s="253"/>
      <c r="CW4" s="253"/>
      <c r="CX4" s="253"/>
      <c r="CY4" s="253"/>
      <c r="CZ4" s="253"/>
      <c r="DA4" s="253"/>
      <c r="DB4" s="253"/>
      <c r="DC4" s="253"/>
      <c r="DD4" s="253"/>
      <c r="DE4" s="253"/>
      <c r="DF4" s="253"/>
      <c r="DG4" s="253"/>
      <c r="DH4" s="253"/>
      <c r="DI4" s="253"/>
      <c r="DJ4" s="253"/>
      <c r="DK4" s="253"/>
      <c r="DL4" s="253"/>
      <c r="DM4" s="253"/>
      <c r="DN4" s="253"/>
      <c r="DO4" s="253"/>
      <c r="DP4" s="253"/>
      <c r="DQ4" s="253"/>
      <c r="DR4" s="253"/>
      <c r="DS4" s="253"/>
      <c r="DT4" s="253"/>
      <c r="DU4" s="253"/>
      <c r="DV4" s="253"/>
      <c r="DW4" s="253"/>
      <c r="DX4" s="253"/>
      <c r="DY4" s="253"/>
      <c r="DZ4" s="253"/>
      <c r="EA4" s="255"/>
    </row>
    <row r="5" spans="1:131" s="256" customFormat="1" ht="26.25" customHeight="1" x14ac:dyDescent="0.15">
      <c r="A5" s="1050" t="s">
        <v>371</v>
      </c>
      <c r="B5" s="1051"/>
      <c r="C5" s="1051"/>
      <c r="D5" s="1051"/>
      <c r="E5" s="1051"/>
      <c r="F5" s="1051"/>
      <c r="G5" s="1051"/>
      <c r="H5" s="1051"/>
      <c r="I5" s="1051"/>
      <c r="J5" s="1051"/>
      <c r="K5" s="1051"/>
      <c r="L5" s="1051"/>
      <c r="M5" s="1051"/>
      <c r="N5" s="1051"/>
      <c r="O5" s="1051"/>
      <c r="P5" s="1052"/>
      <c r="Q5" s="1056" t="s">
        <v>372</v>
      </c>
      <c r="R5" s="1057"/>
      <c r="S5" s="1057"/>
      <c r="T5" s="1057"/>
      <c r="U5" s="1058"/>
      <c r="V5" s="1056" t="s">
        <v>373</v>
      </c>
      <c r="W5" s="1057"/>
      <c r="X5" s="1057"/>
      <c r="Y5" s="1057"/>
      <c r="Z5" s="1058"/>
      <c r="AA5" s="1056" t="s">
        <v>374</v>
      </c>
      <c r="AB5" s="1057"/>
      <c r="AC5" s="1057"/>
      <c r="AD5" s="1057"/>
      <c r="AE5" s="1057"/>
      <c r="AF5" s="1168" t="s">
        <v>375</v>
      </c>
      <c r="AG5" s="1057"/>
      <c r="AH5" s="1057"/>
      <c r="AI5" s="1057"/>
      <c r="AJ5" s="1072"/>
      <c r="AK5" s="1057" t="s">
        <v>376</v>
      </c>
      <c r="AL5" s="1057"/>
      <c r="AM5" s="1057"/>
      <c r="AN5" s="1057"/>
      <c r="AO5" s="1058"/>
      <c r="AP5" s="1056" t="s">
        <v>377</v>
      </c>
      <c r="AQ5" s="1057"/>
      <c r="AR5" s="1057"/>
      <c r="AS5" s="1057"/>
      <c r="AT5" s="1058"/>
      <c r="AU5" s="1056" t="s">
        <v>378</v>
      </c>
      <c r="AV5" s="1057"/>
      <c r="AW5" s="1057"/>
      <c r="AX5" s="1057"/>
      <c r="AY5" s="1072"/>
      <c r="AZ5" s="257"/>
      <c r="BA5" s="257"/>
      <c r="BB5" s="257"/>
      <c r="BC5" s="257"/>
      <c r="BD5" s="257"/>
      <c r="BE5" s="258"/>
      <c r="BF5" s="258"/>
      <c r="BG5" s="258"/>
      <c r="BH5" s="258"/>
      <c r="BI5" s="258"/>
      <c r="BJ5" s="258"/>
      <c r="BK5" s="258"/>
      <c r="BL5" s="258"/>
      <c r="BM5" s="258"/>
      <c r="BN5" s="258"/>
      <c r="BO5" s="258"/>
      <c r="BP5" s="258"/>
      <c r="BQ5" s="1050" t="s">
        <v>379</v>
      </c>
      <c r="BR5" s="1051"/>
      <c r="BS5" s="1051"/>
      <c r="BT5" s="1051"/>
      <c r="BU5" s="1051"/>
      <c r="BV5" s="1051"/>
      <c r="BW5" s="1051"/>
      <c r="BX5" s="1051"/>
      <c r="BY5" s="1051"/>
      <c r="BZ5" s="1051"/>
      <c r="CA5" s="1051"/>
      <c r="CB5" s="1051"/>
      <c r="CC5" s="1051"/>
      <c r="CD5" s="1051"/>
      <c r="CE5" s="1051"/>
      <c r="CF5" s="1051"/>
      <c r="CG5" s="1052"/>
      <c r="CH5" s="1056" t="s">
        <v>380</v>
      </c>
      <c r="CI5" s="1057"/>
      <c r="CJ5" s="1057"/>
      <c r="CK5" s="1057"/>
      <c r="CL5" s="1058"/>
      <c r="CM5" s="1056" t="s">
        <v>381</v>
      </c>
      <c r="CN5" s="1057"/>
      <c r="CO5" s="1057"/>
      <c r="CP5" s="1057"/>
      <c r="CQ5" s="1058"/>
      <c r="CR5" s="1056" t="s">
        <v>382</v>
      </c>
      <c r="CS5" s="1057"/>
      <c r="CT5" s="1057"/>
      <c r="CU5" s="1057"/>
      <c r="CV5" s="1058"/>
      <c r="CW5" s="1056" t="s">
        <v>383</v>
      </c>
      <c r="CX5" s="1057"/>
      <c r="CY5" s="1057"/>
      <c r="CZ5" s="1057"/>
      <c r="DA5" s="1058"/>
      <c r="DB5" s="1056" t="s">
        <v>384</v>
      </c>
      <c r="DC5" s="1057"/>
      <c r="DD5" s="1057"/>
      <c r="DE5" s="1057"/>
      <c r="DF5" s="1058"/>
      <c r="DG5" s="1153" t="s">
        <v>385</v>
      </c>
      <c r="DH5" s="1154"/>
      <c r="DI5" s="1154"/>
      <c r="DJ5" s="1154"/>
      <c r="DK5" s="1155"/>
      <c r="DL5" s="1153" t="s">
        <v>386</v>
      </c>
      <c r="DM5" s="1154"/>
      <c r="DN5" s="1154"/>
      <c r="DO5" s="1154"/>
      <c r="DP5" s="1155"/>
      <c r="DQ5" s="1056" t="s">
        <v>387</v>
      </c>
      <c r="DR5" s="1057"/>
      <c r="DS5" s="1057"/>
      <c r="DT5" s="1057"/>
      <c r="DU5" s="1058"/>
      <c r="DV5" s="1056" t="s">
        <v>378</v>
      </c>
      <c r="DW5" s="1057"/>
      <c r="DX5" s="1057"/>
      <c r="DY5" s="1057"/>
      <c r="DZ5" s="1072"/>
      <c r="EA5" s="255"/>
    </row>
    <row r="6" spans="1:131" s="256" customFormat="1" ht="26.25" customHeight="1" thickBot="1" x14ac:dyDescent="0.2">
      <c r="A6" s="1053"/>
      <c r="B6" s="1054"/>
      <c r="C6" s="1054"/>
      <c r="D6" s="1054"/>
      <c r="E6" s="1054"/>
      <c r="F6" s="1054"/>
      <c r="G6" s="1054"/>
      <c r="H6" s="1054"/>
      <c r="I6" s="1054"/>
      <c r="J6" s="1054"/>
      <c r="K6" s="1054"/>
      <c r="L6" s="1054"/>
      <c r="M6" s="1054"/>
      <c r="N6" s="1054"/>
      <c r="O6" s="1054"/>
      <c r="P6" s="1055"/>
      <c r="Q6" s="1059"/>
      <c r="R6" s="1060"/>
      <c r="S6" s="1060"/>
      <c r="T6" s="1060"/>
      <c r="U6" s="1061"/>
      <c r="V6" s="1059"/>
      <c r="W6" s="1060"/>
      <c r="X6" s="1060"/>
      <c r="Y6" s="1060"/>
      <c r="Z6" s="1061"/>
      <c r="AA6" s="1059"/>
      <c r="AB6" s="1060"/>
      <c r="AC6" s="1060"/>
      <c r="AD6" s="1060"/>
      <c r="AE6" s="1060"/>
      <c r="AF6" s="1169"/>
      <c r="AG6" s="1060"/>
      <c r="AH6" s="1060"/>
      <c r="AI6" s="1060"/>
      <c r="AJ6" s="1073"/>
      <c r="AK6" s="1060"/>
      <c r="AL6" s="1060"/>
      <c r="AM6" s="1060"/>
      <c r="AN6" s="1060"/>
      <c r="AO6" s="1061"/>
      <c r="AP6" s="1059"/>
      <c r="AQ6" s="1060"/>
      <c r="AR6" s="1060"/>
      <c r="AS6" s="1060"/>
      <c r="AT6" s="1061"/>
      <c r="AU6" s="1059"/>
      <c r="AV6" s="1060"/>
      <c r="AW6" s="1060"/>
      <c r="AX6" s="1060"/>
      <c r="AY6" s="1073"/>
      <c r="AZ6" s="253"/>
      <c r="BA6" s="253"/>
      <c r="BB6" s="253"/>
      <c r="BC6" s="253"/>
      <c r="BD6" s="253"/>
      <c r="BE6" s="254"/>
      <c r="BF6" s="254"/>
      <c r="BG6" s="254"/>
      <c r="BH6" s="254"/>
      <c r="BI6" s="254"/>
      <c r="BJ6" s="254"/>
      <c r="BK6" s="254"/>
      <c r="BL6" s="254"/>
      <c r="BM6" s="254"/>
      <c r="BN6" s="254"/>
      <c r="BO6" s="254"/>
      <c r="BP6" s="254"/>
      <c r="BQ6" s="1053"/>
      <c r="BR6" s="1054"/>
      <c r="BS6" s="1054"/>
      <c r="BT6" s="1054"/>
      <c r="BU6" s="1054"/>
      <c r="BV6" s="1054"/>
      <c r="BW6" s="1054"/>
      <c r="BX6" s="1054"/>
      <c r="BY6" s="1054"/>
      <c r="BZ6" s="1054"/>
      <c r="CA6" s="1054"/>
      <c r="CB6" s="1054"/>
      <c r="CC6" s="1054"/>
      <c r="CD6" s="1054"/>
      <c r="CE6" s="1054"/>
      <c r="CF6" s="1054"/>
      <c r="CG6" s="1055"/>
      <c r="CH6" s="1059"/>
      <c r="CI6" s="1060"/>
      <c r="CJ6" s="1060"/>
      <c r="CK6" s="1060"/>
      <c r="CL6" s="1061"/>
      <c r="CM6" s="1059"/>
      <c r="CN6" s="1060"/>
      <c r="CO6" s="1060"/>
      <c r="CP6" s="1060"/>
      <c r="CQ6" s="1061"/>
      <c r="CR6" s="1059"/>
      <c r="CS6" s="1060"/>
      <c r="CT6" s="1060"/>
      <c r="CU6" s="1060"/>
      <c r="CV6" s="1061"/>
      <c r="CW6" s="1059"/>
      <c r="CX6" s="1060"/>
      <c r="CY6" s="1060"/>
      <c r="CZ6" s="1060"/>
      <c r="DA6" s="1061"/>
      <c r="DB6" s="1059"/>
      <c r="DC6" s="1060"/>
      <c r="DD6" s="1060"/>
      <c r="DE6" s="1060"/>
      <c r="DF6" s="1061"/>
      <c r="DG6" s="1156"/>
      <c r="DH6" s="1157"/>
      <c r="DI6" s="1157"/>
      <c r="DJ6" s="1157"/>
      <c r="DK6" s="1158"/>
      <c r="DL6" s="1156"/>
      <c r="DM6" s="1157"/>
      <c r="DN6" s="1157"/>
      <c r="DO6" s="1157"/>
      <c r="DP6" s="1158"/>
      <c r="DQ6" s="1059"/>
      <c r="DR6" s="1060"/>
      <c r="DS6" s="1060"/>
      <c r="DT6" s="1060"/>
      <c r="DU6" s="1061"/>
      <c r="DV6" s="1059"/>
      <c r="DW6" s="1060"/>
      <c r="DX6" s="1060"/>
      <c r="DY6" s="1060"/>
      <c r="DZ6" s="1073"/>
      <c r="EA6" s="255"/>
    </row>
    <row r="7" spans="1:131" s="256" customFormat="1" ht="26.25" customHeight="1" thickTop="1" x14ac:dyDescent="0.15">
      <c r="A7" s="259">
        <v>1</v>
      </c>
      <c r="B7" s="1105" t="s">
        <v>388</v>
      </c>
      <c r="C7" s="1106"/>
      <c r="D7" s="1106"/>
      <c r="E7" s="1106"/>
      <c r="F7" s="1106"/>
      <c r="G7" s="1106"/>
      <c r="H7" s="1106"/>
      <c r="I7" s="1106"/>
      <c r="J7" s="1106"/>
      <c r="K7" s="1106"/>
      <c r="L7" s="1106"/>
      <c r="M7" s="1106"/>
      <c r="N7" s="1106"/>
      <c r="O7" s="1106"/>
      <c r="P7" s="1107"/>
      <c r="Q7" s="1159">
        <v>4684</v>
      </c>
      <c r="R7" s="1160"/>
      <c r="S7" s="1160"/>
      <c r="T7" s="1160"/>
      <c r="U7" s="1160"/>
      <c r="V7" s="1160">
        <v>4371</v>
      </c>
      <c r="W7" s="1160"/>
      <c r="X7" s="1160"/>
      <c r="Y7" s="1160"/>
      <c r="Z7" s="1160"/>
      <c r="AA7" s="1160">
        <v>313</v>
      </c>
      <c r="AB7" s="1160"/>
      <c r="AC7" s="1160"/>
      <c r="AD7" s="1160"/>
      <c r="AE7" s="1161"/>
      <c r="AF7" s="1162">
        <v>221</v>
      </c>
      <c r="AG7" s="1163"/>
      <c r="AH7" s="1163"/>
      <c r="AI7" s="1163"/>
      <c r="AJ7" s="1164"/>
      <c r="AK7" s="1146">
        <v>199</v>
      </c>
      <c r="AL7" s="1147"/>
      <c r="AM7" s="1147"/>
      <c r="AN7" s="1147"/>
      <c r="AO7" s="1147"/>
      <c r="AP7" s="1147">
        <v>7589</v>
      </c>
      <c r="AQ7" s="1147"/>
      <c r="AR7" s="1147"/>
      <c r="AS7" s="1147"/>
      <c r="AT7" s="1147"/>
      <c r="AU7" s="1148"/>
      <c r="AV7" s="1148"/>
      <c r="AW7" s="1148"/>
      <c r="AX7" s="1148"/>
      <c r="AY7" s="1149"/>
      <c r="AZ7" s="253"/>
      <c r="BA7" s="253"/>
      <c r="BB7" s="253"/>
      <c r="BC7" s="253"/>
      <c r="BD7" s="253"/>
      <c r="BE7" s="254"/>
      <c r="BF7" s="254"/>
      <c r="BG7" s="254"/>
      <c r="BH7" s="254"/>
      <c r="BI7" s="254"/>
      <c r="BJ7" s="254"/>
      <c r="BK7" s="254"/>
      <c r="BL7" s="254"/>
      <c r="BM7" s="254"/>
      <c r="BN7" s="254"/>
      <c r="BO7" s="254"/>
      <c r="BP7" s="254"/>
      <c r="BQ7" s="260">
        <v>1</v>
      </c>
      <c r="BR7" s="261"/>
      <c r="BS7" s="1150" t="s">
        <v>582</v>
      </c>
      <c r="BT7" s="1151"/>
      <c r="BU7" s="1151"/>
      <c r="BV7" s="1151"/>
      <c r="BW7" s="1151"/>
      <c r="BX7" s="1151"/>
      <c r="BY7" s="1151"/>
      <c r="BZ7" s="1151"/>
      <c r="CA7" s="1151"/>
      <c r="CB7" s="1151"/>
      <c r="CC7" s="1151"/>
      <c r="CD7" s="1151"/>
      <c r="CE7" s="1151"/>
      <c r="CF7" s="1151"/>
      <c r="CG7" s="1152"/>
      <c r="CH7" s="1143">
        <v>0</v>
      </c>
      <c r="CI7" s="1144"/>
      <c r="CJ7" s="1144"/>
      <c r="CK7" s="1144"/>
      <c r="CL7" s="1145"/>
      <c r="CM7" s="1143">
        <v>32</v>
      </c>
      <c r="CN7" s="1144"/>
      <c r="CO7" s="1144"/>
      <c r="CP7" s="1144"/>
      <c r="CQ7" s="1145"/>
      <c r="CR7" s="1143">
        <v>7</v>
      </c>
      <c r="CS7" s="1144"/>
      <c r="CT7" s="1144"/>
      <c r="CU7" s="1144"/>
      <c r="CV7" s="1145"/>
      <c r="CW7" s="1143">
        <v>0</v>
      </c>
      <c r="CX7" s="1144"/>
      <c r="CY7" s="1144"/>
      <c r="CZ7" s="1144"/>
      <c r="DA7" s="1145"/>
      <c r="DB7" s="1143">
        <v>0</v>
      </c>
      <c r="DC7" s="1144"/>
      <c r="DD7" s="1144"/>
      <c r="DE7" s="1144"/>
      <c r="DF7" s="1145"/>
      <c r="DG7" s="1143">
        <v>0</v>
      </c>
      <c r="DH7" s="1144"/>
      <c r="DI7" s="1144"/>
      <c r="DJ7" s="1144"/>
      <c r="DK7" s="1145"/>
      <c r="DL7" s="1143">
        <v>0</v>
      </c>
      <c r="DM7" s="1144"/>
      <c r="DN7" s="1144"/>
      <c r="DO7" s="1144"/>
      <c r="DP7" s="1145"/>
      <c r="DQ7" s="1143">
        <v>0</v>
      </c>
      <c r="DR7" s="1144"/>
      <c r="DS7" s="1144"/>
      <c r="DT7" s="1144"/>
      <c r="DU7" s="1145"/>
      <c r="DV7" s="1170"/>
      <c r="DW7" s="1171"/>
      <c r="DX7" s="1171"/>
      <c r="DY7" s="1171"/>
      <c r="DZ7" s="1172"/>
      <c r="EA7" s="255"/>
    </row>
    <row r="8" spans="1:131" s="256" customFormat="1" ht="26.25" customHeight="1" x14ac:dyDescent="0.15">
      <c r="A8" s="262">
        <v>2</v>
      </c>
      <c r="B8" s="1086"/>
      <c r="C8" s="1087"/>
      <c r="D8" s="1087"/>
      <c r="E8" s="1087"/>
      <c r="F8" s="1087"/>
      <c r="G8" s="1087"/>
      <c r="H8" s="1087"/>
      <c r="I8" s="1087"/>
      <c r="J8" s="1087"/>
      <c r="K8" s="1087"/>
      <c r="L8" s="1087"/>
      <c r="M8" s="1087"/>
      <c r="N8" s="1087"/>
      <c r="O8" s="1087"/>
      <c r="P8" s="1088"/>
      <c r="Q8" s="1098"/>
      <c r="R8" s="1099"/>
      <c r="S8" s="1099"/>
      <c r="T8" s="1099"/>
      <c r="U8" s="1099"/>
      <c r="V8" s="1099"/>
      <c r="W8" s="1099"/>
      <c r="X8" s="1099"/>
      <c r="Y8" s="1099"/>
      <c r="Z8" s="1099"/>
      <c r="AA8" s="1099"/>
      <c r="AB8" s="1099"/>
      <c r="AC8" s="1099"/>
      <c r="AD8" s="1099"/>
      <c r="AE8" s="1100"/>
      <c r="AF8" s="1092"/>
      <c r="AG8" s="1093"/>
      <c r="AH8" s="1093"/>
      <c r="AI8" s="1093"/>
      <c r="AJ8" s="1094"/>
      <c r="AK8" s="1141"/>
      <c r="AL8" s="1142"/>
      <c r="AM8" s="1142"/>
      <c r="AN8" s="1142"/>
      <c r="AO8" s="1142"/>
      <c r="AP8" s="1142"/>
      <c r="AQ8" s="1142"/>
      <c r="AR8" s="1142"/>
      <c r="AS8" s="1142"/>
      <c r="AT8" s="1142"/>
      <c r="AU8" s="1139"/>
      <c r="AV8" s="1139"/>
      <c r="AW8" s="1139"/>
      <c r="AX8" s="1139"/>
      <c r="AY8" s="1140"/>
      <c r="AZ8" s="253"/>
      <c r="BA8" s="253"/>
      <c r="BB8" s="253"/>
      <c r="BC8" s="253"/>
      <c r="BD8" s="253"/>
      <c r="BE8" s="254"/>
      <c r="BF8" s="254"/>
      <c r="BG8" s="254"/>
      <c r="BH8" s="254"/>
      <c r="BI8" s="254"/>
      <c r="BJ8" s="254"/>
      <c r="BK8" s="254"/>
      <c r="BL8" s="254"/>
      <c r="BM8" s="254"/>
      <c r="BN8" s="254"/>
      <c r="BO8" s="254"/>
      <c r="BP8" s="254"/>
      <c r="BQ8" s="263">
        <v>2</v>
      </c>
      <c r="BR8" s="264"/>
      <c r="BS8" s="1069"/>
      <c r="BT8" s="1070"/>
      <c r="BU8" s="1070"/>
      <c r="BV8" s="1070"/>
      <c r="BW8" s="1070"/>
      <c r="BX8" s="1070"/>
      <c r="BY8" s="1070"/>
      <c r="BZ8" s="1070"/>
      <c r="CA8" s="1070"/>
      <c r="CB8" s="1070"/>
      <c r="CC8" s="1070"/>
      <c r="CD8" s="1070"/>
      <c r="CE8" s="1070"/>
      <c r="CF8" s="1070"/>
      <c r="CG8" s="1071"/>
      <c r="CH8" s="1044"/>
      <c r="CI8" s="1045"/>
      <c r="CJ8" s="1045"/>
      <c r="CK8" s="1045"/>
      <c r="CL8" s="1046"/>
      <c r="CM8" s="1044"/>
      <c r="CN8" s="1045"/>
      <c r="CO8" s="1045"/>
      <c r="CP8" s="1045"/>
      <c r="CQ8" s="1046"/>
      <c r="CR8" s="1044"/>
      <c r="CS8" s="1045"/>
      <c r="CT8" s="1045"/>
      <c r="CU8" s="1045"/>
      <c r="CV8" s="1046"/>
      <c r="CW8" s="1044"/>
      <c r="CX8" s="1045"/>
      <c r="CY8" s="1045"/>
      <c r="CZ8" s="1045"/>
      <c r="DA8" s="1046"/>
      <c r="DB8" s="1044"/>
      <c r="DC8" s="1045"/>
      <c r="DD8" s="1045"/>
      <c r="DE8" s="1045"/>
      <c r="DF8" s="1046"/>
      <c r="DG8" s="1044"/>
      <c r="DH8" s="1045"/>
      <c r="DI8" s="1045"/>
      <c r="DJ8" s="1045"/>
      <c r="DK8" s="1046"/>
      <c r="DL8" s="1044"/>
      <c r="DM8" s="1045"/>
      <c r="DN8" s="1045"/>
      <c r="DO8" s="1045"/>
      <c r="DP8" s="1046"/>
      <c r="DQ8" s="1044"/>
      <c r="DR8" s="1045"/>
      <c r="DS8" s="1045"/>
      <c r="DT8" s="1045"/>
      <c r="DU8" s="1046"/>
      <c r="DV8" s="1047"/>
      <c r="DW8" s="1048"/>
      <c r="DX8" s="1048"/>
      <c r="DY8" s="1048"/>
      <c r="DZ8" s="1049"/>
      <c r="EA8" s="255"/>
    </row>
    <row r="9" spans="1:131" s="256" customFormat="1" ht="26.25" customHeight="1" x14ac:dyDescent="0.15">
      <c r="A9" s="262">
        <v>3</v>
      </c>
      <c r="B9" s="1086"/>
      <c r="C9" s="1087"/>
      <c r="D9" s="1087"/>
      <c r="E9" s="1087"/>
      <c r="F9" s="1087"/>
      <c r="G9" s="1087"/>
      <c r="H9" s="1087"/>
      <c r="I9" s="1087"/>
      <c r="J9" s="1087"/>
      <c r="K9" s="1087"/>
      <c r="L9" s="1087"/>
      <c r="M9" s="1087"/>
      <c r="N9" s="1087"/>
      <c r="O9" s="1087"/>
      <c r="P9" s="1088"/>
      <c r="Q9" s="1098"/>
      <c r="R9" s="1099"/>
      <c r="S9" s="1099"/>
      <c r="T9" s="1099"/>
      <c r="U9" s="1099"/>
      <c r="V9" s="1099"/>
      <c r="W9" s="1099"/>
      <c r="X9" s="1099"/>
      <c r="Y9" s="1099"/>
      <c r="Z9" s="1099"/>
      <c r="AA9" s="1099"/>
      <c r="AB9" s="1099"/>
      <c r="AC9" s="1099"/>
      <c r="AD9" s="1099"/>
      <c r="AE9" s="1100"/>
      <c r="AF9" s="1092"/>
      <c r="AG9" s="1093"/>
      <c r="AH9" s="1093"/>
      <c r="AI9" s="1093"/>
      <c r="AJ9" s="1094"/>
      <c r="AK9" s="1141"/>
      <c r="AL9" s="1142"/>
      <c r="AM9" s="1142"/>
      <c r="AN9" s="1142"/>
      <c r="AO9" s="1142"/>
      <c r="AP9" s="1142"/>
      <c r="AQ9" s="1142"/>
      <c r="AR9" s="1142"/>
      <c r="AS9" s="1142"/>
      <c r="AT9" s="1142"/>
      <c r="AU9" s="1139"/>
      <c r="AV9" s="1139"/>
      <c r="AW9" s="1139"/>
      <c r="AX9" s="1139"/>
      <c r="AY9" s="1140"/>
      <c r="AZ9" s="253"/>
      <c r="BA9" s="253"/>
      <c r="BB9" s="253"/>
      <c r="BC9" s="253"/>
      <c r="BD9" s="253"/>
      <c r="BE9" s="254"/>
      <c r="BF9" s="254"/>
      <c r="BG9" s="254"/>
      <c r="BH9" s="254"/>
      <c r="BI9" s="254"/>
      <c r="BJ9" s="254"/>
      <c r="BK9" s="254"/>
      <c r="BL9" s="254"/>
      <c r="BM9" s="254"/>
      <c r="BN9" s="254"/>
      <c r="BO9" s="254"/>
      <c r="BP9" s="254"/>
      <c r="BQ9" s="263">
        <v>3</v>
      </c>
      <c r="BR9" s="264"/>
      <c r="BS9" s="1069"/>
      <c r="BT9" s="1070"/>
      <c r="BU9" s="1070"/>
      <c r="BV9" s="1070"/>
      <c r="BW9" s="1070"/>
      <c r="BX9" s="1070"/>
      <c r="BY9" s="1070"/>
      <c r="BZ9" s="1070"/>
      <c r="CA9" s="1070"/>
      <c r="CB9" s="1070"/>
      <c r="CC9" s="1070"/>
      <c r="CD9" s="1070"/>
      <c r="CE9" s="1070"/>
      <c r="CF9" s="1070"/>
      <c r="CG9" s="1071"/>
      <c r="CH9" s="1044"/>
      <c r="CI9" s="1045"/>
      <c r="CJ9" s="1045"/>
      <c r="CK9" s="1045"/>
      <c r="CL9" s="1046"/>
      <c r="CM9" s="1044"/>
      <c r="CN9" s="1045"/>
      <c r="CO9" s="1045"/>
      <c r="CP9" s="1045"/>
      <c r="CQ9" s="1046"/>
      <c r="CR9" s="1044"/>
      <c r="CS9" s="1045"/>
      <c r="CT9" s="1045"/>
      <c r="CU9" s="1045"/>
      <c r="CV9" s="1046"/>
      <c r="CW9" s="1044"/>
      <c r="CX9" s="1045"/>
      <c r="CY9" s="1045"/>
      <c r="CZ9" s="1045"/>
      <c r="DA9" s="1046"/>
      <c r="DB9" s="1044"/>
      <c r="DC9" s="1045"/>
      <c r="DD9" s="1045"/>
      <c r="DE9" s="1045"/>
      <c r="DF9" s="1046"/>
      <c r="DG9" s="1044"/>
      <c r="DH9" s="1045"/>
      <c r="DI9" s="1045"/>
      <c r="DJ9" s="1045"/>
      <c r="DK9" s="1046"/>
      <c r="DL9" s="1044"/>
      <c r="DM9" s="1045"/>
      <c r="DN9" s="1045"/>
      <c r="DO9" s="1045"/>
      <c r="DP9" s="1046"/>
      <c r="DQ9" s="1044"/>
      <c r="DR9" s="1045"/>
      <c r="DS9" s="1045"/>
      <c r="DT9" s="1045"/>
      <c r="DU9" s="1046"/>
      <c r="DV9" s="1047"/>
      <c r="DW9" s="1048"/>
      <c r="DX9" s="1048"/>
      <c r="DY9" s="1048"/>
      <c r="DZ9" s="1049"/>
      <c r="EA9" s="255"/>
    </row>
    <row r="10" spans="1:131" s="256" customFormat="1" ht="26.25" customHeight="1" x14ac:dyDescent="0.15">
      <c r="A10" s="262">
        <v>4</v>
      </c>
      <c r="B10" s="1086"/>
      <c r="C10" s="1087"/>
      <c r="D10" s="1087"/>
      <c r="E10" s="1087"/>
      <c r="F10" s="1087"/>
      <c r="G10" s="1087"/>
      <c r="H10" s="1087"/>
      <c r="I10" s="1087"/>
      <c r="J10" s="1087"/>
      <c r="K10" s="1087"/>
      <c r="L10" s="1087"/>
      <c r="M10" s="1087"/>
      <c r="N10" s="1087"/>
      <c r="O10" s="1087"/>
      <c r="P10" s="1088"/>
      <c r="Q10" s="1098"/>
      <c r="R10" s="1099"/>
      <c r="S10" s="1099"/>
      <c r="T10" s="1099"/>
      <c r="U10" s="1099"/>
      <c r="V10" s="1099"/>
      <c r="W10" s="1099"/>
      <c r="X10" s="1099"/>
      <c r="Y10" s="1099"/>
      <c r="Z10" s="1099"/>
      <c r="AA10" s="1099"/>
      <c r="AB10" s="1099"/>
      <c r="AC10" s="1099"/>
      <c r="AD10" s="1099"/>
      <c r="AE10" s="1100"/>
      <c r="AF10" s="1092"/>
      <c r="AG10" s="1093"/>
      <c r="AH10" s="1093"/>
      <c r="AI10" s="1093"/>
      <c r="AJ10" s="1094"/>
      <c r="AK10" s="1141"/>
      <c r="AL10" s="1142"/>
      <c r="AM10" s="1142"/>
      <c r="AN10" s="1142"/>
      <c r="AO10" s="1142"/>
      <c r="AP10" s="1142"/>
      <c r="AQ10" s="1142"/>
      <c r="AR10" s="1142"/>
      <c r="AS10" s="1142"/>
      <c r="AT10" s="1142"/>
      <c r="AU10" s="1139"/>
      <c r="AV10" s="1139"/>
      <c r="AW10" s="1139"/>
      <c r="AX10" s="1139"/>
      <c r="AY10" s="1140"/>
      <c r="AZ10" s="253"/>
      <c r="BA10" s="253"/>
      <c r="BB10" s="253"/>
      <c r="BC10" s="253"/>
      <c r="BD10" s="253"/>
      <c r="BE10" s="254"/>
      <c r="BF10" s="254"/>
      <c r="BG10" s="254"/>
      <c r="BH10" s="254"/>
      <c r="BI10" s="254"/>
      <c r="BJ10" s="254"/>
      <c r="BK10" s="254"/>
      <c r="BL10" s="254"/>
      <c r="BM10" s="254"/>
      <c r="BN10" s="254"/>
      <c r="BO10" s="254"/>
      <c r="BP10" s="254"/>
      <c r="BQ10" s="263">
        <v>4</v>
      </c>
      <c r="BR10" s="264"/>
      <c r="BS10" s="1069"/>
      <c r="BT10" s="1070"/>
      <c r="BU10" s="1070"/>
      <c r="BV10" s="1070"/>
      <c r="BW10" s="1070"/>
      <c r="BX10" s="1070"/>
      <c r="BY10" s="1070"/>
      <c r="BZ10" s="1070"/>
      <c r="CA10" s="1070"/>
      <c r="CB10" s="1070"/>
      <c r="CC10" s="1070"/>
      <c r="CD10" s="1070"/>
      <c r="CE10" s="1070"/>
      <c r="CF10" s="1070"/>
      <c r="CG10" s="1071"/>
      <c r="CH10" s="1044"/>
      <c r="CI10" s="1045"/>
      <c r="CJ10" s="1045"/>
      <c r="CK10" s="1045"/>
      <c r="CL10" s="1046"/>
      <c r="CM10" s="1044"/>
      <c r="CN10" s="1045"/>
      <c r="CO10" s="1045"/>
      <c r="CP10" s="1045"/>
      <c r="CQ10" s="1046"/>
      <c r="CR10" s="1044"/>
      <c r="CS10" s="1045"/>
      <c r="CT10" s="1045"/>
      <c r="CU10" s="1045"/>
      <c r="CV10" s="1046"/>
      <c r="CW10" s="1044"/>
      <c r="CX10" s="1045"/>
      <c r="CY10" s="1045"/>
      <c r="CZ10" s="1045"/>
      <c r="DA10" s="1046"/>
      <c r="DB10" s="1044"/>
      <c r="DC10" s="1045"/>
      <c r="DD10" s="1045"/>
      <c r="DE10" s="1045"/>
      <c r="DF10" s="1046"/>
      <c r="DG10" s="1044"/>
      <c r="DH10" s="1045"/>
      <c r="DI10" s="1045"/>
      <c r="DJ10" s="1045"/>
      <c r="DK10" s="1046"/>
      <c r="DL10" s="1044"/>
      <c r="DM10" s="1045"/>
      <c r="DN10" s="1045"/>
      <c r="DO10" s="1045"/>
      <c r="DP10" s="1046"/>
      <c r="DQ10" s="1044"/>
      <c r="DR10" s="1045"/>
      <c r="DS10" s="1045"/>
      <c r="DT10" s="1045"/>
      <c r="DU10" s="1046"/>
      <c r="DV10" s="1047"/>
      <c r="DW10" s="1048"/>
      <c r="DX10" s="1048"/>
      <c r="DY10" s="1048"/>
      <c r="DZ10" s="1049"/>
      <c r="EA10" s="255"/>
    </row>
    <row r="11" spans="1:131" s="256" customFormat="1" ht="26.25" customHeight="1" x14ac:dyDescent="0.15">
      <c r="A11" s="262">
        <v>5</v>
      </c>
      <c r="B11" s="1086"/>
      <c r="C11" s="1087"/>
      <c r="D11" s="1087"/>
      <c r="E11" s="1087"/>
      <c r="F11" s="1087"/>
      <c r="G11" s="1087"/>
      <c r="H11" s="1087"/>
      <c r="I11" s="1087"/>
      <c r="J11" s="1087"/>
      <c r="K11" s="1087"/>
      <c r="L11" s="1087"/>
      <c r="M11" s="1087"/>
      <c r="N11" s="1087"/>
      <c r="O11" s="1087"/>
      <c r="P11" s="1088"/>
      <c r="Q11" s="1098"/>
      <c r="R11" s="1099"/>
      <c r="S11" s="1099"/>
      <c r="T11" s="1099"/>
      <c r="U11" s="1099"/>
      <c r="V11" s="1099"/>
      <c r="W11" s="1099"/>
      <c r="X11" s="1099"/>
      <c r="Y11" s="1099"/>
      <c r="Z11" s="1099"/>
      <c r="AA11" s="1099"/>
      <c r="AB11" s="1099"/>
      <c r="AC11" s="1099"/>
      <c r="AD11" s="1099"/>
      <c r="AE11" s="1100"/>
      <c r="AF11" s="1092"/>
      <c r="AG11" s="1093"/>
      <c r="AH11" s="1093"/>
      <c r="AI11" s="1093"/>
      <c r="AJ11" s="1094"/>
      <c r="AK11" s="1141"/>
      <c r="AL11" s="1142"/>
      <c r="AM11" s="1142"/>
      <c r="AN11" s="1142"/>
      <c r="AO11" s="1142"/>
      <c r="AP11" s="1142"/>
      <c r="AQ11" s="1142"/>
      <c r="AR11" s="1142"/>
      <c r="AS11" s="1142"/>
      <c r="AT11" s="1142"/>
      <c r="AU11" s="1139"/>
      <c r="AV11" s="1139"/>
      <c r="AW11" s="1139"/>
      <c r="AX11" s="1139"/>
      <c r="AY11" s="1140"/>
      <c r="AZ11" s="253"/>
      <c r="BA11" s="253"/>
      <c r="BB11" s="253"/>
      <c r="BC11" s="253"/>
      <c r="BD11" s="253"/>
      <c r="BE11" s="254"/>
      <c r="BF11" s="254"/>
      <c r="BG11" s="254"/>
      <c r="BH11" s="254"/>
      <c r="BI11" s="254"/>
      <c r="BJ11" s="254"/>
      <c r="BK11" s="254"/>
      <c r="BL11" s="254"/>
      <c r="BM11" s="254"/>
      <c r="BN11" s="254"/>
      <c r="BO11" s="254"/>
      <c r="BP11" s="254"/>
      <c r="BQ11" s="263">
        <v>5</v>
      </c>
      <c r="BR11" s="264"/>
      <c r="BS11" s="1069"/>
      <c r="BT11" s="1070"/>
      <c r="BU11" s="1070"/>
      <c r="BV11" s="1070"/>
      <c r="BW11" s="1070"/>
      <c r="BX11" s="1070"/>
      <c r="BY11" s="1070"/>
      <c r="BZ11" s="1070"/>
      <c r="CA11" s="1070"/>
      <c r="CB11" s="1070"/>
      <c r="CC11" s="1070"/>
      <c r="CD11" s="1070"/>
      <c r="CE11" s="1070"/>
      <c r="CF11" s="1070"/>
      <c r="CG11" s="1071"/>
      <c r="CH11" s="1044"/>
      <c r="CI11" s="1045"/>
      <c r="CJ11" s="1045"/>
      <c r="CK11" s="1045"/>
      <c r="CL11" s="1046"/>
      <c r="CM11" s="1044"/>
      <c r="CN11" s="1045"/>
      <c r="CO11" s="1045"/>
      <c r="CP11" s="1045"/>
      <c r="CQ11" s="1046"/>
      <c r="CR11" s="1044"/>
      <c r="CS11" s="1045"/>
      <c r="CT11" s="1045"/>
      <c r="CU11" s="1045"/>
      <c r="CV11" s="1046"/>
      <c r="CW11" s="1044"/>
      <c r="CX11" s="1045"/>
      <c r="CY11" s="1045"/>
      <c r="CZ11" s="1045"/>
      <c r="DA11" s="1046"/>
      <c r="DB11" s="1044"/>
      <c r="DC11" s="1045"/>
      <c r="DD11" s="1045"/>
      <c r="DE11" s="1045"/>
      <c r="DF11" s="1046"/>
      <c r="DG11" s="1044"/>
      <c r="DH11" s="1045"/>
      <c r="DI11" s="1045"/>
      <c r="DJ11" s="1045"/>
      <c r="DK11" s="1046"/>
      <c r="DL11" s="1044"/>
      <c r="DM11" s="1045"/>
      <c r="DN11" s="1045"/>
      <c r="DO11" s="1045"/>
      <c r="DP11" s="1046"/>
      <c r="DQ11" s="1044"/>
      <c r="DR11" s="1045"/>
      <c r="DS11" s="1045"/>
      <c r="DT11" s="1045"/>
      <c r="DU11" s="1046"/>
      <c r="DV11" s="1047"/>
      <c r="DW11" s="1048"/>
      <c r="DX11" s="1048"/>
      <c r="DY11" s="1048"/>
      <c r="DZ11" s="1049"/>
      <c r="EA11" s="255"/>
    </row>
    <row r="12" spans="1:131" s="256" customFormat="1" ht="26.25" customHeight="1" x14ac:dyDescent="0.15">
      <c r="A12" s="262">
        <v>6</v>
      </c>
      <c r="B12" s="1086"/>
      <c r="C12" s="1087"/>
      <c r="D12" s="1087"/>
      <c r="E12" s="1087"/>
      <c r="F12" s="1087"/>
      <c r="G12" s="1087"/>
      <c r="H12" s="1087"/>
      <c r="I12" s="1087"/>
      <c r="J12" s="1087"/>
      <c r="K12" s="1087"/>
      <c r="L12" s="1087"/>
      <c r="M12" s="1087"/>
      <c r="N12" s="1087"/>
      <c r="O12" s="1087"/>
      <c r="P12" s="1088"/>
      <c r="Q12" s="1098"/>
      <c r="R12" s="1099"/>
      <c r="S12" s="1099"/>
      <c r="T12" s="1099"/>
      <c r="U12" s="1099"/>
      <c r="V12" s="1099"/>
      <c r="W12" s="1099"/>
      <c r="X12" s="1099"/>
      <c r="Y12" s="1099"/>
      <c r="Z12" s="1099"/>
      <c r="AA12" s="1099"/>
      <c r="AB12" s="1099"/>
      <c r="AC12" s="1099"/>
      <c r="AD12" s="1099"/>
      <c r="AE12" s="1100"/>
      <c r="AF12" s="1092"/>
      <c r="AG12" s="1093"/>
      <c r="AH12" s="1093"/>
      <c r="AI12" s="1093"/>
      <c r="AJ12" s="1094"/>
      <c r="AK12" s="1141"/>
      <c r="AL12" s="1142"/>
      <c r="AM12" s="1142"/>
      <c r="AN12" s="1142"/>
      <c r="AO12" s="1142"/>
      <c r="AP12" s="1142"/>
      <c r="AQ12" s="1142"/>
      <c r="AR12" s="1142"/>
      <c r="AS12" s="1142"/>
      <c r="AT12" s="1142"/>
      <c r="AU12" s="1139"/>
      <c r="AV12" s="1139"/>
      <c r="AW12" s="1139"/>
      <c r="AX12" s="1139"/>
      <c r="AY12" s="1140"/>
      <c r="AZ12" s="253"/>
      <c r="BA12" s="253"/>
      <c r="BB12" s="253"/>
      <c r="BC12" s="253"/>
      <c r="BD12" s="253"/>
      <c r="BE12" s="254"/>
      <c r="BF12" s="254"/>
      <c r="BG12" s="254"/>
      <c r="BH12" s="254"/>
      <c r="BI12" s="254"/>
      <c r="BJ12" s="254"/>
      <c r="BK12" s="254"/>
      <c r="BL12" s="254"/>
      <c r="BM12" s="254"/>
      <c r="BN12" s="254"/>
      <c r="BO12" s="254"/>
      <c r="BP12" s="254"/>
      <c r="BQ12" s="263">
        <v>6</v>
      </c>
      <c r="BR12" s="264"/>
      <c r="BS12" s="1069"/>
      <c r="BT12" s="1070"/>
      <c r="BU12" s="1070"/>
      <c r="BV12" s="1070"/>
      <c r="BW12" s="1070"/>
      <c r="BX12" s="1070"/>
      <c r="BY12" s="1070"/>
      <c r="BZ12" s="1070"/>
      <c r="CA12" s="1070"/>
      <c r="CB12" s="1070"/>
      <c r="CC12" s="1070"/>
      <c r="CD12" s="1070"/>
      <c r="CE12" s="1070"/>
      <c r="CF12" s="1070"/>
      <c r="CG12" s="1071"/>
      <c r="CH12" s="1044"/>
      <c r="CI12" s="1045"/>
      <c r="CJ12" s="1045"/>
      <c r="CK12" s="1045"/>
      <c r="CL12" s="1046"/>
      <c r="CM12" s="1044"/>
      <c r="CN12" s="1045"/>
      <c r="CO12" s="1045"/>
      <c r="CP12" s="1045"/>
      <c r="CQ12" s="1046"/>
      <c r="CR12" s="1044"/>
      <c r="CS12" s="1045"/>
      <c r="CT12" s="1045"/>
      <c r="CU12" s="1045"/>
      <c r="CV12" s="1046"/>
      <c r="CW12" s="1044"/>
      <c r="CX12" s="1045"/>
      <c r="CY12" s="1045"/>
      <c r="CZ12" s="1045"/>
      <c r="DA12" s="1046"/>
      <c r="DB12" s="1044"/>
      <c r="DC12" s="1045"/>
      <c r="DD12" s="1045"/>
      <c r="DE12" s="1045"/>
      <c r="DF12" s="1046"/>
      <c r="DG12" s="1044"/>
      <c r="DH12" s="1045"/>
      <c r="DI12" s="1045"/>
      <c r="DJ12" s="1045"/>
      <c r="DK12" s="1046"/>
      <c r="DL12" s="1044"/>
      <c r="DM12" s="1045"/>
      <c r="DN12" s="1045"/>
      <c r="DO12" s="1045"/>
      <c r="DP12" s="1046"/>
      <c r="DQ12" s="1044"/>
      <c r="DR12" s="1045"/>
      <c r="DS12" s="1045"/>
      <c r="DT12" s="1045"/>
      <c r="DU12" s="1046"/>
      <c r="DV12" s="1047"/>
      <c r="DW12" s="1048"/>
      <c r="DX12" s="1048"/>
      <c r="DY12" s="1048"/>
      <c r="DZ12" s="1049"/>
      <c r="EA12" s="255"/>
    </row>
    <row r="13" spans="1:131" s="256" customFormat="1" ht="26.25" customHeight="1" x14ac:dyDescent="0.15">
      <c r="A13" s="262">
        <v>7</v>
      </c>
      <c r="B13" s="1086"/>
      <c r="C13" s="1087"/>
      <c r="D13" s="1087"/>
      <c r="E13" s="1087"/>
      <c r="F13" s="1087"/>
      <c r="G13" s="1087"/>
      <c r="H13" s="1087"/>
      <c r="I13" s="1087"/>
      <c r="J13" s="1087"/>
      <c r="K13" s="1087"/>
      <c r="L13" s="1087"/>
      <c r="M13" s="1087"/>
      <c r="N13" s="1087"/>
      <c r="O13" s="1087"/>
      <c r="P13" s="1088"/>
      <c r="Q13" s="1098"/>
      <c r="R13" s="1099"/>
      <c r="S13" s="1099"/>
      <c r="T13" s="1099"/>
      <c r="U13" s="1099"/>
      <c r="V13" s="1099"/>
      <c r="W13" s="1099"/>
      <c r="X13" s="1099"/>
      <c r="Y13" s="1099"/>
      <c r="Z13" s="1099"/>
      <c r="AA13" s="1099"/>
      <c r="AB13" s="1099"/>
      <c r="AC13" s="1099"/>
      <c r="AD13" s="1099"/>
      <c r="AE13" s="1100"/>
      <c r="AF13" s="1092"/>
      <c r="AG13" s="1093"/>
      <c r="AH13" s="1093"/>
      <c r="AI13" s="1093"/>
      <c r="AJ13" s="1094"/>
      <c r="AK13" s="1141"/>
      <c r="AL13" s="1142"/>
      <c r="AM13" s="1142"/>
      <c r="AN13" s="1142"/>
      <c r="AO13" s="1142"/>
      <c r="AP13" s="1142"/>
      <c r="AQ13" s="1142"/>
      <c r="AR13" s="1142"/>
      <c r="AS13" s="1142"/>
      <c r="AT13" s="1142"/>
      <c r="AU13" s="1139"/>
      <c r="AV13" s="1139"/>
      <c r="AW13" s="1139"/>
      <c r="AX13" s="1139"/>
      <c r="AY13" s="1140"/>
      <c r="AZ13" s="253"/>
      <c r="BA13" s="253"/>
      <c r="BB13" s="253"/>
      <c r="BC13" s="253"/>
      <c r="BD13" s="253"/>
      <c r="BE13" s="254"/>
      <c r="BF13" s="254"/>
      <c r="BG13" s="254"/>
      <c r="BH13" s="254"/>
      <c r="BI13" s="254"/>
      <c r="BJ13" s="254"/>
      <c r="BK13" s="254"/>
      <c r="BL13" s="254"/>
      <c r="BM13" s="254"/>
      <c r="BN13" s="254"/>
      <c r="BO13" s="254"/>
      <c r="BP13" s="254"/>
      <c r="BQ13" s="263">
        <v>7</v>
      </c>
      <c r="BR13" s="264"/>
      <c r="BS13" s="1069"/>
      <c r="BT13" s="1070"/>
      <c r="BU13" s="1070"/>
      <c r="BV13" s="1070"/>
      <c r="BW13" s="1070"/>
      <c r="BX13" s="1070"/>
      <c r="BY13" s="1070"/>
      <c r="BZ13" s="1070"/>
      <c r="CA13" s="1070"/>
      <c r="CB13" s="1070"/>
      <c r="CC13" s="1070"/>
      <c r="CD13" s="1070"/>
      <c r="CE13" s="1070"/>
      <c r="CF13" s="1070"/>
      <c r="CG13" s="1071"/>
      <c r="CH13" s="1044"/>
      <c r="CI13" s="1045"/>
      <c r="CJ13" s="1045"/>
      <c r="CK13" s="1045"/>
      <c r="CL13" s="1046"/>
      <c r="CM13" s="1044"/>
      <c r="CN13" s="1045"/>
      <c r="CO13" s="1045"/>
      <c r="CP13" s="1045"/>
      <c r="CQ13" s="1046"/>
      <c r="CR13" s="1044"/>
      <c r="CS13" s="1045"/>
      <c r="CT13" s="1045"/>
      <c r="CU13" s="1045"/>
      <c r="CV13" s="1046"/>
      <c r="CW13" s="1044"/>
      <c r="CX13" s="1045"/>
      <c r="CY13" s="1045"/>
      <c r="CZ13" s="1045"/>
      <c r="DA13" s="1046"/>
      <c r="DB13" s="1044"/>
      <c r="DC13" s="1045"/>
      <c r="DD13" s="1045"/>
      <c r="DE13" s="1045"/>
      <c r="DF13" s="1046"/>
      <c r="DG13" s="1044"/>
      <c r="DH13" s="1045"/>
      <c r="DI13" s="1045"/>
      <c r="DJ13" s="1045"/>
      <c r="DK13" s="1046"/>
      <c r="DL13" s="1044"/>
      <c r="DM13" s="1045"/>
      <c r="DN13" s="1045"/>
      <c r="DO13" s="1045"/>
      <c r="DP13" s="1046"/>
      <c r="DQ13" s="1044"/>
      <c r="DR13" s="1045"/>
      <c r="DS13" s="1045"/>
      <c r="DT13" s="1045"/>
      <c r="DU13" s="1046"/>
      <c r="DV13" s="1047"/>
      <c r="DW13" s="1048"/>
      <c r="DX13" s="1048"/>
      <c r="DY13" s="1048"/>
      <c r="DZ13" s="1049"/>
      <c r="EA13" s="255"/>
    </row>
    <row r="14" spans="1:131" s="256" customFormat="1" ht="26.25" customHeight="1" x14ac:dyDescent="0.15">
      <c r="A14" s="262">
        <v>8</v>
      </c>
      <c r="B14" s="1086"/>
      <c r="C14" s="1087"/>
      <c r="D14" s="1087"/>
      <c r="E14" s="1087"/>
      <c r="F14" s="1087"/>
      <c r="G14" s="1087"/>
      <c r="H14" s="1087"/>
      <c r="I14" s="1087"/>
      <c r="J14" s="1087"/>
      <c r="K14" s="1087"/>
      <c r="L14" s="1087"/>
      <c r="M14" s="1087"/>
      <c r="N14" s="1087"/>
      <c r="O14" s="1087"/>
      <c r="P14" s="1088"/>
      <c r="Q14" s="1098"/>
      <c r="R14" s="1099"/>
      <c r="S14" s="1099"/>
      <c r="T14" s="1099"/>
      <c r="U14" s="1099"/>
      <c r="V14" s="1099"/>
      <c r="W14" s="1099"/>
      <c r="X14" s="1099"/>
      <c r="Y14" s="1099"/>
      <c r="Z14" s="1099"/>
      <c r="AA14" s="1099"/>
      <c r="AB14" s="1099"/>
      <c r="AC14" s="1099"/>
      <c r="AD14" s="1099"/>
      <c r="AE14" s="1100"/>
      <c r="AF14" s="1092"/>
      <c r="AG14" s="1093"/>
      <c r="AH14" s="1093"/>
      <c r="AI14" s="1093"/>
      <c r="AJ14" s="1094"/>
      <c r="AK14" s="1141"/>
      <c r="AL14" s="1142"/>
      <c r="AM14" s="1142"/>
      <c r="AN14" s="1142"/>
      <c r="AO14" s="1142"/>
      <c r="AP14" s="1142"/>
      <c r="AQ14" s="1142"/>
      <c r="AR14" s="1142"/>
      <c r="AS14" s="1142"/>
      <c r="AT14" s="1142"/>
      <c r="AU14" s="1139"/>
      <c r="AV14" s="1139"/>
      <c r="AW14" s="1139"/>
      <c r="AX14" s="1139"/>
      <c r="AY14" s="1140"/>
      <c r="AZ14" s="253"/>
      <c r="BA14" s="253"/>
      <c r="BB14" s="253"/>
      <c r="BC14" s="253"/>
      <c r="BD14" s="253"/>
      <c r="BE14" s="254"/>
      <c r="BF14" s="254"/>
      <c r="BG14" s="254"/>
      <c r="BH14" s="254"/>
      <c r="BI14" s="254"/>
      <c r="BJ14" s="254"/>
      <c r="BK14" s="254"/>
      <c r="BL14" s="254"/>
      <c r="BM14" s="254"/>
      <c r="BN14" s="254"/>
      <c r="BO14" s="254"/>
      <c r="BP14" s="254"/>
      <c r="BQ14" s="263">
        <v>8</v>
      </c>
      <c r="BR14" s="264"/>
      <c r="BS14" s="1069"/>
      <c r="BT14" s="1070"/>
      <c r="BU14" s="1070"/>
      <c r="BV14" s="1070"/>
      <c r="BW14" s="1070"/>
      <c r="BX14" s="1070"/>
      <c r="BY14" s="1070"/>
      <c r="BZ14" s="1070"/>
      <c r="CA14" s="1070"/>
      <c r="CB14" s="1070"/>
      <c r="CC14" s="1070"/>
      <c r="CD14" s="1070"/>
      <c r="CE14" s="1070"/>
      <c r="CF14" s="1070"/>
      <c r="CG14" s="1071"/>
      <c r="CH14" s="1044"/>
      <c r="CI14" s="1045"/>
      <c r="CJ14" s="1045"/>
      <c r="CK14" s="1045"/>
      <c r="CL14" s="1046"/>
      <c r="CM14" s="1044"/>
      <c r="CN14" s="1045"/>
      <c r="CO14" s="1045"/>
      <c r="CP14" s="1045"/>
      <c r="CQ14" s="1046"/>
      <c r="CR14" s="1044"/>
      <c r="CS14" s="1045"/>
      <c r="CT14" s="1045"/>
      <c r="CU14" s="1045"/>
      <c r="CV14" s="1046"/>
      <c r="CW14" s="1044"/>
      <c r="CX14" s="1045"/>
      <c r="CY14" s="1045"/>
      <c r="CZ14" s="1045"/>
      <c r="DA14" s="1046"/>
      <c r="DB14" s="1044"/>
      <c r="DC14" s="1045"/>
      <c r="DD14" s="1045"/>
      <c r="DE14" s="1045"/>
      <c r="DF14" s="1046"/>
      <c r="DG14" s="1044"/>
      <c r="DH14" s="1045"/>
      <c r="DI14" s="1045"/>
      <c r="DJ14" s="1045"/>
      <c r="DK14" s="1046"/>
      <c r="DL14" s="1044"/>
      <c r="DM14" s="1045"/>
      <c r="DN14" s="1045"/>
      <c r="DO14" s="1045"/>
      <c r="DP14" s="1046"/>
      <c r="DQ14" s="1044"/>
      <c r="DR14" s="1045"/>
      <c r="DS14" s="1045"/>
      <c r="DT14" s="1045"/>
      <c r="DU14" s="1046"/>
      <c r="DV14" s="1047"/>
      <c r="DW14" s="1048"/>
      <c r="DX14" s="1048"/>
      <c r="DY14" s="1048"/>
      <c r="DZ14" s="1049"/>
      <c r="EA14" s="255"/>
    </row>
    <row r="15" spans="1:131" s="256" customFormat="1" ht="26.25" customHeight="1" x14ac:dyDescent="0.15">
      <c r="A15" s="262">
        <v>9</v>
      </c>
      <c r="B15" s="1086"/>
      <c r="C15" s="1087"/>
      <c r="D15" s="1087"/>
      <c r="E15" s="1087"/>
      <c r="F15" s="1087"/>
      <c r="G15" s="1087"/>
      <c r="H15" s="1087"/>
      <c r="I15" s="1087"/>
      <c r="J15" s="1087"/>
      <c r="K15" s="1087"/>
      <c r="L15" s="1087"/>
      <c r="M15" s="1087"/>
      <c r="N15" s="1087"/>
      <c r="O15" s="1087"/>
      <c r="P15" s="1088"/>
      <c r="Q15" s="1098"/>
      <c r="R15" s="1099"/>
      <c r="S15" s="1099"/>
      <c r="T15" s="1099"/>
      <c r="U15" s="1099"/>
      <c r="V15" s="1099"/>
      <c r="W15" s="1099"/>
      <c r="X15" s="1099"/>
      <c r="Y15" s="1099"/>
      <c r="Z15" s="1099"/>
      <c r="AA15" s="1099"/>
      <c r="AB15" s="1099"/>
      <c r="AC15" s="1099"/>
      <c r="AD15" s="1099"/>
      <c r="AE15" s="1100"/>
      <c r="AF15" s="1092"/>
      <c r="AG15" s="1093"/>
      <c r="AH15" s="1093"/>
      <c r="AI15" s="1093"/>
      <c r="AJ15" s="1094"/>
      <c r="AK15" s="1141"/>
      <c r="AL15" s="1142"/>
      <c r="AM15" s="1142"/>
      <c r="AN15" s="1142"/>
      <c r="AO15" s="1142"/>
      <c r="AP15" s="1142"/>
      <c r="AQ15" s="1142"/>
      <c r="AR15" s="1142"/>
      <c r="AS15" s="1142"/>
      <c r="AT15" s="1142"/>
      <c r="AU15" s="1139"/>
      <c r="AV15" s="1139"/>
      <c r="AW15" s="1139"/>
      <c r="AX15" s="1139"/>
      <c r="AY15" s="1140"/>
      <c r="AZ15" s="253"/>
      <c r="BA15" s="253"/>
      <c r="BB15" s="253"/>
      <c r="BC15" s="253"/>
      <c r="BD15" s="253"/>
      <c r="BE15" s="254"/>
      <c r="BF15" s="254"/>
      <c r="BG15" s="254"/>
      <c r="BH15" s="254"/>
      <c r="BI15" s="254"/>
      <c r="BJ15" s="254"/>
      <c r="BK15" s="254"/>
      <c r="BL15" s="254"/>
      <c r="BM15" s="254"/>
      <c r="BN15" s="254"/>
      <c r="BO15" s="254"/>
      <c r="BP15" s="254"/>
      <c r="BQ15" s="263">
        <v>9</v>
      </c>
      <c r="BR15" s="264"/>
      <c r="BS15" s="1069"/>
      <c r="BT15" s="1070"/>
      <c r="BU15" s="1070"/>
      <c r="BV15" s="1070"/>
      <c r="BW15" s="1070"/>
      <c r="BX15" s="1070"/>
      <c r="BY15" s="1070"/>
      <c r="BZ15" s="1070"/>
      <c r="CA15" s="1070"/>
      <c r="CB15" s="1070"/>
      <c r="CC15" s="1070"/>
      <c r="CD15" s="1070"/>
      <c r="CE15" s="1070"/>
      <c r="CF15" s="1070"/>
      <c r="CG15" s="1071"/>
      <c r="CH15" s="1044"/>
      <c r="CI15" s="1045"/>
      <c r="CJ15" s="1045"/>
      <c r="CK15" s="1045"/>
      <c r="CL15" s="1046"/>
      <c r="CM15" s="1044"/>
      <c r="CN15" s="1045"/>
      <c r="CO15" s="1045"/>
      <c r="CP15" s="1045"/>
      <c r="CQ15" s="1046"/>
      <c r="CR15" s="1044"/>
      <c r="CS15" s="1045"/>
      <c r="CT15" s="1045"/>
      <c r="CU15" s="1045"/>
      <c r="CV15" s="1046"/>
      <c r="CW15" s="1044"/>
      <c r="CX15" s="1045"/>
      <c r="CY15" s="1045"/>
      <c r="CZ15" s="1045"/>
      <c r="DA15" s="1046"/>
      <c r="DB15" s="1044"/>
      <c r="DC15" s="1045"/>
      <c r="DD15" s="1045"/>
      <c r="DE15" s="1045"/>
      <c r="DF15" s="1046"/>
      <c r="DG15" s="1044"/>
      <c r="DH15" s="1045"/>
      <c r="DI15" s="1045"/>
      <c r="DJ15" s="1045"/>
      <c r="DK15" s="1046"/>
      <c r="DL15" s="1044"/>
      <c r="DM15" s="1045"/>
      <c r="DN15" s="1045"/>
      <c r="DO15" s="1045"/>
      <c r="DP15" s="1046"/>
      <c r="DQ15" s="1044"/>
      <c r="DR15" s="1045"/>
      <c r="DS15" s="1045"/>
      <c r="DT15" s="1045"/>
      <c r="DU15" s="1046"/>
      <c r="DV15" s="1047"/>
      <c r="DW15" s="1048"/>
      <c r="DX15" s="1048"/>
      <c r="DY15" s="1048"/>
      <c r="DZ15" s="1049"/>
      <c r="EA15" s="255"/>
    </row>
    <row r="16" spans="1:131" s="256" customFormat="1" ht="26.25" customHeight="1" x14ac:dyDescent="0.15">
      <c r="A16" s="262">
        <v>10</v>
      </c>
      <c r="B16" s="1086"/>
      <c r="C16" s="1087"/>
      <c r="D16" s="1087"/>
      <c r="E16" s="1087"/>
      <c r="F16" s="1087"/>
      <c r="G16" s="1087"/>
      <c r="H16" s="1087"/>
      <c r="I16" s="1087"/>
      <c r="J16" s="1087"/>
      <c r="K16" s="1087"/>
      <c r="L16" s="1087"/>
      <c r="M16" s="1087"/>
      <c r="N16" s="1087"/>
      <c r="O16" s="1087"/>
      <c r="P16" s="1088"/>
      <c r="Q16" s="1098"/>
      <c r="R16" s="1099"/>
      <c r="S16" s="1099"/>
      <c r="T16" s="1099"/>
      <c r="U16" s="1099"/>
      <c r="V16" s="1099"/>
      <c r="W16" s="1099"/>
      <c r="X16" s="1099"/>
      <c r="Y16" s="1099"/>
      <c r="Z16" s="1099"/>
      <c r="AA16" s="1099"/>
      <c r="AB16" s="1099"/>
      <c r="AC16" s="1099"/>
      <c r="AD16" s="1099"/>
      <c r="AE16" s="1100"/>
      <c r="AF16" s="1092"/>
      <c r="AG16" s="1093"/>
      <c r="AH16" s="1093"/>
      <c r="AI16" s="1093"/>
      <c r="AJ16" s="1094"/>
      <c r="AK16" s="1141"/>
      <c r="AL16" s="1142"/>
      <c r="AM16" s="1142"/>
      <c r="AN16" s="1142"/>
      <c r="AO16" s="1142"/>
      <c r="AP16" s="1142"/>
      <c r="AQ16" s="1142"/>
      <c r="AR16" s="1142"/>
      <c r="AS16" s="1142"/>
      <c r="AT16" s="1142"/>
      <c r="AU16" s="1139"/>
      <c r="AV16" s="1139"/>
      <c r="AW16" s="1139"/>
      <c r="AX16" s="1139"/>
      <c r="AY16" s="1140"/>
      <c r="AZ16" s="253"/>
      <c r="BA16" s="253"/>
      <c r="BB16" s="253"/>
      <c r="BC16" s="253"/>
      <c r="BD16" s="253"/>
      <c r="BE16" s="254"/>
      <c r="BF16" s="254"/>
      <c r="BG16" s="254"/>
      <c r="BH16" s="254"/>
      <c r="BI16" s="254"/>
      <c r="BJ16" s="254"/>
      <c r="BK16" s="254"/>
      <c r="BL16" s="254"/>
      <c r="BM16" s="254"/>
      <c r="BN16" s="254"/>
      <c r="BO16" s="254"/>
      <c r="BP16" s="254"/>
      <c r="BQ16" s="263">
        <v>10</v>
      </c>
      <c r="BR16" s="264"/>
      <c r="BS16" s="1069"/>
      <c r="BT16" s="1070"/>
      <c r="BU16" s="1070"/>
      <c r="BV16" s="1070"/>
      <c r="BW16" s="1070"/>
      <c r="BX16" s="1070"/>
      <c r="BY16" s="1070"/>
      <c r="BZ16" s="1070"/>
      <c r="CA16" s="1070"/>
      <c r="CB16" s="1070"/>
      <c r="CC16" s="1070"/>
      <c r="CD16" s="1070"/>
      <c r="CE16" s="1070"/>
      <c r="CF16" s="1070"/>
      <c r="CG16" s="1071"/>
      <c r="CH16" s="1044"/>
      <c r="CI16" s="1045"/>
      <c r="CJ16" s="1045"/>
      <c r="CK16" s="1045"/>
      <c r="CL16" s="1046"/>
      <c r="CM16" s="1044"/>
      <c r="CN16" s="1045"/>
      <c r="CO16" s="1045"/>
      <c r="CP16" s="1045"/>
      <c r="CQ16" s="1046"/>
      <c r="CR16" s="1044"/>
      <c r="CS16" s="1045"/>
      <c r="CT16" s="1045"/>
      <c r="CU16" s="1045"/>
      <c r="CV16" s="1046"/>
      <c r="CW16" s="1044"/>
      <c r="CX16" s="1045"/>
      <c r="CY16" s="1045"/>
      <c r="CZ16" s="1045"/>
      <c r="DA16" s="1046"/>
      <c r="DB16" s="1044"/>
      <c r="DC16" s="1045"/>
      <c r="DD16" s="1045"/>
      <c r="DE16" s="1045"/>
      <c r="DF16" s="1046"/>
      <c r="DG16" s="1044"/>
      <c r="DH16" s="1045"/>
      <c r="DI16" s="1045"/>
      <c r="DJ16" s="1045"/>
      <c r="DK16" s="1046"/>
      <c r="DL16" s="1044"/>
      <c r="DM16" s="1045"/>
      <c r="DN16" s="1045"/>
      <c r="DO16" s="1045"/>
      <c r="DP16" s="1046"/>
      <c r="DQ16" s="1044"/>
      <c r="DR16" s="1045"/>
      <c r="DS16" s="1045"/>
      <c r="DT16" s="1045"/>
      <c r="DU16" s="1046"/>
      <c r="DV16" s="1047"/>
      <c r="DW16" s="1048"/>
      <c r="DX16" s="1048"/>
      <c r="DY16" s="1048"/>
      <c r="DZ16" s="1049"/>
      <c r="EA16" s="255"/>
    </row>
    <row r="17" spans="1:131" s="256" customFormat="1" ht="26.25" customHeight="1" x14ac:dyDescent="0.15">
      <c r="A17" s="262">
        <v>11</v>
      </c>
      <c r="B17" s="1086"/>
      <c r="C17" s="1087"/>
      <c r="D17" s="1087"/>
      <c r="E17" s="1087"/>
      <c r="F17" s="1087"/>
      <c r="G17" s="1087"/>
      <c r="H17" s="1087"/>
      <c r="I17" s="1087"/>
      <c r="J17" s="1087"/>
      <c r="K17" s="1087"/>
      <c r="L17" s="1087"/>
      <c r="M17" s="1087"/>
      <c r="N17" s="1087"/>
      <c r="O17" s="1087"/>
      <c r="P17" s="1088"/>
      <c r="Q17" s="1098"/>
      <c r="R17" s="1099"/>
      <c r="S17" s="1099"/>
      <c r="T17" s="1099"/>
      <c r="U17" s="1099"/>
      <c r="V17" s="1099"/>
      <c r="W17" s="1099"/>
      <c r="X17" s="1099"/>
      <c r="Y17" s="1099"/>
      <c r="Z17" s="1099"/>
      <c r="AA17" s="1099"/>
      <c r="AB17" s="1099"/>
      <c r="AC17" s="1099"/>
      <c r="AD17" s="1099"/>
      <c r="AE17" s="1100"/>
      <c r="AF17" s="1092"/>
      <c r="AG17" s="1093"/>
      <c r="AH17" s="1093"/>
      <c r="AI17" s="1093"/>
      <c r="AJ17" s="1094"/>
      <c r="AK17" s="1141"/>
      <c r="AL17" s="1142"/>
      <c r="AM17" s="1142"/>
      <c r="AN17" s="1142"/>
      <c r="AO17" s="1142"/>
      <c r="AP17" s="1142"/>
      <c r="AQ17" s="1142"/>
      <c r="AR17" s="1142"/>
      <c r="AS17" s="1142"/>
      <c r="AT17" s="1142"/>
      <c r="AU17" s="1139"/>
      <c r="AV17" s="1139"/>
      <c r="AW17" s="1139"/>
      <c r="AX17" s="1139"/>
      <c r="AY17" s="1140"/>
      <c r="AZ17" s="253"/>
      <c r="BA17" s="253"/>
      <c r="BB17" s="253"/>
      <c r="BC17" s="253"/>
      <c r="BD17" s="253"/>
      <c r="BE17" s="254"/>
      <c r="BF17" s="254"/>
      <c r="BG17" s="254"/>
      <c r="BH17" s="254"/>
      <c r="BI17" s="254"/>
      <c r="BJ17" s="254"/>
      <c r="BK17" s="254"/>
      <c r="BL17" s="254"/>
      <c r="BM17" s="254"/>
      <c r="BN17" s="254"/>
      <c r="BO17" s="254"/>
      <c r="BP17" s="254"/>
      <c r="BQ17" s="263">
        <v>11</v>
      </c>
      <c r="BR17" s="264"/>
      <c r="BS17" s="1069"/>
      <c r="BT17" s="1070"/>
      <c r="BU17" s="1070"/>
      <c r="BV17" s="1070"/>
      <c r="BW17" s="1070"/>
      <c r="BX17" s="1070"/>
      <c r="BY17" s="1070"/>
      <c r="BZ17" s="1070"/>
      <c r="CA17" s="1070"/>
      <c r="CB17" s="1070"/>
      <c r="CC17" s="1070"/>
      <c r="CD17" s="1070"/>
      <c r="CE17" s="1070"/>
      <c r="CF17" s="1070"/>
      <c r="CG17" s="1071"/>
      <c r="CH17" s="1044"/>
      <c r="CI17" s="1045"/>
      <c r="CJ17" s="1045"/>
      <c r="CK17" s="1045"/>
      <c r="CL17" s="1046"/>
      <c r="CM17" s="1044"/>
      <c r="CN17" s="1045"/>
      <c r="CO17" s="1045"/>
      <c r="CP17" s="1045"/>
      <c r="CQ17" s="1046"/>
      <c r="CR17" s="1044"/>
      <c r="CS17" s="1045"/>
      <c r="CT17" s="1045"/>
      <c r="CU17" s="1045"/>
      <c r="CV17" s="1046"/>
      <c r="CW17" s="1044"/>
      <c r="CX17" s="1045"/>
      <c r="CY17" s="1045"/>
      <c r="CZ17" s="1045"/>
      <c r="DA17" s="1046"/>
      <c r="DB17" s="1044"/>
      <c r="DC17" s="1045"/>
      <c r="DD17" s="1045"/>
      <c r="DE17" s="1045"/>
      <c r="DF17" s="1046"/>
      <c r="DG17" s="1044"/>
      <c r="DH17" s="1045"/>
      <c r="DI17" s="1045"/>
      <c r="DJ17" s="1045"/>
      <c r="DK17" s="1046"/>
      <c r="DL17" s="1044"/>
      <c r="DM17" s="1045"/>
      <c r="DN17" s="1045"/>
      <c r="DO17" s="1045"/>
      <c r="DP17" s="1046"/>
      <c r="DQ17" s="1044"/>
      <c r="DR17" s="1045"/>
      <c r="DS17" s="1045"/>
      <c r="DT17" s="1045"/>
      <c r="DU17" s="1046"/>
      <c r="DV17" s="1047"/>
      <c r="DW17" s="1048"/>
      <c r="DX17" s="1048"/>
      <c r="DY17" s="1048"/>
      <c r="DZ17" s="1049"/>
      <c r="EA17" s="255"/>
    </row>
    <row r="18" spans="1:131" s="256" customFormat="1" ht="26.25" customHeight="1" x14ac:dyDescent="0.15">
      <c r="A18" s="262">
        <v>12</v>
      </c>
      <c r="B18" s="1086"/>
      <c r="C18" s="1087"/>
      <c r="D18" s="1087"/>
      <c r="E18" s="1087"/>
      <c r="F18" s="1087"/>
      <c r="G18" s="1087"/>
      <c r="H18" s="1087"/>
      <c r="I18" s="1087"/>
      <c r="J18" s="1087"/>
      <c r="K18" s="1087"/>
      <c r="L18" s="1087"/>
      <c r="M18" s="1087"/>
      <c r="N18" s="1087"/>
      <c r="O18" s="1087"/>
      <c r="P18" s="1088"/>
      <c r="Q18" s="1098"/>
      <c r="R18" s="1099"/>
      <c r="S18" s="1099"/>
      <c r="T18" s="1099"/>
      <c r="U18" s="1099"/>
      <c r="V18" s="1099"/>
      <c r="W18" s="1099"/>
      <c r="X18" s="1099"/>
      <c r="Y18" s="1099"/>
      <c r="Z18" s="1099"/>
      <c r="AA18" s="1099"/>
      <c r="AB18" s="1099"/>
      <c r="AC18" s="1099"/>
      <c r="AD18" s="1099"/>
      <c r="AE18" s="1100"/>
      <c r="AF18" s="1092"/>
      <c r="AG18" s="1093"/>
      <c r="AH18" s="1093"/>
      <c r="AI18" s="1093"/>
      <c r="AJ18" s="1094"/>
      <c r="AK18" s="1141"/>
      <c r="AL18" s="1142"/>
      <c r="AM18" s="1142"/>
      <c r="AN18" s="1142"/>
      <c r="AO18" s="1142"/>
      <c r="AP18" s="1142"/>
      <c r="AQ18" s="1142"/>
      <c r="AR18" s="1142"/>
      <c r="AS18" s="1142"/>
      <c r="AT18" s="1142"/>
      <c r="AU18" s="1139"/>
      <c r="AV18" s="1139"/>
      <c r="AW18" s="1139"/>
      <c r="AX18" s="1139"/>
      <c r="AY18" s="1140"/>
      <c r="AZ18" s="253"/>
      <c r="BA18" s="253"/>
      <c r="BB18" s="253"/>
      <c r="BC18" s="253"/>
      <c r="BD18" s="253"/>
      <c r="BE18" s="254"/>
      <c r="BF18" s="254"/>
      <c r="BG18" s="254"/>
      <c r="BH18" s="254"/>
      <c r="BI18" s="254"/>
      <c r="BJ18" s="254"/>
      <c r="BK18" s="254"/>
      <c r="BL18" s="254"/>
      <c r="BM18" s="254"/>
      <c r="BN18" s="254"/>
      <c r="BO18" s="254"/>
      <c r="BP18" s="254"/>
      <c r="BQ18" s="263">
        <v>12</v>
      </c>
      <c r="BR18" s="264"/>
      <c r="BS18" s="1069"/>
      <c r="BT18" s="1070"/>
      <c r="BU18" s="1070"/>
      <c r="BV18" s="1070"/>
      <c r="BW18" s="1070"/>
      <c r="BX18" s="1070"/>
      <c r="BY18" s="1070"/>
      <c r="BZ18" s="1070"/>
      <c r="CA18" s="1070"/>
      <c r="CB18" s="1070"/>
      <c r="CC18" s="1070"/>
      <c r="CD18" s="1070"/>
      <c r="CE18" s="1070"/>
      <c r="CF18" s="1070"/>
      <c r="CG18" s="1071"/>
      <c r="CH18" s="1044"/>
      <c r="CI18" s="1045"/>
      <c r="CJ18" s="1045"/>
      <c r="CK18" s="1045"/>
      <c r="CL18" s="1046"/>
      <c r="CM18" s="1044"/>
      <c r="CN18" s="1045"/>
      <c r="CO18" s="1045"/>
      <c r="CP18" s="1045"/>
      <c r="CQ18" s="1046"/>
      <c r="CR18" s="1044"/>
      <c r="CS18" s="1045"/>
      <c r="CT18" s="1045"/>
      <c r="CU18" s="1045"/>
      <c r="CV18" s="1046"/>
      <c r="CW18" s="1044"/>
      <c r="CX18" s="1045"/>
      <c r="CY18" s="1045"/>
      <c r="CZ18" s="1045"/>
      <c r="DA18" s="1046"/>
      <c r="DB18" s="1044"/>
      <c r="DC18" s="1045"/>
      <c r="DD18" s="1045"/>
      <c r="DE18" s="1045"/>
      <c r="DF18" s="1046"/>
      <c r="DG18" s="1044"/>
      <c r="DH18" s="1045"/>
      <c r="DI18" s="1045"/>
      <c r="DJ18" s="1045"/>
      <c r="DK18" s="1046"/>
      <c r="DL18" s="1044"/>
      <c r="DM18" s="1045"/>
      <c r="DN18" s="1045"/>
      <c r="DO18" s="1045"/>
      <c r="DP18" s="1046"/>
      <c r="DQ18" s="1044"/>
      <c r="DR18" s="1045"/>
      <c r="DS18" s="1045"/>
      <c r="DT18" s="1045"/>
      <c r="DU18" s="1046"/>
      <c r="DV18" s="1047"/>
      <c r="DW18" s="1048"/>
      <c r="DX18" s="1048"/>
      <c r="DY18" s="1048"/>
      <c r="DZ18" s="1049"/>
      <c r="EA18" s="255"/>
    </row>
    <row r="19" spans="1:131" s="256" customFormat="1" ht="26.25" customHeight="1" x14ac:dyDescent="0.15">
      <c r="A19" s="262">
        <v>13</v>
      </c>
      <c r="B19" s="1086"/>
      <c r="C19" s="1087"/>
      <c r="D19" s="1087"/>
      <c r="E19" s="1087"/>
      <c r="F19" s="1087"/>
      <c r="G19" s="1087"/>
      <c r="H19" s="1087"/>
      <c r="I19" s="1087"/>
      <c r="J19" s="1087"/>
      <c r="K19" s="1087"/>
      <c r="L19" s="1087"/>
      <c r="M19" s="1087"/>
      <c r="N19" s="1087"/>
      <c r="O19" s="1087"/>
      <c r="P19" s="1088"/>
      <c r="Q19" s="1098"/>
      <c r="R19" s="1099"/>
      <c r="S19" s="1099"/>
      <c r="T19" s="1099"/>
      <c r="U19" s="1099"/>
      <c r="V19" s="1099"/>
      <c r="W19" s="1099"/>
      <c r="X19" s="1099"/>
      <c r="Y19" s="1099"/>
      <c r="Z19" s="1099"/>
      <c r="AA19" s="1099"/>
      <c r="AB19" s="1099"/>
      <c r="AC19" s="1099"/>
      <c r="AD19" s="1099"/>
      <c r="AE19" s="1100"/>
      <c r="AF19" s="1092"/>
      <c r="AG19" s="1093"/>
      <c r="AH19" s="1093"/>
      <c r="AI19" s="1093"/>
      <c r="AJ19" s="1094"/>
      <c r="AK19" s="1141"/>
      <c r="AL19" s="1142"/>
      <c r="AM19" s="1142"/>
      <c r="AN19" s="1142"/>
      <c r="AO19" s="1142"/>
      <c r="AP19" s="1142"/>
      <c r="AQ19" s="1142"/>
      <c r="AR19" s="1142"/>
      <c r="AS19" s="1142"/>
      <c r="AT19" s="1142"/>
      <c r="AU19" s="1139"/>
      <c r="AV19" s="1139"/>
      <c r="AW19" s="1139"/>
      <c r="AX19" s="1139"/>
      <c r="AY19" s="1140"/>
      <c r="AZ19" s="253"/>
      <c r="BA19" s="253"/>
      <c r="BB19" s="253"/>
      <c r="BC19" s="253"/>
      <c r="BD19" s="253"/>
      <c r="BE19" s="254"/>
      <c r="BF19" s="254"/>
      <c r="BG19" s="254"/>
      <c r="BH19" s="254"/>
      <c r="BI19" s="254"/>
      <c r="BJ19" s="254"/>
      <c r="BK19" s="254"/>
      <c r="BL19" s="254"/>
      <c r="BM19" s="254"/>
      <c r="BN19" s="254"/>
      <c r="BO19" s="254"/>
      <c r="BP19" s="254"/>
      <c r="BQ19" s="263">
        <v>13</v>
      </c>
      <c r="BR19" s="264"/>
      <c r="BS19" s="1069"/>
      <c r="BT19" s="1070"/>
      <c r="BU19" s="1070"/>
      <c r="BV19" s="1070"/>
      <c r="BW19" s="1070"/>
      <c r="BX19" s="1070"/>
      <c r="BY19" s="1070"/>
      <c r="BZ19" s="1070"/>
      <c r="CA19" s="1070"/>
      <c r="CB19" s="1070"/>
      <c r="CC19" s="1070"/>
      <c r="CD19" s="1070"/>
      <c r="CE19" s="1070"/>
      <c r="CF19" s="1070"/>
      <c r="CG19" s="1071"/>
      <c r="CH19" s="1044"/>
      <c r="CI19" s="1045"/>
      <c r="CJ19" s="1045"/>
      <c r="CK19" s="1045"/>
      <c r="CL19" s="1046"/>
      <c r="CM19" s="1044"/>
      <c r="CN19" s="1045"/>
      <c r="CO19" s="1045"/>
      <c r="CP19" s="1045"/>
      <c r="CQ19" s="1046"/>
      <c r="CR19" s="1044"/>
      <c r="CS19" s="1045"/>
      <c r="CT19" s="1045"/>
      <c r="CU19" s="1045"/>
      <c r="CV19" s="1046"/>
      <c r="CW19" s="1044"/>
      <c r="CX19" s="1045"/>
      <c r="CY19" s="1045"/>
      <c r="CZ19" s="1045"/>
      <c r="DA19" s="1046"/>
      <c r="DB19" s="1044"/>
      <c r="DC19" s="1045"/>
      <c r="DD19" s="1045"/>
      <c r="DE19" s="1045"/>
      <c r="DF19" s="1046"/>
      <c r="DG19" s="1044"/>
      <c r="DH19" s="1045"/>
      <c r="DI19" s="1045"/>
      <c r="DJ19" s="1045"/>
      <c r="DK19" s="1046"/>
      <c r="DL19" s="1044"/>
      <c r="DM19" s="1045"/>
      <c r="DN19" s="1045"/>
      <c r="DO19" s="1045"/>
      <c r="DP19" s="1046"/>
      <c r="DQ19" s="1044"/>
      <c r="DR19" s="1045"/>
      <c r="DS19" s="1045"/>
      <c r="DT19" s="1045"/>
      <c r="DU19" s="1046"/>
      <c r="DV19" s="1047"/>
      <c r="DW19" s="1048"/>
      <c r="DX19" s="1048"/>
      <c r="DY19" s="1048"/>
      <c r="DZ19" s="1049"/>
      <c r="EA19" s="255"/>
    </row>
    <row r="20" spans="1:131" s="256" customFormat="1" ht="26.25" customHeight="1" x14ac:dyDescent="0.15">
      <c r="A20" s="262">
        <v>14</v>
      </c>
      <c r="B20" s="1086"/>
      <c r="C20" s="1087"/>
      <c r="D20" s="1087"/>
      <c r="E20" s="1087"/>
      <c r="F20" s="1087"/>
      <c r="G20" s="1087"/>
      <c r="H20" s="1087"/>
      <c r="I20" s="1087"/>
      <c r="J20" s="1087"/>
      <c r="K20" s="1087"/>
      <c r="L20" s="1087"/>
      <c r="M20" s="1087"/>
      <c r="N20" s="1087"/>
      <c r="O20" s="1087"/>
      <c r="P20" s="1088"/>
      <c r="Q20" s="1098"/>
      <c r="R20" s="1099"/>
      <c r="S20" s="1099"/>
      <c r="T20" s="1099"/>
      <c r="U20" s="1099"/>
      <c r="V20" s="1099"/>
      <c r="W20" s="1099"/>
      <c r="X20" s="1099"/>
      <c r="Y20" s="1099"/>
      <c r="Z20" s="1099"/>
      <c r="AA20" s="1099"/>
      <c r="AB20" s="1099"/>
      <c r="AC20" s="1099"/>
      <c r="AD20" s="1099"/>
      <c r="AE20" s="1100"/>
      <c r="AF20" s="1092"/>
      <c r="AG20" s="1093"/>
      <c r="AH20" s="1093"/>
      <c r="AI20" s="1093"/>
      <c r="AJ20" s="1094"/>
      <c r="AK20" s="1141"/>
      <c r="AL20" s="1142"/>
      <c r="AM20" s="1142"/>
      <c r="AN20" s="1142"/>
      <c r="AO20" s="1142"/>
      <c r="AP20" s="1142"/>
      <c r="AQ20" s="1142"/>
      <c r="AR20" s="1142"/>
      <c r="AS20" s="1142"/>
      <c r="AT20" s="1142"/>
      <c r="AU20" s="1139"/>
      <c r="AV20" s="1139"/>
      <c r="AW20" s="1139"/>
      <c r="AX20" s="1139"/>
      <c r="AY20" s="1140"/>
      <c r="AZ20" s="253"/>
      <c r="BA20" s="253"/>
      <c r="BB20" s="253"/>
      <c r="BC20" s="253"/>
      <c r="BD20" s="253"/>
      <c r="BE20" s="254"/>
      <c r="BF20" s="254"/>
      <c r="BG20" s="254"/>
      <c r="BH20" s="254"/>
      <c r="BI20" s="254"/>
      <c r="BJ20" s="254"/>
      <c r="BK20" s="254"/>
      <c r="BL20" s="254"/>
      <c r="BM20" s="254"/>
      <c r="BN20" s="254"/>
      <c r="BO20" s="254"/>
      <c r="BP20" s="254"/>
      <c r="BQ20" s="263">
        <v>14</v>
      </c>
      <c r="BR20" s="264"/>
      <c r="BS20" s="1069"/>
      <c r="BT20" s="1070"/>
      <c r="BU20" s="1070"/>
      <c r="BV20" s="1070"/>
      <c r="BW20" s="1070"/>
      <c r="BX20" s="1070"/>
      <c r="BY20" s="1070"/>
      <c r="BZ20" s="1070"/>
      <c r="CA20" s="1070"/>
      <c r="CB20" s="1070"/>
      <c r="CC20" s="1070"/>
      <c r="CD20" s="1070"/>
      <c r="CE20" s="1070"/>
      <c r="CF20" s="1070"/>
      <c r="CG20" s="1071"/>
      <c r="CH20" s="1044"/>
      <c r="CI20" s="1045"/>
      <c r="CJ20" s="1045"/>
      <c r="CK20" s="1045"/>
      <c r="CL20" s="1046"/>
      <c r="CM20" s="1044"/>
      <c r="CN20" s="1045"/>
      <c r="CO20" s="1045"/>
      <c r="CP20" s="1045"/>
      <c r="CQ20" s="1046"/>
      <c r="CR20" s="1044"/>
      <c r="CS20" s="1045"/>
      <c r="CT20" s="1045"/>
      <c r="CU20" s="1045"/>
      <c r="CV20" s="1046"/>
      <c r="CW20" s="1044"/>
      <c r="CX20" s="1045"/>
      <c r="CY20" s="1045"/>
      <c r="CZ20" s="1045"/>
      <c r="DA20" s="1046"/>
      <c r="DB20" s="1044"/>
      <c r="DC20" s="1045"/>
      <c r="DD20" s="1045"/>
      <c r="DE20" s="1045"/>
      <c r="DF20" s="1046"/>
      <c r="DG20" s="1044"/>
      <c r="DH20" s="1045"/>
      <c r="DI20" s="1045"/>
      <c r="DJ20" s="1045"/>
      <c r="DK20" s="1046"/>
      <c r="DL20" s="1044"/>
      <c r="DM20" s="1045"/>
      <c r="DN20" s="1045"/>
      <c r="DO20" s="1045"/>
      <c r="DP20" s="1046"/>
      <c r="DQ20" s="1044"/>
      <c r="DR20" s="1045"/>
      <c r="DS20" s="1045"/>
      <c r="DT20" s="1045"/>
      <c r="DU20" s="1046"/>
      <c r="DV20" s="1047"/>
      <c r="DW20" s="1048"/>
      <c r="DX20" s="1048"/>
      <c r="DY20" s="1048"/>
      <c r="DZ20" s="1049"/>
      <c r="EA20" s="255"/>
    </row>
    <row r="21" spans="1:131" s="256" customFormat="1" ht="26.25" customHeight="1" thickBot="1" x14ac:dyDescent="0.2">
      <c r="A21" s="262">
        <v>15</v>
      </c>
      <c r="B21" s="1086"/>
      <c r="C21" s="1087"/>
      <c r="D21" s="1087"/>
      <c r="E21" s="1087"/>
      <c r="F21" s="1087"/>
      <c r="G21" s="1087"/>
      <c r="H21" s="1087"/>
      <c r="I21" s="1087"/>
      <c r="J21" s="1087"/>
      <c r="K21" s="1087"/>
      <c r="L21" s="1087"/>
      <c r="M21" s="1087"/>
      <c r="N21" s="1087"/>
      <c r="O21" s="1087"/>
      <c r="P21" s="1088"/>
      <c r="Q21" s="1098"/>
      <c r="R21" s="1099"/>
      <c r="S21" s="1099"/>
      <c r="T21" s="1099"/>
      <c r="U21" s="1099"/>
      <c r="V21" s="1099"/>
      <c r="W21" s="1099"/>
      <c r="X21" s="1099"/>
      <c r="Y21" s="1099"/>
      <c r="Z21" s="1099"/>
      <c r="AA21" s="1099"/>
      <c r="AB21" s="1099"/>
      <c r="AC21" s="1099"/>
      <c r="AD21" s="1099"/>
      <c r="AE21" s="1100"/>
      <c r="AF21" s="1092"/>
      <c r="AG21" s="1093"/>
      <c r="AH21" s="1093"/>
      <c r="AI21" s="1093"/>
      <c r="AJ21" s="1094"/>
      <c r="AK21" s="1141"/>
      <c r="AL21" s="1142"/>
      <c r="AM21" s="1142"/>
      <c r="AN21" s="1142"/>
      <c r="AO21" s="1142"/>
      <c r="AP21" s="1142"/>
      <c r="AQ21" s="1142"/>
      <c r="AR21" s="1142"/>
      <c r="AS21" s="1142"/>
      <c r="AT21" s="1142"/>
      <c r="AU21" s="1139"/>
      <c r="AV21" s="1139"/>
      <c r="AW21" s="1139"/>
      <c r="AX21" s="1139"/>
      <c r="AY21" s="1140"/>
      <c r="AZ21" s="253"/>
      <c r="BA21" s="253"/>
      <c r="BB21" s="253"/>
      <c r="BC21" s="253"/>
      <c r="BD21" s="253"/>
      <c r="BE21" s="254"/>
      <c r="BF21" s="254"/>
      <c r="BG21" s="254"/>
      <c r="BH21" s="254"/>
      <c r="BI21" s="254"/>
      <c r="BJ21" s="254"/>
      <c r="BK21" s="254"/>
      <c r="BL21" s="254"/>
      <c r="BM21" s="254"/>
      <c r="BN21" s="254"/>
      <c r="BO21" s="254"/>
      <c r="BP21" s="254"/>
      <c r="BQ21" s="263">
        <v>15</v>
      </c>
      <c r="BR21" s="264"/>
      <c r="BS21" s="1069"/>
      <c r="BT21" s="1070"/>
      <c r="BU21" s="1070"/>
      <c r="BV21" s="1070"/>
      <c r="BW21" s="1070"/>
      <c r="BX21" s="1070"/>
      <c r="BY21" s="1070"/>
      <c r="BZ21" s="1070"/>
      <c r="CA21" s="1070"/>
      <c r="CB21" s="1070"/>
      <c r="CC21" s="1070"/>
      <c r="CD21" s="1070"/>
      <c r="CE21" s="1070"/>
      <c r="CF21" s="1070"/>
      <c r="CG21" s="1071"/>
      <c r="CH21" s="1044"/>
      <c r="CI21" s="1045"/>
      <c r="CJ21" s="1045"/>
      <c r="CK21" s="1045"/>
      <c r="CL21" s="1046"/>
      <c r="CM21" s="1044"/>
      <c r="CN21" s="1045"/>
      <c r="CO21" s="1045"/>
      <c r="CP21" s="1045"/>
      <c r="CQ21" s="1046"/>
      <c r="CR21" s="1044"/>
      <c r="CS21" s="1045"/>
      <c r="CT21" s="1045"/>
      <c r="CU21" s="1045"/>
      <c r="CV21" s="1046"/>
      <c r="CW21" s="1044"/>
      <c r="CX21" s="1045"/>
      <c r="CY21" s="1045"/>
      <c r="CZ21" s="1045"/>
      <c r="DA21" s="1046"/>
      <c r="DB21" s="1044"/>
      <c r="DC21" s="1045"/>
      <c r="DD21" s="1045"/>
      <c r="DE21" s="1045"/>
      <c r="DF21" s="1046"/>
      <c r="DG21" s="1044"/>
      <c r="DH21" s="1045"/>
      <c r="DI21" s="1045"/>
      <c r="DJ21" s="1045"/>
      <c r="DK21" s="1046"/>
      <c r="DL21" s="1044"/>
      <c r="DM21" s="1045"/>
      <c r="DN21" s="1045"/>
      <c r="DO21" s="1045"/>
      <c r="DP21" s="1046"/>
      <c r="DQ21" s="1044"/>
      <c r="DR21" s="1045"/>
      <c r="DS21" s="1045"/>
      <c r="DT21" s="1045"/>
      <c r="DU21" s="1046"/>
      <c r="DV21" s="1047"/>
      <c r="DW21" s="1048"/>
      <c r="DX21" s="1048"/>
      <c r="DY21" s="1048"/>
      <c r="DZ21" s="1049"/>
      <c r="EA21" s="255"/>
    </row>
    <row r="22" spans="1:131" s="256" customFormat="1" ht="26.25" customHeight="1" x14ac:dyDescent="0.15">
      <c r="A22" s="262">
        <v>16</v>
      </c>
      <c r="B22" s="1086"/>
      <c r="C22" s="1087"/>
      <c r="D22" s="1087"/>
      <c r="E22" s="1087"/>
      <c r="F22" s="1087"/>
      <c r="G22" s="1087"/>
      <c r="H22" s="1087"/>
      <c r="I22" s="1087"/>
      <c r="J22" s="1087"/>
      <c r="K22" s="1087"/>
      <c r="L22" s="1087"/>
      <c r="M22" s="1087"/>
      <c r="N22" s="1087"/>
      <c r="O22" s="1087"/>
      <c r="P22" s="1088"/>
      <c r="Q22" s="1136"/>
      <c r="R22" s="1137"/>
      <c r="S22" s="1137"/>
      <c r="T22" s="1137"/>
      <c r="U22" s="1137"/>
      <c r="V22" s="1137"/>
      <c r="W22" s="1137"/>
      <c r="X22" s="1137"/>
      <c r="Y22" s="1137"/>
      <c r="Z22" s="1137"/>
      <c r="AA22" s="1137"/>
      <c r="AB22" s="1137"/>
      <c r="AC22" s="1137"/>
      <c r="AD22" s="1137"/>
      <c r="AE22" s="1138"/>
      <c r="AF22" s="1092"/>
      <c r="AG22" s="1093"/>
      <c r="AH22" s="1093"/>
      <c r="AI22" s="1093"/>
      <c r="AJ22" s="1094"/>
      <c r="AK22" s="1132"/>
      <c r="AL22" s="1133"/>
      <c r="AM22" s="1133"/>
      <c r="AN22" s="1133"/>
      <c r="AO22" s="1133"/>
      <c r="AP22" s="1133"/>
      <c r="AQ22" s="1133"/>
      <c r="AR22" s="1133"/>
      <c r="AS22" s="1133"/>
      <c r="AT22" s="1133"/>
      <c r="AU22" s="1134"/>
      <c r="AV22" s="1134"/>
      <c r="AW22" s="1134"/>
      <c r="AX22" s="1134"/>
      <c r="AY22" s="1135"/>
      <c r="AZ22" s="1084" t="s">
        <v>389</v>
      </c>
      <c r="BA22" s="1084"/>
      <c r="BB22" s="1084"/>
      <c r="BC22" s="1084"/>
      <c r="BD22" s="1085"/>
      <c r="BE22" s="254"/>
      <c r="BF22" s="254"/>
      <c r="BG22" s="254"/>
      <c r="BH22" s="254"/>
      <c r="BI22" s="254"/>
      <c r="BJ22" s="254"/>
      <c r="BK22" s="254"/>
      <c r="BL22" s="254"/>
      <c r="BM22" s="254"/>
      <c r="BN22" s="254"/>
      <c r="BO22" s="254"/>
      <c r="BP22" s="254"/>
      <c r="BQ22" s="263">
        <v>16</v>
      </c>
      <c r="BR22" s="264"/>
      <c r="BS22" s="1069"/>
      <c r="BT22" s="1070"/>
      <c r="BU22" s="1070"/>
      <c r="BV22" s="1070"/>
      <c r="BW22" s="1070"/>
      <c r="BX22" s="1070"/>
      <c r="BY22" s="1070"/>
      <c r="BZ22" s="1070"/>
      <c r="CA22" s="1070"/>
      <c r="CB22" s="1070"/>
      <c r="CC22" s="1070"/>
      <c r="CD22" s="1070"/>
      <c r="CE22" s="1070"/>
      <c r="CF22" s="1070"/>
      <c r="CG22" s="1071"/>
      <c r="CH22" s="1044"/>
      <c r="CI22" s="1045"/>
      <c r="CJ22" s="1045"/>
      <c r="CK22" s="1045"/>
      <c r="CL22" s="1046"/>
      <c r="CM22" s="1044"/>
      <c r="CN22" s="1045"/>
      <c r="CO22" s="1045"/>
      <c r="CP22" s="1045"/>
      <c r="CQ22" s="1046"/>
      <c r="CR22" s="1044"/>
      <c r="CS22" s="1045"/>
      <c r="CT22" s="1045"/>
      <c r="CU22" s="1045"/>
      <c r="CV22" s="1046"/>
      <c r="CW22" s="1044"/>
      <c r="CX22" s="1045"/>
      <c r="CY22" s="1045"/>
      <c r="CZ22" s="1045"/>
      <c r="DA22" s="1046"/>
      <c r="DB22" s="1044"/>
      <c r="DC22" s="1045"/>
      <c r="DD22" s="1045"/>
      <c r="DE22" s="1045"/>
      <c r="DF22" s="1046"/>
      <c r="DG22" s="1044"/>
      <c r="DH22" s="1045"/>
      <c r="DI22" s="1045"/>
      <c r="DJ22" s="1045"/>
      <c r="DK22" s="1046"/>
      <c r="DL22" s="1044"/>
      <c r="DM22" s="1045"/>
      <c r="DN22" s="1045"/>
      <c r="DO22" s="1045"/>
      <c r="DP22" s="1046"/>
      <c r="DQ22" s="1044"/>
      <c r="DR22" s="1045"/>
      <c r="DS22" s="1045"/>
      <c r="DT22" s="1045"/>
      <c r="DU22" s="1046"/>
      <c r="DV22" s="1047"/>
      <c r="DW22" s="1048"/>
      <c r="DX22" s="1048"/>
      <c r="DY22" s="1048"/>
      <c r="DZ22" s="1049"/>
      <c r="EA22" s="255"/>
    </row>
    <row r="23" spans="1:131" s="256" customFormat="1" ht="26.25" customHeight="1" thickBot="1" x14ac:dyDescent="0.2">
      <c r="A23" s="265" t="s">
        <v>390</v>
      </c>
      <c r="B23" s="999" t="s">
        <v>391</v>
      </c>
      <c r="C23" s="1000"/>
      <c r="D23" s="1000"/>
      <c r="E23" s="1000"/>
      <c r="F23" s="1000"/>
      <c r="G23" s="1000"/>
      <c r="H23" s="1000"/>
      <c r="I23" s="1000"/>
      <c r="J23" s="1000"/>
      <c r="K23" s="1000"/>
      <c r="L23" s="1000"/>
      <c r="M23" s="1000"/>
      <c r="N23" s="1000"/>
      <c r="O23" s="1000"/>
      <c r="P23" s="1001"/>
      <c r="Q23" s="1123"/>
      <c r="R23" s="1124"/>
      <c r="S23" s="1124"/>
      <c r="T23" s="1124"/>
      <c r="U23" s="1124"/>
      <c r="V23" s="1124"/>
      <c r="W23" s="1124"/>
      <c r="X23" s="1124"/>
      <c r="Y23" s="1124"/>
      <c r="Z23" s="1124"/>
      <c r="AA23" s="1124"/>
      <c r="AB23" s="1124"/>
      <c r="AC23" s="1124"/>
      <c r="AD23" s="1124"/>
      <c r="AE23" s="1125"/>
      <c r="AF23" s="1126">
        <v>221</v>
      </c>
      <c r="AG23" s="1124"/>
      <c r="AH23" s="1124"/>
      <c r="AI23" s="1124"/>
      <c r="AJ23" s="1127"/>
      <c r="AK23" s="1128"/>
      <c r="AL23" s="1129"/>
      <c r="AM23" s="1129"/>
      <c r="AN23" s="1129"/>
      <c r="AO23" s="1129"/>
      <c r="AP23" s="1124"/>
      <c r="AQ23" s="1124"/>
      <c r="AR23" s="1124"/>
      <c r="AS23" s="1124"/>
      <c r="AT23" s="1124"/>
      <c r="AU23" s="1130"/>
      <c r="AV23" s="1130"/>
      <c r="AW23" s="1130"/>
      <c r="AX23" s="1130"/>
      <c r="AY23" s="1131"/>
      <c r="AZ23" s="1120" t="s">
        <v>392</v>
      </c>
      <c r="BA23" s="1121"/>
      <c r="BB23" s="1121"/>
      <c r="BC23" s="1121"/>
      <c r="BD23" s="1122"/>
      <c r="BE23" s="254"/>
      <c r="BF23" s="254"/>
      <c r="BG23" s="254"/>
      <c r="BH23" s="254"/>
      <c r="BI23" s="254"/>
      <c r="BJ23" s="254"/>
      <c r="BK23" s="254"/>
      <c r="BL23" s="254"/>
      <c r="BM23" s="254"/>
      <c r="BN23" s="254"/>
      <c r="BO23" s="254"/>
      <c r="BP23" s="254"/>
      <c r="BQ23" s="263">
        <v>17</v>
      </c>
      <c r="BR23" s="264"/>
      <c r="BS23" s="1069"/>
      <c r="BT23" s="1070"/>
      <c r="BU23" s="1070"/>
      <c r="BV23" s="1070"/>
      <c r="BW23" s="1070"/>
      <c r="BX23" s="1070"/>
      <c r="BY23" s="1070"/>
      <c r="BZ23" s="1070"/>
      <c r="CA23" s="1070"/>
      <c r="CB23" s="1070"/>
      <c r="CC23" s="1070"/>
      <c r="CD23" s="1070"/>
      <c r="CE23" s="1070"/>
      <c r="CF23" s="1070"/>
      <c r="CG23" s="1071"/>
      <c r="CH23" s="1044"/>
      <c r="CI23" s="1045"/>
      <c r="CJ23" s="1045"/>
      <c r="CK23" s="1045"/>
      <c r="CL23" s="1046"/>
      <c r="CM23" s="1044"/>
      <c r="CN23" s="1045"/>
      <c r="CO23" s="1045"/>
      <c r="CP23" s="1045"/>
      <c r="CQ23" s="1046"/>
      <c r="CR23" s="1044"/>
      <c r="CS23" s="1045"/>
      <c r="CT23" s="1045"/>
      <c r="CU23" s="1045"/>
      <c r="CV23" s="1046"/>
      <c r="CW23" s="1044"/>
      <c r="CX23" s="1045"/>
      <c r="CY23" s="1045"/>
      <c r="CZ23" s="1045"/>
      <c r="DA23" s="1046"/>
      <c r="DB23" s="1044"/>
      <c r="DC23" s="1045"/>
      <c r="DD23" s="1045"/>
      <c r="DE23" s="1045"/>
      <c r="DF23" s="1046"/>
      <c r="DG23" s="1044"/>
      <c r="DH23" s="1045"/>
      <c r="DI23" s="1045"/>
      <c r="DJ23" s="1045"/>
      <c r="DK23" s="1046"/>
      <c r="DL23" s="1044"/>
      <c r="DM23" s="1045"/>
      <c r="DN23" s="1045"/>
      <c r="DO23" s="1045"/>
      <c r="DP23" s="1046"/>
      <c r="DQ23" s="1044"/>
      <c r="DR23" s="1045"/>
      <c r="DS23" s="1045"/>
      <c r="DT23" s="1045"/>
      <c r="DU23" s="1046"/>
      <c r="DV23" s="1047"/>
      <c r="DW23" s="1048"/>
      <c r="DX23" s="1048"/>
      <c r="DY23" s="1048"/>
      <c r="DZ23" s="1049"/>
      <c r="EA23" s="255"/>
    </row>
    <row r="24" spans="1:131" s="256" customFormat="1" ht="26.25" customHeight="1" x14ac:dyDescent="0.15">
      <c r="A24" s="1119" t="s">
        <v>393</v>
      </c>
      <c r="B24" s="1119"/>
      <c r="C24" s="1119"/>
      <c r="D24" s="1119"/>
      <c r="E24" s="1119"/>
      <c r="F24" s="1119"/>
      <c r="G24" s="1119"/>
      <c r="H24" s="1119"/>
      <c r="I24" s="1119"/>
      <c r="J24" s="1119"/>
      <c r="K24" s="1119"/>
      <c r="L24" s="1119"/>
      <c r="M24" s="1119"/>
      <c r="N24" s="1119"/>
      <c r="O24" s="1119"/>
      <c r="P24" s="1119"/>
      <c r="Q24" s="1119"/>
      <c r="R24" s="1119"/>
      <c r="S24" s="1119"/>
      <c r="T24" s="1119"/>
      <c r="U24" s="1119"/>
      <c r="V24" s="1119"/>
      <c r="W24" s="1119"/>
      <c r="X24" s="1119"/>
      <c r="Y24" s="1119"/>
      <c r="Z24" s="1119"/>
      <c r="AA24" s="1119"/>
      <c r="AB24" s="1119"/>
      <c r="AC24" s="1119"/>
      <c r="AD24" s="1119"/>
      <c r="AE24" s="1119"/>
      <c r="AF24" s="1119"/>
      <c r="AG24" s="1119"/>
      <c r="AH24" s="1119"/>
      <c r="AI24" s="1119"/>
      <c r="AJ24" s="1119"/>
      <c r="AK24" s="1119"/>
      <c r="AL24" s="1119"/>
      <c r="AM24" s="1119"/>
      <c r="AN24" s="1119"/>
      <c r="AO24" s="1119"/>
      <c r="AP24" s="1119"/>
      <c r="AQ24" s="1119"/>
      <c r="AR24" s="1119"/>
      <c r="AS24" s="1119"/>
      <c r="AT24" s="1119"/>
      <c r="AU24" s="1119"/>
      <c r="AV24" s="1119"/>
      <c r="AW24" s="1119"/>
      <c r="AX24" s="1119"/>
      <c r="AY24" s="1119"/>
      <c r="AZ24" s="253"/>
      <c r="BA24" s="253"/>
      <c r="BB24" s="253"/>
      <c r="BC24" s="253"/>
      <c r="BD24" s="253"/>
      <c r="BE24" s="254"/>
      <c r="BF24" s="254"/>
      <c r="BG24" s="254"/>
      <c r="BH24" s="254"/>
      <c r="BI24" s="254"/>
      <c r="BJ24" s="254"/>
      <c r="BK24" s="254"/>
      <c r="BL24" s="254"/>
      <c r="BM24" s="254"/>
      <c r="BN24" s="254"/>
      <c r="BO24" s="254"/>
      <c r="BP24" s="254"/>
      <c r="BQ24" s="263">
        <v>18</v>
      </c>
      <c r="BR24" s="264"/>
      <c r="BS24" s="1069"/>
      <c r="BT24" s="1070"/>
      <c r="BU24" s="1070"/>
      <c r="BV24" s="1070"/>
      <c r="BW24" s="1070"/>
      <c r="BX24" s="1070"/>
      <c r="BY24" s="1070"/>
      <c r="BZ24" s="1070"/>
      <c r="CA24" s="1070"/>
      <c r="CB24" s="1070"/>
      <c r="CC24" s="1070"/>
      <c r="CD24" s="1070"/>
      <c r="CE24" s="1070"/>
      <c r="CF24" s="1070"/>
      <c r="CG24" s="1071"/>
      <c r="CH24" s="1044"/>
      <c r="CI24" s="1045"/>
      <c r="CJ24" s="1045"/>
      <c r="CK24" s="1045"/>
      <c r="CL24" s="1046"/>
      <c r="CM24" s="1044"/>
      <c r="CN24" s="1045"/>
      <c r="CO24" s="1045"/>
      <c r="CP24" s="1045"/>
      <c r="CQ24" s="1046"/>
      <c r="CR24" s="1044"/>
      <c r="CS24" s="1045"/>
      <c r="CT24" s="1045"/>
      <c r="CU24" s="1045"/>
      <c r="CV24" s="1046"/>
      <c r="CW24" s="1044"/>
      <c r="CX24" s="1045"/>
      <c r="CY24" s="1045"/>
      <c r="CZ24" s="1045"/>
      <c r="DA24" s="1046"/>
      <c r="DB24" s="1044"/>
      <c r="DC24" s="1045"/>
      <c r="DD24" s="1045"/>
      <c r="DE24" s="1045"/>
      <c r="DF24" s="1046"/>
      <c r="DG24" s="1044"/>
      <c r="DH24" s="1045"/>
      <c r="DI24" s="1045"/>
      <c r="DJ24" s="1045"/>
      <c r="DK24" s="1046"/>
      <c r="DL24" s="1044"/>
      <c r="DM24" s="1045"/>
      <c r="DN24" s="1045"/>
      <c r="DO24" s="1045"/>
      <c r="DP24" s="1046"/>
      <c r="DQ24" s="1044"/>
      <c r="DR24" s="1045"/>
      <c r="DS24" s="1045"/>
      <c r="DT24" s="1045"/>
      <c r="DU24" s="1046"/>
      <c r="DV24" s="1047"/>
      <c r="DW24" s="1048"/>
      <c r="DX24" s="1048"/>
      <c r="DY24" s="1048"/>
      <c r="DZ24" s="1049"/>
      <c r="EA24" s="255"/>
    </row>
    <row r="25" spans="1:131" s="248" customFormat="1" ht="26.25" customHeight="1" thickBot="1" x14ac:dyDescent="0.2">
      <c r="A25" s="1118" t="s">
        <v>394</v>
      </c>
      <c r="B25" s="1118"/>
      <c r="C25" s="1118"/>
      <c r="D25" s="1118"/>
      <c r="E25" s="1118"/>
      <c r="F25" s="1118"/>
      <c r="G25" s="1118"/>
      <c r="H25" s="1118"/>
      <c r="I25" s="1118"/>
      <c r="J25" s="1118"/>
      <c r="K25" s="1118"/>
      <c r="L25" s="1118"/>
      <c r="M25" s="1118"/>
      <c r="N25" s="1118"/>
      <c r="O25" s="1118"/>
      <c r="P25" s="1118"/>
      <c r="Q25" s="1118"/>
      <c r="R25" s="1118"/>
      <c r="S25" s="1118"/>
      <c r="T25" s="1118"/>
      <c r="U25" s="1118"/>
      <c r="V25" s="1118"/>
      <c r="W25" s="1118"/>
      <c r="X25" s="1118"/>
      <c r="Y25" s="1118"/>
      <c r="Z25" s="1118"/>
      <c r="AA25" s="1118"/>
      <c r="AB25" s="1118"/>
      <c r="AC25" s="1118"/>
      <c r="AD25" s="1118"/>
      <c r="AE25" s="1118"/>
      <c r="AF25" s="1118"/>
      <c r="AG25" s="1118"/>
      <c r="AH25" s="1118"/>
      <c r="AI25" s="1118"/>
      <c r="AJ25" s="1118"/>
      <c r="AK25" s="1118"/>
      <c r="AL25" s="1118"/>
      <c r="AM25" s="1118"/>
      <c r="AN25" s="1118"/>
      <c r="AO25" s="1118"/>
      <c r="AP25" s="1118"/>
      <c r="AQ25" s="1118"/>
      <c r="AR25" s="1118"/>
      <c r="AS25" s="1118"/>
      <c r="AT25" s="1118"/>
      <c r="AU25" s="1118"/>
      <c r="AV25" s="1118"/>
      <c r="AW25" s="1118"/>
      <c r="AX25" s="1118"/>
      <c r="AY25" s="1118"/>
      <c r="AZ25" s="1118"/>
      <c r="BA25" s="1118"/>
      <c r="BB25" s="1118"/>
      <c r="BC25" s="1118"/>
      <c r="BD25" s="1118"/>
      <c r="BE25" s="1118"/>
      <c r="BF25" s="1118"/>
      <c r="BG25" s="1118"/>
      <c r="BH25" s="1118"/>
      <c r="BI25" s="1118"/>
      <c r="BJ25" s="253"/>
      <c r="BK25" s="253"/>
      <c r="BL25" s="253"/>
      <c r="BM25" s="253"/>
      <c r="BN25" s="253"/>
      <c r="BO25" s="266"/>
      <c r="BP25" s="266"/>
      <c r="BQ25" s="263">
        <v>19</v>
      </c>
      <c r="BR25" s="264"/>
      <c r="BS25" s="1069"/>
      <c r="BT25" s="1070"/>
      <c r="BU25" s="1070"/>
      <c r="BV25" s="1070"/>
      <c r="BW25" s="1070"/>
      <c r="BX25" s="1070"/>
      <c r="BY25" s="1070"/>
      <c r="BZ25" s="1070"/>
      <c r="CA25" s="1070"/>
      <c r="CB25" s="1070"/>
      <c r="CC25" s="1070"/>
      <c r="CD25" s="1070"/>
      <c r="CE25" s="1070"/>
      <c r="CF25" s="1070"/>
      <c r="CG25" s="1071"/>
      <c r="CH25" s="1044"/>
      <c r="CI25" s="1045"/>
      <c r="CJ25" s="1045"/>
      <c r="CK25" s="1045"/>
      <c r="CL25" s="1046"/>
      <c r="CM25" s="1044"/>
      <c r="CN25" s="1045"/>
      <c r="CO25" s="1045"/>
      <c r="CP25" s="1045"/>
      <c r="CQ25" s="1046"/>
      <c r="CR25" s="1044"/>
      <c r="CS25" s="1045"/>
      <c r="CT25" s="1045"/>
      <c r="CU25" s="1045"/>
      <c r="CV25" s="1046"/>
      <c r="CW25" s="1044"/>
      <c r="CX25" s="1045"/>
      <c r="CY25" s="1045"/>
      <c r="CZ25" s="1045"/>
      <c r="DA25" s="1046"/>
      <c r="DB25" s="1044"/>
      <c r="DC25" s="1045"/>
      <c r="DD25" s="1045"/>
      <c r="DE25" s="1045"/>
      <c r="DF25" s="1046"/>
      <c r="DG25" s="1044"/>
      <c r="DH25" s="1045"/>
      <c r="DI25" s="1045"/>
      <c r="DJ25" s="1045"/>
      <c r="DK25" s="1046"/>
      <c r="DL25" s="1044"/>
      <c r="DM25" s="1045"/>
      <c r="DN25" s="1045"/>
      <c r="DO25" s="1045"/>
      <c r="DP25" s="1046"/>
      <c r="DQ25" s="1044"/>
      <c r="DR25" s="1045"/>
      <c r="DS25" s="1045"/>
      <c r="DT25" s="1045"/>
      <c r="DU25" s="1046"/>
      <c r="DV25" s="1047"/>
      <c r="DW25" s="1048"/>
      <c r="DX25" s="1048"/>
      <c r="DY25" s="1048"/>
      <c r="DZ25" s="1049"/>
      <c r="EA25" s="247"/>
    </row>
    <row r="26" spans="1:131" s="248" customFormat="1" ht="26.25" customHeight="1" x14ac:dyDescent="0.15">
      <c r="A26" s="1050" t="s">
        <v>371</v>
      </c>
      <c r="B26" s="1051"/>
      <c r="C26" s="1051"/>
      <c r="D26" s="1051"/>
      <c r="E26" s="1051"/>
      <c r="F26" s="1051"/>
      <c r="G26" s="1051"/>
      <c r="H26" s="1051"/>
      <c r="I26" s="1051"/>
      <c r="J26" s="1051"/>
      <c r="K26" s="1051"/>
      <c r="L26" s="1051"/>
      <c r="M26" s="1051"/>
      <c r="N26" s="1051"/>
      <c r="O26" s="1051"/>
      <c r="P26" s="1052"/>
      <c r="Q26" s="1056" t="s">
        <v>395</v>
      </c>
      <c r="R26" s="1057"/>
      <c r="S26" s="1057"/>
      <c r="T26" s="1057"/>
      <c r="U26" s="1058"/>
      <c r="V26" s="1056" t="s">
        <v>396</v>
      </c>
      <c r="W26" s="1057"/>
      <c r="X26" s="1057"/>
      <c r="Y26" s="1057"/>
      <c r="Z26" s="1058"/>
      <c r="AA26" s="1056" t="s">
        <v>397</v>
      </c>
      <c r="AB26" s="1057"/>
      <c r="AC26" s="1057"/>
      <c r="AD26" s="1057"/>
      <c r="AE26" s="1057"/>
      <c r="AF26" s="1114" t="s">
        <v>398</v>
      </c>
      <c r="AG26" s="1063"/>
      <c r="AH26" s="1063"/>
      <c r="AI26" s="1063"/>
      <c r="AJ26" s="1115"/>
      <c r="AK26" s="1057" t="s">
        <v>399</v>
      </c>
      <c r="AL26" s="1057"/>
      <c r="AM26" s="1057"/>
      <c r="AN26" s="1057"/>
      <c r="AO26" s="1058"/>
      <c r="AP26" s="1056" t="s">
        <v>400</v>
      </c>
      <c r="AQ26" s="1057"/>
      <c r="AR26" s="1057"/>
      <c r="AS26" s="1057"/>
      <c r="AT26" s="1058"/>
      <c r="AU26" s="1056" t="s">
        <v>401</v>
      </c>
      <c r="AV26" s="1057"/>
      <c r="AW26" s="1057"/>
      <c r="AX26" s="1057"/>
      <c r="AY26" s="1058"/>
      <c r="AZ26" s="1056" t="s">
        <v>402</v>
      </c>
      <c r="BA26" s="1057"/>
      <c r="BB26" s="1057"/>
      <c r="BC26" s="1057"/>
      <c r="BD26" s="1058"/>
      <c r="BE26" s="1056" t="s">
        <v>378</v>
      </c>
      <c r="BF26" s="1057"/>
      <c r="BG26" s="1057"/>
      <c r="BH26" s="1057"/>
      <c r="BI26" s="1072"/>
      <c r="BJ26" s="253"/>
      <c r="BK26" s="253"/>
      <c r="BL26" s="253"/>
      <c r="BM26" s="253"/>
      <c r="BN26" s="253"/>
      <c r="BO26" s="266"/>
      <c r="BP26" s="266"/>
      <c r="BQ26" s="263">
        <v>20</v>
      </c>
      <c r="BR26" s="264"/>
      <c r="BS26" s="1069"/>
      <c r="BT26" s="1070"/>
      <c r="BU26" s="1070"/>
      <c r="BV26" s="1070"/>
      <c r="BW26" s="1070"/>
      <c r="BX26" s="1070"/>
      <c r="BY26" s="1070"/>
      <c r="BZ26" s="1070"/>
      <c r="CA26" s="1070"/>
      <c r="CB26" s="1070"/>
      <c r="CC26" s="1070"/>
      <c r="CD26" s="1070"/>
      <c r="CE26" s="1070"/>
      <c r="CF26" s="1070"/>
      <c r="CG26" s="1071"/>
      <c r="CH26" s="1044"/>
      <c r="CI26" s="1045"/>
      <c r="CJ26" s="1045"/>
      <c r="CK26" s="1045"/>
      <c r="CL26" s="1046"/>
      <c r="CM26" s="1044"/>
      <c r="CN26" s="1045"/>
      <c r="CO26" s="1045"/>
      <c r="CP26" s="1045"/>
      <c r="CQ26" s="1046"/>
      <c r="CR26" s="1044"/>
      <c r="CS26" s="1045"/>
      <c r="CT26" s="1045"/>
      <c r="CU26" s="1045"/>
      <c r="CV26" s="1046"/>
      <c r="CW26" s="1044"/>
      <c r="CX26" s="1045"/>
      <c r="CY26" s="1045"/>
      <c r="CZ26" s="1045"/>
      <c r="DA26" s="1046"/>
      <c r="DB26" s="1044"/>
      <c r="DC26" s="1045"/>
      <c r="DD26" s="1045"/>
      <c r="DE26" s="1045"/>
      <c r="DF26" s="1046"/>
      <c r="DG26" s="1044"/>
      <c r="DH26" s="1045"/>
      <c r="DI26" s="1045"/>
      <c r="DJ26" s="1045"/>
      <c r="DK26" s="1046"/>
      <c r="DL26" s="1044"/>
      <c r="DM26" s="1045"/>
      <c r="DN26" s="1045"/>
      <c r="DO26" s="1045"/>
      <c r="DP26" s="1046"/>
      <c r="DQ26" s="1044"/>
      <c r="DR26" s="1045"/>
      <c r="DS26" s="1045"/>
      <c r="DT26" s="1045"/>
      <c r="DU26" s="1046"/>
      <c r="DV26" s="1047"/>
      <c r="DW26" s="1048"/>
      <c r="DX26" s="1048"/>
      <c r="DY26" s="1048"/>
      <c r="DZ26" s="1049"/>
      <c r="EA26" s="247"/>
    </row>
    <row r="27" spans="1:131" s="248" customFormat="1" ht="26.25" customHeight="1" thickBot="1" x14ac:dyDescent="0.2">
      <c r="A27" s="1053"/>
      <c r="B27" s="1054"/>
      <c r="C27" s="1054"/>
      <c r="D27" s="1054"/>
      <c r="E27" s="1054"/>
      <c r="F27" s="1054"/>
      <c r="G27" s="1054"/>
      <c r="H27" s="1054"/>
      <c r="I27" s="1054"/>
      <c r="J27" s="1054"/>
      <c r="K27" s="1054"/>
      <c r="L27" s="1054"/>
      <c r="M27" s="1054"/>
      <c r="N27" s="1054"/>
      <c r="O27" s="1054"/>
      <c r="P27" s="1055"/>
      <c r="Q27" s="1059"/>
      <c r="R27" s="1060"/>
      <c r="S27" s="1060"/>
      <c r="T27" s="1060"/>
      <c r="U27" s="1061"/>
      <c r="V27" s="1059"/>
      <c r="W27" s="1060"/>
      <c r="X27" s="1060"/>
      <c r="Y27" s="1060"/>
      <c r="Z27" s="1061"/>
      <c r="AA27" s="1059"/>
      <c r="AB27" s="1060"/>
      <c r="AC27" s="1060"/>
      <c r="AD27" s="1060"/>
      <c r="AE27" s="1060"/>
      <c r="AF27" s="1116"/>
      <c r="AG27" s="1066"/>
      <c r="AH27" s="1066"/>
      <c r="AI27" s="1066"/>
      <c r="AJ27" s="1117"/>
      <c r="AK27" s="1060"/>
      <c r="AL27" s="1060"/>
      <c r="AM27" s="1060"/>
      <c r="AN27" s="1060"/>
      <c r="AO27" s="1061"/>
      <c r="AP27" s="1059"/>
      <c r="AQ27" s="1060"/>
      <c r="AR27" s="1060"/>
      <c r="AS27" s="1060"/>
      <c r="AT27" s="1061"/>
      <c r="AU27" s="1059"/>
      <c r="AV27" s="1060"/>
      <c r="AW27" s="1060"/>
      <c r="AX27" s="1060"/>
      <c r="AY27" s="1061"/>
      <c r="AZ27" s="1059"/>
      <c r="BA27" s="1060"/>
      <c r="BB27" s="1060"/>
      <c r="BC27" s="1060"/>
      <c r="BD27" s="1061"/>
      <c r="BE27" s="1059"/>
      <c r="BF27" s="1060"/>
      <c r="BG27" s="1060"/>
      <c r="BH27" s="1060"/>
      <c r="BI27" s="1073"/>
      <c r="BJ27" s="253"/>
      <c r="BK27" s="253"/>
      <c r="BL27" s="253"/>
      <c r="BM27" s="253"/>
      <c r="BN27" s="253"/>
      <c r="BO27" s="266"/>
      <c r="BP27" s="266"/>
      <c r="BQ27" s="263">
        <v>21</v>
      </c>
      <c r="BR27" s="264"/>
      <c r="BS27" s="1069"/>
      <c r="BT27" s="1070"/>
      <c r="BU27" s="1070"/>
      <c r="BV27" s="1070"/>
      <c r="BW27" s="1070"/>
      <c r="BX27" s="1070"/>
      <c r="BY27" s="1070"/>
      <c r="BZ27" s="1070"/>
      <c r="CA27" s="1070"/>
      <c r="CB27" s="1070"/>
      <c r="CC27" s="1070"/>
      <c r="CD27" s="1070"/>
      <c r="CE27" s="1070"/>
      <c r="CF27" s="1070"/>
      <c r="CG27" s="1071"/>
      <c r="CH27" s="1044"/>
      <c r="CI27" s="1045"/>
      <c r="CJ27" s="1045"/>
      <c r="CK27" s="1045"/>
      <c r="CL27" s="1046"/>
      <c r="CM27" s="1044"/>
      <c r="CN27" s="1045"/>
      <c r="CO27" s="1045"/>
      <c r="CP27" s="1045"/>
      <c r="CQ27" s="1046"/>
      <c r="CR27" s="1044"/>
      <c r="CS27" s="1045"/>
      <c r="CT27" s="1045"/>
      <c r="CU27" s="1045"/>
      <c r="CV27" s="1046"/>
      <c r="CW27" s="1044"/>
      <c r="CX27" s="1045"/>
      <c r="CY27" s="1045"/>
      <c r="CZ27" s="1045"/>
      <c r="DA27" s="1046"/>
      <c r="DB27" s="1044"/>
      <c r="DC27" s="1045"/>
      <c r="DD27" s="1045"/>
      <c r="DE27" s="1045"/>
      <c r="DF27" s="1046"/>
      <c r="DG27" s="1044"/>
      <c r="DH27" s="1045"/>
      <c r="DI27" s="1045"/>
      <c r="DJ27" s="1045"/>
      <c r="DK27" s="1046"/>
      <c r="DL27" s="1044"/>
      <c r="DM27" s="1045"/>
      <c r="DN27" s="1045"/>
      <c r="DO27" s="1045"/>
      <c r="DP27" s="1046"/>
      <c r="DQ27" s="1044"/>
      <c r="DR27" s="1045"/>
      <c r="DS27" s="1045"/>
      <c r="DT27" s="1045"/>
      <c r="DU27" s="1046"/>
      <c r="DV27" s="1047"/>
      <c r="DW27" s="1048"/>
      <c r="DX27" s="1048"/>
      <c r="DY27" s="1048"/>
      <c r="DZ27" s="1049"/>
      <c r="EA27" s="247"/>
    </row>
    <row r="28" spans="1:131" s="248" customFormat="1" ht="26.25" customHeight="1" thickTop="1" x14ac:dyDescent="0.15">
      <c r="A28" s="267">
        <v>1</v>
      </c>
      <c r="B28" s="1105" t="s">
        <v>403</v>
      </c>
      <c r="C28" s="1106"/>
      <c r="D28" s="1106"/>
      <c r="E28" s="1106"/>
      <c r="F28" s="1106"/>
      <c r="G28" s="1106"/>
      <c r="H28" s="1106"/>
      <c r="I28" s="1106"/>
      <c r="J28" s="1106"/>
      <c r="K28" s="1106"/>
      <c r="L28" s="1106"/>
      <c r="M28" s="1106"/>
      <c r="N28" s="1106"/>
      <c r="O28" s="1106"/>
      <c r="P28" s="1107"/>
      <c r="Q28" s="1108">
        <v>900</v>
      </c>
      <c r="R28" s="1109"/>
      <c r="S28" s="1109"/>
      <c r="T28" s="1109"/>
      <c r="U28" s="1109"/>
      <c r="V28" s="1109">
        <v>861</v>
      </c>
      <c r="W28" s="1109"/>
      <c r="X28" s="1109"/>
      <c r="Y28" s="1109"/>
      <c r="Z28" s="1109"/>
      <c r="AA28" s="1109">
        <v>40</v>
      </c>
      <c r="AB28" s="1109"/>
      <c r="AC28" s="1109"/>
      <c r="AD28" s="1109"/>
      <c r="AE28" s="1110"/>
      <c r="AF28" s="1111">
        <v>40</v>
      </c>
      <c r="AG28" s="1109"/>
      <c r="AH28" s="1109"/>
      <c r="AI28" s="1109"/>
      <c r="AJ28" s="1112"/>
      <c r="AK28" s="1113">
        <v>81</v>
      </c>
      <c r="AL28" s="1101"/>
      <c r="AM28" s="1101"/>
      <c r="AN28" s="1101"/>
      <c r="AO28" s="1101"/>
      <c r="AP28" s="1101"/>
      <c r="AQ28" s="1101"/>
      <c r="AR28" s="1101"/>
      <c r="AS28" s="1101"/>
      <c r="AT28" s="1101"/>
      <c r="AU28" s="1101"/>
      <c r="AV28" s="1101"/>
      <c r="AW28" s="1101"/>
      <c r="AX28" s="1101"/>
      <c r="AY28" s="1101"/>
      <c r="AZ28" s="1102"/>
      <c r="BA28" s="1102"/>
      <c r="BB28" s="1102"/>
      <c r="BC28" s="1102"/>
      <c r="BD28" s="1102"/>
      <c r="BE28" s="1103"/>
      <c r="BF28" s="1103"/>
      <c r="BG28" s="1103"/>
      <c r="BH28" s="1103"/>
      <c r="BI28" s="1104"/>
      <c r="BJ28" s="253"/>
      <c r="BK28" s="253"/>
      <c r="BL28" s="253"/>
      <c r="BM28" s="253"/>
      <c r="BN28" s="253"/>
      <c r="BO28" s="266"/>
      <c r="BP28" s="266"/>
      <c r="BQ28" s="263">
        <v>22</v>
      </c>
      <c r="BR28" s="264"/>
      <c r="BS28" s="1069"/>
      <c r="BT28" s="1070"/>
      <c r="BU28" s="1070"/>
      <c r="BV28" s="1070"/>
      <c r="BW28" s="1070"/>
      <c r="BX28" s="1070"/>
      <c r="BY28" s="1070"/>
      <c r="BZ28" s="1070"/>
      <c r="CA28" s="1070"/>
      <c r="CB28" s="1070"/>
      <c r="CC28" s="1070"/>
      <c r="CD28" s="1070"/>
      <c r="CE28" s="1070"/>
      <c r="CF28" s="1070"/>
      <c r="CG28" s="1071"/>
      <c r="CH28" s="1044"/>
      <c r="CI28" s="1045"/>
      <c r="CJ28" s="1045"/>
      <c r="CK28" s="1045"/>
      <c r="CL28" s="1046"/>
      <c r="CM28" s="1044"/>
      <c r="CN28" s="1045"/>
      <c r="CO28" s="1045"/>
      <c r="CP28" s="1045"/>
      <c r="CQ28" s="1046"/>
      <c r="CR28" s="1044"/>
      <c r="CS28" s="1045"/>
      <c r="CT28" s="1045"/>
      <c r="CU28" s="1045"/>
      <c r="CV28" s="1046"/>
      <c r="CW28" s="1044"/>
      <c r="CX28" s="1045"/>
      <c r="CY28" s="1045"/>
      <c r="CZ28" s="1045"/>
      <c r="DA28" s="1046"/>
      <c r="DB28" s="1044"/>
      <c r="DC28" s="1045"/>
      <c r="DD28" s="1045"/>
      <c r="DE28" s="1045"/>
      <c r="DF28" s="1046"/>
      <c r="DG28" s="1044"/>
      <c r="DH28" s="1045"/>
      <c r="DI28" s="1045"/>
      <c r="DJ28" s="1045"/>
      <c r="DK28" s="1046"/>
      <c r="DL28" s="1044"/>
      <c r="DM28" s="1045"/>
      <c r="DN28" s="1045"/>
      <c r="DO28" s="1045"/>
      <c r="DP28" s="1046"/>
      <c r="DQ28" s="1044"/>
      <c r="DR28" s="1045"/>
      <c r="DS28" s="1045"/>
      <c r="DT28" s="1045"/>
      <c r="DU28" s="1046"/>
      <c r="DV28" s="1047"/>
      <c r="DW28" s="1048"/>
      <c r="DX28" s="1048"/>
      <c r="DY28" s="1048"/>
      <c r="DZ28" s="1049"/>
      <c r="EA28" s="247"/>
    </row>
    <row r="29" spans="1:131" s="248" customFormat="1" ht="26.25" customHeight="1" x14ac:dyDescent="0.15">
      <c r="A29" s="267">
        <v>2</v>
      </c>
      <c r="B29" s="1086" t="s">
        <v>404</v>
      </c>
      <c r="C29" s="1087"/>
      <c r="D29" s="1087"/>
      <c r="E29" s="1087"/>
      <c r="F29" s="1087"/>
      <c r="G29" s="1087"/>
      <c r="H29" s="1087"/>
      <c r="I29" s="1087"/>
      <c r="J29" s="1087"/>
      <c r="K29" s="1087"/>
      <c r="L29" s="1087"/>
      <c r="M29" s="1087"/>
      <c r="N29" s="1087"/>
      <c r="O29" s="1087"/>
      <c r="P29" s="1088"/>
      <c r="Q29" s="1098">
        <v>612</v>
      </c>
      <c r="R29" s="1099"/>
      <c r="S29" s="1099"/>
      <c r="T29" s="1099"/>
      <c r="U29" s="1099"/>
      <c r="V29" s="1099">
        <v>592</v>
      </c>
      <c r="W29" s="1099"/>
      <c r="X29" s="1099"/>
      <c r="Y29" s="1099"/>
      <c r="Z29" s="1099"/>
      <c r="AA29" s="1099">
        <v>21</v>
      </c>
      <c r="AB29" s="1099"/>
      <c r="AC29" s="1099"/>
      <c r="AD29" s="1099"/>
      <c r="AE29" s="1100"/>
      <c r="AF29" s="1092">
        <v>21</v>
      </c>
      <c r="AG29" s="1093"/>
      <c r="AH29" s="1093"/>
      <c r="AI29" s="1093"/>
      <c r="AJ29" s="1094"/>
      <c r="AK29" s="1035">
        <v>119</v>
      </c>
      <c r="AL29" s="1026"/>
      <c r="AM29" s="1026"/>
      <c r="AN29" s="1026"/>
      <c r="AO29" s="1026"/>
      <c r="AP29" s="1026"/>
      <c r="AQ29" s="1026"/>
      <c r="AR29" s="1026"/>
      <c r="AS29" s="1026"/>
      <c r="AT29" s="1026"/>
      <c r="AU29" s="1026"/>
      <c r="AV29" s="1026"/>
      <c r="AW29" s="1026"/>
      <c r="AX29" s="1026"/>
      <c r="AY29" s="1026"/>
      <c r="AZ29" s="1097"/>
      <c r="BA29" s="1097"/>
      <c r="BB29" s="1097"/>
      <c r="BC29" s="1097"/>
      <c r="BD29" s="1097"/>
      <c r="BE29" s="1081"/>
      <c r="BF29" s="1081"/>
      <c r="BG29" s="1081"/>
      <c r="BH29" s="1081"/>
      <c r="BI29" s="1082"/>
      <c r="BJ29" s="253"/>
      <c r="BK29" s="253"/>
      <c r="BL29" s="253"/>
      <c r="BM29" s="253"/>
      <c r="BN29" s="253"/>
      <c r="BO29" s="266"/>
      <c r="BP29" s="266"/>
      <c r="BQ29" s="263">
        <v>23</v>
      </c>
      <c r="BR29" s="264"/>
      <c r="BS29" s="1069"/>
      <c r="BT29" s="1070"/>
      <c r="BU29" s="1070"/>
      <c r="BV29" s="1070"/>
      <c r="BW29" s="1070"/>
      <c r="BX29" s="1070"/>
      <c r="BY29" s="1070"/>
      <c r="BZ29" s="1070"/>
      <c r="CA29" s="1070"/>
      <c r="CB29" s="1070"/>
      <c r="CC29" s="1070"/>
      <c r="CD29" s="1070"/>
      <c r="CE29" s="1070"/>
      <c r="CF29" s="1070"/>
      <c r="CG29" s="1071"/>
      <c r="CH29" s="1044"/>
      <c r="CI29" s="1045"/>
      <c r="CJ29" s="1045"/>
      <c r="CK29" s="1045"/>
      <c r="CL29" s="1046"/>
      <c r="CM29" s="1044"/>
      <c r="CN29" s="1045"/>
      <c r="CO29" s="1045"/>
      <c r="CP29" s="1045"/>
      <c r="CQ29" s="1046"/>
      <c r="CR29" s="1044"/>
      <c r="CS29" s="1045"/>
      <c r="CT29" s="1045"/>
      <c r="CU29" s="1045"/>
      <c r="CV29" s="1046"/>
      <c r="CW29" s="1044"/>
      <c r="CX29" s="1045"/>
      <c r="CY29" s="1045"/>
      <c r="CZ29" s="1045"/>
      <c r="DA29" s="1046"/>
      <c r="DB29" s="1044"/>
      <c r="DC29" s="1045"/>
      <c r="DD29" s="1045"/>
      <c r="DE29" s="1045"/>
      <c r="DF29" s="1046"/>
      <c r="DG29" s="1044"/>
      <c r="DH29" s="1045"/>
      <c r="DI29" s="1045"/>
      <c r="DJ29" s="1045"/>
      <c r="DK29" s="1046"/>
      <c r="DL29" s="1044"/>
      <c r="DM29" s="1045"/>
      <c r="DN29" s="1045"/>
      <c r="DO29" s="1045"/>
      <c r="DP29" s="1046"/>
      <c r="DQ29" s="1044"/>
      <c r="DR29" s="1045"/>
      <c r="DS29" s="1045"/>
      <c r="DT29" s="1045"/>
      <c r="DU29" s="1046"/>
      <c r="DV29" s="1047"/>
      <c r="DW29" s="1048"/>
      <c r="DX29" s="1048"/>
      <c r="DY29" s="1048"/>
      <c r="DZ29" s="1049"/>
      <c r="EA29" s="247"/>
    </row>
    <row r="30" spans="1:131" s="248" customFormat="1" ht="26.25" customHeight="1" x14ac:dyDescent="0.15">
      <c r="A30" s="267">
        <v>3</v>
      </c>
      <c r="B30" s="1086" t="s">
        <v>405</v>
      </c>
      <c r="C30" s="1087"/>
      <c r="D30" s="1087"/>
      <c r="E30" s="1087"/>
      <c r="F30" s="1087"/>
      <c r="G30" s="1087"/>
      <c r="H30" s="1087"/>
      <c r="I30" s="1087"/>
      <c r="J30" s="1087"/>
      <c r="K30" s="1087"/>
      <c r="L30" s="1087"/>
      <c r="M30" s="1087"/>
      <c r="N30" s="1087"/>
      <c r="O30" s="1087"/>
      <c r="P30" s="1088"/>
      <c r="Q30" s="1098">
        <v>62</v>
      </c>
      <c r="R30" s="1099"/>
      <c r="S30" s="1099"/>
      <c r="T30" s="1099"/>
      <c r="U30" s="1099"/>
      <c r="V30" s="1099">
        <v>62</v>
      </c>
      <c r="W30" s="1099"/>
      <c r="X30" s="1099"/>
      <c r="Y30" s="1099"/>
      <c r="Z30" s="1099"/>
      <c r="AA30" s="1099">
        <v>1</v>
      </c>
      <c r="AB30" s="1099"/>
      <c r="AC30" s="1099"/>
      <c r="AD30" s="1099"/>
      <c r="AE30" s="1100"/>
      <c r="AF30" s="1092">
        <v>1</v>
      </c>
      <c r="AG30" s="1093"/>
      <c r="AH30" s="1093"/>
      <c r="AI30" s="1093"/>
      <c r="AJ30" s="1094"/>
      <c r="AK30" s="1035">
        <v>16</v>
      </c>
      <c r="AL30" s="1026"/>
      <c r="AM30" s="1026"/>
      <c r="AN30" s="1026"/>
      <c r="AO30" s="1026"/>
      <c r="AP30" s="1026"/>
      <c r="AQ30" s="1026"/>
      <c r="AR30" s="1026"/>
      <c r="AS30" s="1026"/>
      <c r="AT30" s="1026"/>
      <c r="AU30" s="1026"/>
      <c r="AV30" s="1026"/>
      <c r="AW30" s="1026"/>
      <c r="AX30" s="1026"/>
      <c r="AY30" s="1026"/>
      <c r="AZ30" s="1097"/>
      <c r="BA30" s="1097"/>
      <c r="BB30" s="1097"/>
      <c r="BC30" s="1097"/>
      <c r="BD30" s="1097"/>
      <c r="BE30" s="1081"/>
      <c r="BF30" s="1081"/>
      <c r="BG30" s="1081"/>
      <c r="BH30" s="1081"/>
      <c r="BI30" s="1082"/>
      <c r="BJ30" s="253"/>
      <c r="BK30" s="253"/>
      <c r="BL30" s="253"/>
      <c r="BM30" s="253"/>
      <c r="BN30" s="253"/>
      <c r="BO30" s="266"/>
      <c r="BP30" s="266"/>
      <c r="BQ30" s="263">
        <v>24</v>
      </c>
      <c r="BR30" s="264"/>
      <c r="BS30" s="1069"/>
      <c r="BT30" s="1070"/>
      <c r="BU30" s="1070"/>
      <c r="BV30" s="1070"/>
      <c r="BW30" s="1070"/>
      <c r="BX30" s="1070"/>
      <c r="BY30" s="1070"/>
      <c r="BZ30" s="1070"/>
      <c r="CA30" s="1070"/>
      <c r="CB30" s="1070"/>
      <c r="CC30" s="1070"/>
      <c r="CD30" s="1070"/>
      <c r="CE30" s="1070"/>
      <c r="CF30" s="1070"/>
      <c r="CG30" s="1071"/>
      <c r="CH30" s="1044"/>
      <c r="CI30" s="1045"/>
      <c r="CJ30" s="1045"/>
      <c r="CK30" s="1045"/>
      <c r="CL30" s="1046"/>
      <c r="CM30" s="1044"/>
      <c r="CN30" s="1045"/>
      <c r="CO30" s="1045"/>
      <c r="CP30" s="1045"/>
      <c r="CQ30" s="1046"/>
      <c r="CR30" s="1044"/>
      <c r="CS30" s="1045"/>
      <c r="CT30" s="1045"/>
      <c r="CU30" s="1045"/>
      <c r="CV30" s="1046"/>
      <c r="CW30" s="1044"/>
      <c r="CX30" s="1045"/>
      <c r="CY30" s="1045"/>
      <c r="CZ30" s="1045"/>
      <c r="DA30" s="1046"/>
      <c r="DB30" s="1044"/>
      <c r="DC30" s="1045"/>
      <c r="DD30" s="1045"/>
      <c r="DE30" s="1045"/>
      <c r="DF30" s="1046"/>
      <c r="DG30" s="1044"/>
      <c r="DH30" s="1045"/>
      <c r="DI30" s="1045"/>
      <c r="DJ30" s="1045"/>
      <c r="DK30" s="1046"/>
      <c r="DL30" s="1044"/>
      <c r="DM30" s="1045"/>
      <c r="DN30" s="1045"/>
      <c r="DO30" s="1045"/>
      <c r="DP30" s="1046"/>
      <c r="DQ30" s="1044"/>
      <c r="DR30" s="1045"/>
      <c r="DS30" s="1045"/>
      <c r="DT30" s="1045"/>
      <c r="DU30" s="1046"/>
      <c r="DV30" s="1047"/>
      <c r="DW30" s="1048"/>
      <c r="DX30" s="1048"/>
      <c r="DY30" s="1048"/>
      <c r="DZ30" s="1049"/>
      <c r="EA30" s="247"/>
    </row>
    <row r="31" spans="1:131" s="248" customFormat="1" ht="26.25" customHeight="1" x14ac:dyDescent="0.15">
      <c r="A31" s="267">
        <v>4</v>
      </c>
      <c r="B31" s="1086" t="s">
        <v>406</v>
      </c>
      <c r="C31" s="1087"/>
      <c r="D31" s="1087"/>
      <c r="E31" s="1087"/>
      <c r="F31" s="1087"/>
      <c r="G31" s="1087"/>
      <c r="H31" s="1087"/>
      <c r="I31" s="1087"/>
      <c r="J31" s="1087"/>
      <c r="K31" s="1087"/>
      <c r="L31" s="1087"/>
      <c r="M31" s="1087"/>
      <c r="N31" s="1087"/>
      <c r="O31" s="1087"/>
      <c r="P31" s="1088"/>
      <c r="Q31" s="1098">
        <v>214</v>
      </c>
      <c r="R31" s="1099"/>
      <c r="S31" s="1099"/>
      <c r="T31" s="1099"/>
      <c r="U31" s="1099"/>
      <c r="V31" s="1099">
        <v>210</v>
      </c>
      <c r="W31" s="1099"/>
      <c r="X31" s="1099"/>
      <c r="Y31" s="1099"/>
      <c r="Z31" s="1099"/>
      <c r="AA31" s="1099">
        <v>3</v>
      </c>
      <c r="AB31" s="1099"/>
      <c r="AC31" s="1099"/>
      <c r="AD31" s="1099"/>
      <c r="AE31" s="1100"/>
      <c r="AF31" s="1092">
        <v>3</v>
      </c>
      <c r="AG31" s="1093"/>
      <c r="AH31" s="1093"/>
      <c r="AI31" s="1093"/>
      <c r="AJ31" s="1094"/>
      <c r="AK31" s="1035">
        <v>66</v>
      </c>
      <c r="AL31" s="1026"/>
      <c r="AM31" s="1026"/>
      <c r="AN31" s="1026"/>
      <c r="AO31" s="1026"/>
      <c r="AP31" s="1026">
        <v>817</v>
      </c>
      <c r="AQ31" s="1026"/>
      <c r="AR31" s="1026"/>
      <c r="AS31" s="1026"/>
      <c r="AT31" s="1026"/>
      <c r="AU31" s="1026">
        <v>802</v>
      </c>
      <c r="AV31" s="1026"/>
      <c r="AW31" s="1026"/>
      <c r="AX31" s="1026"/>
      <c r="AY31" s="1026"/>
      <c r="AZ31" s="1097"/>
      <c r="BA31" s="1097"/>
      <c r="BB31" s="1097"/>
      <c r="BC31" s="1097"/>
      <c r="BD31" s="1097"/>
      <c r="BE31" s="1081" t="s">
        <v>407</v>
      </c>
      <c r="BF31" s="1081"/>
      <c r="BG31" s="1081"/>
      <c r="BH31" s="1081"/>
      <c r="BI31" s="1082"/>
      <c r="BJ31" s="253"/>
      <c r="BK31" s="253"/>
      <c r="BL31" s="253"/>
      <c r="BM31" s="253"/>
      <c r="BN31" s="253"/>
      <c r="BO31" s="266"/>
      <c r="BP31" s="266"/>
      <c r="BQ31" s="263">
        <v>25</v>
      </c>
      <c r="BR31" s="264"/>
      <c r="BS31" s="1069"/>
      <c r="BT31" s="1070"/>
      <c r="BU31" s="1070"/>
      <c r="BV31" s="1070"/>
      <c r="BW31" s="1070"/>
      <c r="BX31" s="1070"/>
      <c r="BY31" s="1070"/>
      <c r="BZ31" s="1070"/>
      <c r="CA31" s="1070"/>
      <c r="CB31" s="1070"/>
      <c r="CC31" s="1070"/>
      <c r="CD31" s="1070"/>
      <c r="CE31" s="1070"/>
      <c r="CF31" s="1070"/>
      <c r="CG31" s="1071"/>
      <c r="CH31" s="1044"/>
      <c r="CI31" s="1045"/>
      <c r="CJ31" s="1045"/>
      <c r="CK31" s="1045"/>
      <c r="CL31" s="1046"/>
      <c r="CM31" s="1044"/>
      <c r="CN31" s="1045"/>
      <c r="CO31" s="1045"/>
      <c r="CP31" s="1045"/>
      <c r="CQ31" s="1046"/>
      <c r="CR31" s="1044"/>
      <c r="CS31" s="1045"/>
      <c r="CT31" s="1045"/>
      <c r="CU31" s="1045"/>
      <c r="CV31" s="1046"/>
      <c r="CW31" s="1044"/>
      <c r="CX31" s="1045"/>
      <c r="CY31" s="1045"/>
      <c r="CZ31" s="1045"/>
      <c r="DA31" s="1046"/>
      <c r="DB31" s="1044"/>
      <c r="DC31" s="1045"/>
      <c r="DD31" s="1045"/>
      <c r="DE31" s="1045"/>
      <c r="DF31" s="1046"/>
      <c r="DG31" s="1044"/>
      <c r="DH31" s="1045"/>
      <c r="DI31" s="1045"/>
      <c r="DJ31" s="1045"/>
      <c r="DK31" s="1046"/>
      <c r="DL31" s="1044"/>
      <c r="DM31" s="1045"/>
      <c r="DN31" s="1045"/>
      <c r="DO31" s="1045"/>
      <c r="DP31" s="1046"/>
      <c r="DQ31" s="1044"/>
      <c r="DR31" s="1045"/>
      <c r="DS31" s="1045"/>
      <c r="DT31" s="1045"/>
      <c r="DU31" s="1046"/>
      <c r="DV31" s="1047"/>
      <c r="DW31" s="1048"/>
      <c r="DX31" s="1048"/>
      <c r="DY31" s="1048"/>
      <c r="DZ31" s="1049"/>
      <c r="EA31" s="247"/>
    </row>
    <row r="32" spans="1:131" s="248" customFormat="1" ht="26.25" customHeight="1" x14ac:dyDescent="0.15">
      <c r="A32" s="267">
        <v>5</v>
      </c>
      <c r="B32" s="1086" t="s">
        <v>408</v>
      </c>
      <c r="C32" s="1087"/>
      <c r="D32" s="1087"/>
      <c r="E32" s="1087"/>
      <c r="F32" s="1087"/>
      <c r="G32" s="1087"/>
      <c r="H32" s="1087"/>
      <c r="I32" s="1087"/>
      <c r="J32" s="1087"/>
      <c r="K32" s="1087"/>
      <c r="L32" s="1087"/>
      <c r="M32" s="1087"/>
      <c r="N32" s="1087"/>
      <c r="O32" s="1087"/>
      <c r="P32" s="1088"/>
      <c r="Q32" s="1098">
        <v>119</v>
      </c>
      <c r="R32" s="1099"/>
      <c r="S32" s="1099"/>
      <c r="T32" s="1099"/>
      <c r="U32" s="1099"/>
      <c r="V32" s="1099">
        <v>117</v>
      </c>
      <c r="W32" s="1099"/>
      <c r="X32" s="1099"/>
      <c r="Y32" s="1099"/>
      <c r="Z32" s="1099"/>
      <c r="AA32" s="1099">
        <v>1</v>
      </c>
      <c r="AB32" s="1099"/>
      <c r="AC32" s="1099"/>
      <c r="AD32" s="1099"/>
      <c r="AE32" s="1100"/>
      <c r="AF32" s="1092">
        <v>1</v>
      </c>
      <c r="AG32" s="1093"/>
      <c r="AH32" s="1093"/>
      <c r="AI32" s="1093"/>
      <c r="AJ32" s="1094"/>
      <c r="AK32" s="1035">
        <v>61</v>
      </c>
      <c r="AL32" s="1026"/>
      <c r="AM32" s="1026"/>
      <c r="AN32" s="1026"/>
      <c r="AO32" s="1026"/>
      <c r="AP32" s="1026">
        <v>652</v>
      </c>
      <c r="AQ32" s="1026"/>
      <c r="AR32" s="1026"/>
      <c r="AS32" s="1026"/>
      <c r="AT32" s="1026"/>
      <c r="AU32" s="1026">
        <v>415</v>
      </c>
      <c r="AV32" s="1026"/>
      <c r="AW32" s="1026"/>
      <c r="AX32" s="1026"/>
      <c r="AY32" s="1026"/>
      <c r="AZ32" s="1097"/>
      <c r="BA32" s="1097"/>
      <c r="BB32" s="1097"/>
      <c r="BC32" s="1097"/>
      <c r="BD32" s="1097"/>
      <c r="BE32" s="1081" t="s">
        <v>409</v>
      </c>
      <c r="BF32" s="1081"/>
      <c r="BG32" s="1081"/>
      <c r="BH32" s="1081"/>
      <c r="BI32" s="1082"/>
      <c r="BJ32" s="253"/>
      <c r="BK32" s="253"/>
      <c r="BL32" s="253"/>
      <c r="BM32" s="253"/>
      <c r="BN32" s="253"/>
      <c r="BO32" s="266"/>
      <c r="BP32" s="266"/>
      <c r="BQ32" s="263">
        <v>26</v>
      </c>
      <c r="BR32" s="264"/>
      <c r="BS32" s="1069"/>
      <c r="BT32" s="1070"/>
      <c r="BU32" s="1070"/>
      <c r="BV32" s="1070"/>
      <c r="BW32" s="1070"/>
      <c r="BX32" s="1070"/>
      <c r="BY32" s="1070"/>
      <c r="BZ32" s="1070"/>
      <c r="CA32" s="1070"/>
      <c r="CB32" s="1070"/>
      <c r="CC32" s="1070"/>
      <c r="CD32" s="1070"/>
      <c r="CE32" s="1070"/>
      <c r="CF32" s="1070"/>
      <c r="CG32" s="1071"/>
      <c r="CH32" s="1044"/>
      <c r="CI32" s="1045"/>
      <c r="CJ32" s="1045"/>
      <c r="CK32" s="1045"/>
      <c r="CL32" s="1046"/>
      <c r="CM32" s="1044"/>
      <c r="CN32" s="1045"/>
      <c r="CO32" s="1045"/>
      <c r="CP32" s="1045"/>
      <c r="CQ32" s="1046"/>
      <c r="CR32" s="1044"/>
      <c r="CS32" s="1045"/>
      <c r="CT32" s="1045"/>
      <c r="CU32" s="1045"/>
      <c r="CV32" s="1046"/>
      <c r="CW32" s="1044"/>
      <c r="CX32" s="1045"/>
      <c r="CY32" s="1045"/>
      <c r="CZ32" s="1045"/>
      <c r="DA32" s="1046"/>
      <c r="DB32" s="1044"/>
      <c r="DC32" s="1045"/>
      <c r="DD32" s="1045"/>
      <c r="DE32" s="1045"/>
      <c r="DF32" s="1046"/>
      <c r="DG32" s="1044"/>
      <c r="DH32" s="1045"/>
      <c r="DI32" s="1045"/>
      <c r="DJ32" s="1045"/>
      <c r="DK32" s="1046"/>
      <c r="DL32" s="1044"/>
      <c r="DM32" s="1045"/>
      <c r="DN32" s="1045"/>
      <c r="DO32" s="1045"/>
      <c r="DP32" s="1046"/>
      <c r="DQ32" s="1044"/>
      <c r="DR32" s="1045"/>
      <c r="DS32" s="1045"/>
      <c r="DT32" s="1045"/>
      <c r="DU32" s="1046"/>
      <c r="DV32" s="1047"/>
      <c r="DW32" s="1048"/>
      <c r="DX32" s="1048"/>
      <c r="DY32" s="1048"/>
      <c r="DZ32" s="1049"/>
      <c r="EA32" s="247"/>
    </row>
    <row r="33" spans="1:131" s="248" customFormat="1" ht="26.25" customHeight="1" x14ac:dyDescent="0.15">
      <c r="A33" s="267">
        <v>6</v>
      </c>
      <c r="B33" s="1086"/>
      <c r="C33" s="1087"/>
      <c r="D33" s="1087"/>
      <c r="E33" s="1087"/>
      <c r="F33" s="1087"/>
      <c r="G33" s="1087"/>
      <c r="H33" s="1087"/>
      <c r="I33" s="1087"/>
      <c r="J33" s="1087"/>
      <c r="K33" s="1087"/>
      <c r="L33" s="1087"/>
      <c r="M33" s="1087"/>
      <c r="N33" s="1087"/>
      <c r="O33" s="1087"/>
      <c r="P33" s="1088"/>
      <c r="Q33" s="1098"/>
      <c r="R33" s="1099"/>
      <c r="S33" s="1099"/>
      <c r="T33" s="1099"/>
      <c r="U33" s="1099"/>
      <c r="V33" s="1099"/>
      <c r="W33" s="1099"/>
      <c r="X33" s="1099"/>
      <c r="Y33" s="1099"/>
      <c r="Z33" s="1099"/>
      <c r="AA33" s="1099"/>
      <c r="AB33" s="1099"/>
      <c r="AC33" s="1099"/>
      <c r="AD33" s="1099"/>
      <c r="AE33" s="1100"/>
      <c r="AF33" s="1092"/>
      <c r="AG33" s="1093"/>
      <c r="AH33" s="1093"/>
      <c r="AI33" s="1093"/>
      <c r="AJ33" s="1094"/>
      <c r="AK33" s="1035"/>
      <c r="AL33" s="1026"/>
      <c r="AM33" s="1026"/>
      <c r="AN33" s="1026"/>
      <c r="AO33" s="1026"/>
      <c r="AP33" s="1026"/>
      <c r="AQ33" s="1026"/>
      <c r="AR33" s="1026"/>
      <c r="AS33" s="1026"/>
      <c r="AT33" s="1026"/>
      <c r="AU33" s="1026"/>
      <c r="AV33" s="1026"/>
      <c r="AW33" s="1026"/>
      <c r="AX33" s="1026"/>
      <c r="AY33" s="1026"/>
      <c r="AZ33" s="1097"/>
      <c r="BA33" s="1097"/>
      <c r="BB33" s="1097"/>
      <c r="BC33" s="1097"/>
      <c r="BD33" s="1097"/>
      <c r="BE33" s="1081"/>
      <c r="BF33" s="1081"/>
      <c r="BG33" s="1081"/>
      <c r="BH33" s="1081"/>
      <c r="BI33" s="1082"/>
      <c r="BJ33" s="253"/>
      <c r="BK33" s="253"/>
      <c r="BL33" s="253"/>
      <c r="BM33" s="253"/>
      <c r="BN33" s="253"/>
      <c r="BO33" s="266"/>
      <c r="BP33" s="266"/>
      <c r="BQ33" s="263">
        <v>27</v>
      </c>
      <c r="BR33" s="264"/>
      <c r="BS33" s="1069"/>
      <c r="BT33" s="1070"/>
      <c r="BU33" s="1070"/>
      <c r="BV33" s="1070"/>
      <c r="BW33" s="1070"/>
      <c r="BX33" s="1070"/>
      <c r="BY33" s="1070"/>
      <c r="BZ33" s="1070"/>
      <c r="CA33" s="1070"/>
      <c r="CB33" s="1070"/>
      <c r="CC33" s="1070"/>
      <c r="CD33" s="1070"/>
      <c r="CE33" s="1070"/>
      <c r="CF33" s="1070"/>
      <c r="CG33" s="1071"/>
      <c r="CH33" s="1044"/>
      <c r="CI33" s="1045"/>
      <c r="CJ33" s="1045"/>
      <c r="CK33" s="1045"/>
      <c r="CL33" s="1046"/>
      <c r="CM33" s="1044"/>
      <c r="CN33" s="1045"/>
      <c r="CO33" s="1045"/>
      <c r="CP33" s="1045"/>
      <c r="CQ33" s="1046"/>
      <c r="CR33" s="1044"/>
      <c r="CS33" s="1045"/>
      <c r="CT33" s="1045"/>
      <c r="CU33" s="1045"/>
      <c r="CV33" s="1046"/>
      <c r="CW33" s="1044"/>
      <c r="CX33" s="1045"/>
      <c r="CY33" s="1045"/>
      <c r="CZ33" s="1045"/>
      <c r="DA33" s="1046"/>
      <c r="DB33" s="1044"/>
      <c r="DC33" s="1045"/>
      <c r="DD33" s="1045"/>
      <c r="DE33" s="1045"/>
      <c r="DF33" s="1046"/>
      <c r="DG33" s="1044"/>
      <c r="DH33" s="1045"/>
      <c r="DI33" s="1045"/>
      <c r="DJ33" s="1045"/>
      <c r="DK33" s="1046"/>
      <c r="DL33" s="1044"/>
      <c r="DM33" s="1045"/>
      <c r="DN33" s="1045"/>
      <c r="DO33" s="1045"/>
      <c r="DP33" s="1046"/>
      <c r="DQ33" s="1044"/>
      <c r="DR33" s="1045"/>
      <c r="DS33" s="1045"/>
      <c r="DT33" s="1045"/>
      <c r="DU33" s="1046"/>
      <c r="DV33" s="1047"/>
      <c r="DW33" s="1048"/>
      <c r="DX33" s="1048"/>
      <c r="DY33" s="1048"/>
      <c r="DZ33" s="1049"/>
      <c r="EA33" s="247"/>
    </row>
    <row r="34" spans="1:131" s="248" customFormat="1" ht="26.25" customHeight="1" x14ac:dyDescent="0.15">
      <c r="A34" s="267">
        <v>7</v>
      </c>
      <c r="B34" s="1086"/>
      <c r="C34" s="1087"/>
      <c r="D34" s="1087"/>
      <c r="E34" s="1087"/>
      <c r="F34" s="1087"/>
      <c r="G34" s="1087"/>
      <c r="H34" s="1087"/>
      <c r="I34" s="1087"/>
      <c r="J34" s="1087"/>
      <c r="K34" s="1087"/>
      <c r="L34" s="1087"/>
      <c r="M34" s="1087"/>
      <c r="N34" s="1087"/>
      <c r="O34" s="1087"/>
      <c r="P34" s="1088"/>
      <c r="Q34" s="1098"/>
      <c r="R34" s="1099"/>
      <c r="S34" s="1099"/>
      <c r="T34" s="1099"/>
      <c r="U34" s="1099"/>
      <c r="V34" s="1099"/>
      <c r="W34" s="1099"/>
      <c r="X34" s="1099"/>
      <c r="Y34" s="1099"/>
      <c r="Z34" s="1099"/>
      <c r="AA34" s="1099"/>
      <c r="AB34" s="1099"/>
      <c r="AC34" s="1099"/>
      <c r="AD34" s="1099"/>
      <c r="AE34" s="1100"/>
      <c r="AF34" s="1092"/>
      <c r="AG34" s="1093"/>
      <c r="AH34" s="1093"/>
      <c r="AI34" s="1093"/>
      <c r="AJ34" s="1094"/>
      <c r="AK34" s="1035"/>
      <c r="AL34" s="1026"/>
      <c r="AM34" s="1026"/>
      <c r="AN34" s="1026"/>
      <c r="AO34" s="1026"/>
      <c r="AP34" s="1026"/>
      <c r="AQ34" s="1026"/>
      <c r="AR34" s="1026"/>
      <c r="AS34" s="1026"/>
      <c r="AT34" s="1026"/>
      <c r="AU34" s="1026"/>
      <c r="AV34" s="1026"/>
      <c r="AW34" s="1026"/>
      <c r="AX34" s="1026"/>
      <c r="AY34" s="1026"/>
      <c r="AZ34" s="1097"/>
      <c r="BA34" s="1097"/>
      <c r="BB34" s="1097"/>
      <c r="BC34" s="1097"/>
      <c r="BD34" s="1097"/>
      <c r="BE34" s="1081"/>
      <c r="BF34" s="1081"/>
      <c r="BG34" s="1081"/>
      <c r="BH34" s="1081"/>
      <c r="BI34" s="1082"/>
      <c r="BJ34" s="253"/>
      <c r="BK34" s="253"/>
      <c r="BL34" s="253"/>
      <c r="BM34" s="253"/>
      <c r="BN34" s="253"/>
      <c r="BO34" s="266"/>
      <c r="BP34" s="266"/>
      <c r="BQ34" s="263">
        <v>28</v>
      </c>
      <c r="BR34" s="264"/>
      <c r="BS34" s="1069"/>
      <c r="BT34" s="1070"/>
      <c r="BU34" s="1070"/>
      <c r="BV34" s="1070"/>
      <c r="BW34" s="1070"/>
      <c r="BX34" s="1070"/>
      <c r="BY34" s="1070"/>
      <c r="BZ34" s="1070"/>
      <c r="CA34" s="1070"/>
      <c r="CB34" s="1070"/>
      <c r="CC34" s="1070"/>
      <c r="CD34" s="1070"/>
      <c r="CE34" s="1070"/>
      <c r="CF34" s="1070"/>
      <c r="CG34" s="1071"/>
      <c r="CH34" s="1044"/>
      <c r="CI34" s="1045"/>
      <c r="CJ34" s="1045"/>
      <c r="CK34" s="1045"/>
      <c r="CL34" s="1046"/>
      <c r="CM34" s="1044"/>
      <c r="CN34" s="1045"/>
      <c r="CO34" s="1045"/>
      <c r="CP34" s="1045"/>
      <c r="CQ34" s="1046"/>
      <c r="CR34" s="1044"/>
      <c r="CS34" s="1045"/>
      <c r="CT34" s="1045"/>
      <c r="CU34" s="1045"/>
      <c r="CV34" s="1046"/>
      <c r="CW34" s="1044"/>
      <c r="CX34" s="1045"/>
      <c r="CY34" s="1045"/>
      <c r="CZ34" s="1045"/>
      <c r="DA34" s="1046"/>
      <c r="DB34" s="1044"/>
      <c r="DC34" s="1045"/>
      <c r="DD34" s="1045"/>
      <c r="DE34" s="1045"/>
      <c r="DF34" s="1046"/>
      <c r="DG34" s="1044"/>
      <c r="DH34" s="1045"/>
      <c r="DI34" s="1045"/>
      <c r="DJ34" s="1045"/>
      <c r="DK34" s="1046"/>
      <c r="DL34" s="1044"/>
      <c r="DM34" s="1045"/>
      <c r="DN34" s="1045"/>
      <c r="DO34" s="1045"/>
      <c r="DP34" s="1046"/>
      <c r="DQ34" s="1044"/>
      <c r="DR34" s="1045"/>
      <c r="DS34" s="1045"/>
      <c r="DT34" s="1045"/>
      <c r="DU34" s="1046"/>
      <c r="DV34" s="1047"/>
      <c r="DW34" s="1048"/>
      <c r="DX34" s="1048"/>
      <c r="DY34" s="1048"/>
      <c r="DZ34" s="1049"/>
      <c r="EA34" s="247"/>
    </row>
    <row r="35" spans="1:131" s="248" customFormat="1" ht="26.25" customHeight="1" x14ac:dyDescent="0.15">
      <c r="A35" s="267">
        <v>8</v>
      </c>
      <c r="B35" s="1086"/>
      <c r="C35" s="1087"/>
      <c r="D35" s="1087"/>
      <c r="E35" s="1087"/>
      <c r="F35" s="1087"/>
      <c r="G35" s="1087"/>
      <c r="H35" s="1087"/>
      <c r="I35" s="1087"/>
      <c r="J35" s="1087"/>
      <c r="K35" s="1087"/>
      <c r="L35" s="1087"/>
      <c r="M35" s="1087"/>
      <c r="N35" s="1087"/>
      <c r="O35" s="1087"/>
      <c r="P35" s="1088"/>
      <c r="Q35" s="1098"/>
      <c r="R35" s="1099"/>
      <c r="S35" s="1099"/>
      <c r="T35" s="1099"/>
      <c r="U35" s="1099"/>
      <c r="V35" s="1099"/>
      <c r="W35" s="1099"/>
      <c r="X35" s="1099"/>
      <c r="Y35" s="1099"/>
      <c r="Z35" s="1099"/>
      <c r="AA35" s="1099"/>
      <c r="AB35" s="1099"/>
      <c r="AC35" s="1099"/>
      <c r="AD35" s="1099"/>
      <c r="AE35" s="1100"/>
      <c r="AF35" s="1092"/>
      <c r="AG35" s="1093"/>
      <c r="AH35" s="1093"/>
      <c r="AI35" s="1093"/>
      <c r="AJ35" s="1094"/>
      <c r="AK35" s="1035"/>
      <c r="AL35" s="1026"/>
      <c r="AM35" s="1026"/>
      <c r="AN35" s="1026"/>
      <c r="AO35" s="1026"/>
      <c r="AP35" s="1026"/>
      <c r="AQ35" s="1026"/>
      <c r="AR35" s="1026"/>
      <c r="AS35" s="1026"/>
      <c r="AT35" s="1026"/>
      <c r="AU35" s="1026"/>
      <c r="AV35" s="1026"/>
      <c r="AW35" s="1026"/>
      <c r="AX35" s="1026"/>
      <c r="AY35" s="1026"/>
      <c r="AZ35" s="1097"/>
      <c r="BA35" s="1097"/>
      <c r="BB35" s="1097"/>
      <c r="BC35" s="1097"/>
      <c r="BD35" s="1097"/>
      <c r="BE35" s="1081"/>
      <c r="BF35" s="1081"/>
      <c r="BG35" s="1081"/>
      <c r="BH35" s="1081"/>
      <c r="BI35" s="1082"/>
      <c r="BJ35" s="253"/>
      <c r="BK35" s="253"/>
      <c r="BL35" s="253"/>
      <c r="BM35" s="253"/>
      <c r="BN35" s="253"/>
      <c r="BO35" s="266"/>
      <c r="BP35" s="266"/>
      <c r="BQ35" s="263">
        <v>29</v>
      </c>
      <c r="BR35" s="264"/>
      <c r="BS35" s="1069"/>
      <c r="BT35" s="1070"/>
      <c r="BU35" s="1070"/>
      <c r="BV35" s="1070"/>
      <c r="BW35" s="1070"/>
      <c r="BX35" s="1070"/>
      <c r="BY35" s="1070"/>
      <c r="BZ35" s="1070"/>
      <c r="CA35" s="1070"/>
      <c r="CB35" s="1070"/>
      <c r="CC35" s="1070"/>
      <c r="CD35" s="1070"/>
      <c r="CE35" s="1070"/>
      <c r="CF35" s="1070"/>
      <c r="CG35" s="1071"/>
      <c r="CH35" s="1044"/>
      <c r="CI35" s="1045"/>
      <c r="CJ35" s="1045"/>
      <c r="CK35" s="1045"/>
      <c r="CL35" s="1046"/>
      <c r="CM35" s="1044"/>
      <c r="CN35" s="1045"/>
      <c r="CO35" s="1045"/>
      <c r="CP35" s="1045"/>
      <c r="CQ35" s="1046"/>
      <c r="CR35" s="1044"/>
      <c r="CS35" s="1045"/>
      <c r="CT35" s="1045"/>
      <c r="CU35" s="1045"/>
      <c r="CV35" s="1046"/>
      <c r="CW35" s="1044"/>
      <c r="CX35" s="1045"/>
      <c r="CY35" s="1045"/>
      <c r="CZ35" s="1045"/>
      <c r="DA35" s="1046"/>
      <c r="DB35" s="1044"/>
      <c r="DC35" s="1045"/>
      <c r="DD35" s="1045"/>
      <c r="DE35" s="1045"/>
      <c r="DF35" s="1046"/>
      <c r="DG35" s="1044"/>
      <c r="DH35" s="1045"/>
      <c r="DI35" s="1045"/>
      <c r="DJ35" s="1045"/>
      <c r="DK35" s="1046"/>
      <c r="DL35" s="1044"/>
      <c r="DM35" s="1045"/>
      <c r="DN35" s="1045"/>
      <c r="DO35" s="1045"/>
      <c r="DP35" s="1046"/>
      <c r="DQ35" s="1044"/>
      <c r="DR35" s="1045"/>
      <c r="DS35" s="1045"/>
      <c r="DT35" s="1045"/>
      <c r="DU35" s="1046"/>
      <c r="DV35" s="1047"/>
      <c r="DW35" s="1048"/>
      <c r="DX35" s="1048"/>
      <c r="DY35" s="1048"/>
      <c r="DZ35" s="1049"/>
      <c r="EA35" s="247"/>
    </row>
    <row r="36" spans="1:131" s="248" customFormat="1" ht="26.25" customHeight="1" x14ac:dyDescent="0.15">
      <c r="A36" s="267">
        <v>9</v>
      </c>
      <c r="B36" s="1086"/>
      <c r="C36" s="1087"/>
      <c r="D36" s="1087"/>
      <c r="E36" s="1087"/>
      <c r="F36" s="1087"/>
      <c r="G36" s="1087"/>
      <c r="H36" s="1087"/>
      <c r="I36" s="1087"/>
      <c r="J36" s="1087"/>
      <c r="K36" s="1087"/>
      <c r="L36" s="1087"/>
      <c r="M36" s="1087"/>
      <c r="N36" s="1087"/>
      <c r="O36" s="1087"/>
      <c r="P36" s="1088"/>
      <c r="Q36" s="1098"/>
      <c r="R36" s="1099"/>
      <c r="S36" s="1099"/>
      <c r="T36" s="1099"/>
      <c r="U36" s="1099"/>
      <c r="V36" s="1099"/>
      <c r="W36" s="1099"/>
      <c r="X36" s="1099"/>
      <c r="Y36" s="1099"/>
      <c r="Z36" s="1099"/>
      <c r="AA36" s="1099"/>
      <c r="AB36" s="1099"/>
      <c r="AC36" s="1099"/>
      <c r="AD36" s="1099"/>
      <c r="AE36" s="1100"/>
      <c r="AF36" s="1092"/>
      <c r="AG36" s="1093"/>
      <c r="AH36" s="1093"/>
      <c r="AI36" s="1093"/>
      <c r="AJ36" s="1094"/>
      <c r="AK36" s="1035"/>
      <c r="AL36" s="1026"/>
      <c r="AM36" s="1026"/>
      <c r="AN36" s="1026"/>
      <c r="AO36" s="1026"/>
      <c r="AP36" s="1026"/>
      <c r="AQ36" s="1026"/>
      <c r="AR36" s="1026"/>
      <c r="AS36" s="1026"/>
      <c r="AT36" s="1026"/>
      <c r="AU36" s="1026"/>
      <c r="AV36" s="1026"/>
      <c r="AW36" s="1026"/>
      <c r="AX36" s="1026"/>
      <c r="AY36" s="1026"/>
      <c r="AZ36" s="1097"/>
      <c r="BA36" s="1097"/>
      <c r="BB36" s="1097"/>
      <c r="BC36" s="1097"/>
      <c r="BD36" s="1097"/>
      <c r="BE36" s="1081"/>
      <c r="BF36" s="1081"/>
      <c r="BG36" s="1081"/>
      <c r="BH36" s="1081"/>
      <c r="BI36" s="1082"/>
      <c r="BJ36" s="253"/>
      <c r="BK36" s="253"/>
      <c r="BL36" s="253"/>
      <c r="BM36" s="253"/>
      <c r="BN36" s="253"/>
      <c r="BO36" s="266"/>
      <c r="BP36" s="266"/>
      <c r="BQ36" s="263">
        <v>30</v>
      </c>
      <c r="BR36" s="264"/>
      <c r="BS36" s="1069"/>
      <c r="BT36" s="1070"/>
      <c r="BU36" s="1070"/>
      <c r="BV36" s="1070"/>
      <c r="BW36" s="1070"/>
      <c r="BX36" s="1070"/>
      <c r="BY36" s="1070"/>
      <c r="BZ36" s="1070"/>
      <c r="CA36" s="1070"/>
      <c r="CB36" s="1070"/>
      <c r="CC36" s="1070"/>
      <c r="CD36" s="1070"/>
      <c r="CE36" s="1070"/>
      <c r="CF36" s="1070"/>
      <c r="CG36" s="1071"/>
      <c r="CH36" s="1044"/>
      <c r="CI36" s="1045"/>
      <c r="CJ36" s="1045"/>
      <c r="CK36" s="1045"/>
      <c r="CL36" s="1046"/>
      <c r="CM36" s="1044"/>
      <c r="CN36" s="1045"/>
      <c r="CO36" s="1045"/>
      <c r="CP36" s="1045"/>
      <c r="CQ36" s="1046"/>
      <c r="CR36" s="1044"/>
      <c r="CS36" s="1045"/>
      <c r="CT36" s="1045"/>
      <c r="CU36" s="1045"/>
      <c r="CV36" s="1046"/>
      <c r="CW36" s="1044"/>
      <c r="CX36" s="1045"/>
      <c r="CY36" s="1045"/>
      <c r="CZ36" s="1045"/>
      <c r="DA36" s="1046"/>
      <c r="DB36" s="1044"/>
      <c r="DC36" s="1045"/>
      <c r="DD36" s="1045"/>
      <c r="DE36" s="1045"/>
      <c r="DF36" s="1046"/>
      <c r="DG36" s="1044"/>
      <c r="DH36" s="1045"/>
      <c r="DI36" s="1045"/>
      <c r="DJ36" s="1045"/>
      <c r="DK36" s="1046"/>
      <c r="DL36" s="1044"/>
      <c r="DM36" s="1045"/>
      <c r="DN36" s="1045"/>
      <c r="DO36" s="1045"/>
      <c r="DP36" s="1046"/>
      <c r="DQ36" s="1044"/>
      <c r="DR36" s="1045"/>
      <c r="DS36" s="1045"/>
      <c r="DT36" s="1045"/>
      <c r="DU36" s="1046"/>
      <c r="DV36" s="1047"/>
      <c r="DW36" s="1048"/>
      <c r="DX36" s="1048"/>
      <c r="DY36" s="1048"/>
      <c r="DZ36" s="1049"/>
      <c r="EA36" s="247"/>
    </row>
    <row r="37" spans="1:131" s="248" customFormat="1" ht="26.25" customHeight="1" x14ac:dyDescent="0.15">
      <c r="A37" s="267">
        <v>10</v>
      </c>
      <c r="B37" s="1086"/>
      <c r="C37" s="1087"/>
      <c r="D37" s="1087"/>
      <c r="E37" s="1087"/>
      <c r="F37" s="1087"/>
      <c r="G37" s="1087"/>
      <c r="H37" s="1087"/>
      <c r="I37" s="1087"/>
      <c r="J37" s="1087"/>
      <c r="K37" s="1087"/>
      <c r="L37" s="1087"/>
      <c r="M37" s="1087"/>
      <c r="N37" s="1087"/>
      <c r="O37" s="1087"/>
      <c r="P37" s="1088"/>
      <c r="Q37" s="1098"/>
      <c r="R37" s="1099"/>
      <c r="S37" s="1099"/>
      <c r="T37" s="1099"/>
      <c r="U37" s="1099"/>
      <c r="V37" s="1099"/>
      <c r="W37" s="1099"/>
      <c r="X37" s="1099"/>
      <c r="Y37" s="1099"/>
      <c r="Z37" s="1099"/>
      <c r="AA37" s="1099"/>
      <c r="AB37" s="1099"/>
      <c r="AC37" s="1099"/>
      <c r="AD37" s="1099"/>
      <c r="AE37" s="1100"/>
      <c r="AF37" s="1092"/>
      <c r="AG37" s="1093"/>
      <c r="AH37" s="1093"/>
      <c r="AI37" s="1093"/>
      <c r="AJ37" s="1094"/>
      <c r="AK37" s="1035"/>
      <c r="AL37" s="1026"/>
      <c r="AM37" s="1026"/>
      <c r="AN37" s="1026"/>
      <c r="AO37" s="1026"/>
      <c r="AP37" s="1026"/>
      <c r="AQ37" s="1026"/>
      <c r="AR37" s="1026"/>
      <c r="AS37" s="1026"/>
      <c r="AT37" s="1026"/>
      <c r="AU37" s="1026"/>
      <c r="AV37" s="1026"/>
      <c r="AW37" s="1026"/>
      <c r="AX37" s="1026"/>
      <c r="AY37" s="1026"/>
      <c r="AZ37" s="1097"/>
      <c r="BA37" s="1097"/>
      <c r="BB37" s="1097"/>
      <c r="BC37" s="1097"/>
      <c r="BD37" s="1097"/>
      <c r="BE37" s="1081"/>
      <c r="BF37" s="1081"/>
      <c r="BG37" s="1081"/>
      <c r="BH37" s="1081"/>
      <c r="BI37" s="1082"/>
      <c r="BJ37" s="253"/>
      <c r="BK37" s="253"/>
      <c r="BL37" s="253"/>
      <c r="BM37" s="253"/>
      <c r="BN37" s="253"/>
      <c r="BO37" s="266"/>
      <c r="BP37" s="266"/>
      <c r="BQ37" s="263">
        <v>31</v>
      </c>
      <c r="BR37" s="264"/>
      <c r="BS37" s="1069"/>
      <c r="BT37" s="1070"/>
      <c r="BU37" s="1070"/>
      <c r="BV37" s="1070"/>
      <c r="BW37" s="1070"/>
      <c r="BX37" s="1070"/>
      <c r="BY37" s="1070"/>
      <c r="BZ37" s="1070"/>
      <c r="CA37" s="1070"/>
      <c r="CB37" s="1070"/>
      <c r="CC37" s="1070"/>
      <c r="CD37" s="1070"/>
      <c r="CE37" s="1070"/>
      <c r="CF37" s="1070"/>
      <c r="CG37" s="1071"/>
      <c r="CH37" s="1044"/>
      <c r="CI37" s="1045"/>
      <c r="CJ37" s="1045"/>
      <c r="CK37" s="1045"/>
      <c r="CL37" s="1046"/>
      <c r="CM37" s="1044"/>
      <c r="CN37" s="1045"/>
      <c r="CO37" s="1045"/>
      <c r="CP37" s="1045"/>
      <c r="CQ37" s="1046"/>
      <c r="CR37" s="1044"/>
      <c r="CS37" s="1045"/>
      <c r="CT37" s="1045"/>
      <c r="CU37" s="1045"/>
      <c r="CV37" s="1046"/>
      <c r="CW37" s="1044"/>
      <c r="CX37" s="1045"/>
      <c r="CY37" s="1045"/>
      <c r="CZ37" s="1045"/>
      <c r="DA37" s="1046"/>
      <c r="DB37" s="1044"/>
      <c r="DC37" s="1045"/>
      <c r="DD37" s="1045"/>
      <c r="DE37" s="1045"/>
      <c r="DF37" s="1046"/>
      <c r="DG37" s="1044"/>
      <c r="DH37" s="1045"/>
      <c r="DI37" s="1045"/>
      <c r="DJ37" s="1045"/>
      <c r="DK37" s="1046"/>
      <c r="DL37" s="1044"/>
      <c r="DM37" s="1045"/>
      <c r="DN37" s="1045"/>
      <c r="DO37" s="1045"/>
      <c r="DP37" s="1046"/>
      <c r="DQ37" s="1044"/>
      <c r="DR37" s="1045"/>
      <c r="DS37" s="1045"/>
      <c r="DT37" s="1045"/>
      <c r="DU37" s="1046"/>
      <c r="DV37" s="1047"/>
      <c r="DW37" s="1048"/>
      <c r="DX37" s="1048"/>
      <c r="DY37" s="1048"/>
      <c r="DZ37" s="1049"/>
      <c r="EA37" s="247"/>
    </row>
    <row r="38" spans="1:131" s="248" customFormat="1" ht="26.25" customHeight="1" x14ac:dyDescent="0.15">
      <c r="A38" s="267">
        <v>11</v>
      </c>
      <c r="B38" s="1086"/>
      <c r="C38" s="1087"/>
      <c r="D38" s="1087"/>
      <c r="E38" s="1087"/>
      <c r="F38" s="1087"/>
      <c r="G38" s="1087"/>
      <c r="H38" s="1087"/>
      <c r="I38" s="1087"/>
      <c r="J38" s="1087"/>
      <c r="K38" s="1087"/>
      <c r="L38" s="1087"/>
      <c r="M38" s="1087"/>
      <c r="N38" s="1087"/>
      <c r="O38" s="1087"/>
      <c r="P38" s="1088"/>
      <c r="Q38" s="1098"/>
      <c r="R38" s="1099"/>
      <c r="S38" s="1099"/>
      <c r="T38" s="1099"/>
      <c r="U38" s="1099"/>
      <c r="V38" s="1099"/>
      <c r="W38" s="1099"/>
      <c r="X38" s="1099"/>
      <c r="Y38" s="1099"/>
      <c r="Z38" s="1099"/>
      <c r="AA38" s="1099"/>
      <c r="AB38" s="1099"/>
      <c r="AC38" s="1099"/>
      <c r="AD38" s="1099"/>
      <c r="AE38" s="1100"/>
      <c r="AF38" s="1092"/>
      <c r="AG38" s="1093"/>
      <c r="AH38" s="1093"/>
      <c r="AI38" s="1093"/>
      <c r="AJ38" s="1094"/>
      <c r="AK38" s="1035"/>
      <c r="AL38" s="1026"/>
      <c r="AM38" s="1026"/>
      <c r="AN38" s="1026"/>
      <c r="AO38" s="1026"/>
      <c r="AP38" s="1026"/>
      <c r="AQ38" s="1026"/>
      <c r="AR38" s="1026"/>
      <c r="AS38" s="1026"/>
      <c r="AT38" s="1026"/>
      <c r="AU38" s="1026"/>
      <c r="AV38" s="1026"/>
      <c r="AW38" s="1026"/>
      <c r="AX38" s="1026"/>
      <c r="AY38" s="1026"/>
      <c r="AZ38" s="1097"/>
      <c r="BA38" s="1097"/>
      <c r="BB38" s="1097"/>
      <c r="BC38" s="1097"/>
      <c r="BD38" s="1097"/>
      <c r="BE38" s="1081"/>
      <c r="BF38" s="1081"/>
      <c r="BG38" s="1081"/>
      <c r="BH38" s="1081"/>
      <c r="BI38" s="1082"/>
      <c r="BJ38" s="253"/>
      <c r="BK38" s="253"/>
      <c r="BL38" s="253"/>
      <c r="BM38" s="253"/>
      <c r="BN38" s="253"/>
      <c r="BO38" s="266"/>
      <c r="BP38" s="266"/>
      <c r="BQ38" s="263">
        <v>32</v>
      </c>
      <c r="BR38" s="264"/>
      <c r="BS38" s="1069"/>
      <c r="BT38" s="1070"/>
      <c r="BU38" s="1070"/>
      <c r="BV38" s="1070"/>
      <c r="BW38" s="1070"/>
      <c r="BX38" s="1070"/>
      <c r="BY38" s="1070"/>
      <c r="BZ38" s="1070"/>
      <c r="CA38" s="1070"/>
      <c r="CB38" s="1070"/>
      <c r="CC38" s="1070"/>
      <c r="CD38" s="1070"/>
      <c r="CE38" s="1070"/>
      <c r="CF38" s="1070"/>
      <c r="CG38" s="1071"/>
      <c r="CH38" s="1044"/>
      <c r="CI38" s="1045"/>
      <c r="CJ38" s="1045"/>
      <c r="CK38" s="1045"/>
      <c r="CL38" s="1046"/>
      <c r="CM38" s="1044"/>
      <c r="CN38" s="1045"/>
      <c r="CO38" s="1045"/>
      <c r="CP38" s="1045"/>
      <c r="CQ38" s="1046"/>
      <c r="CR38" s="1044"/>
      <c r="CS38" s="1045"/>
      <c r="CT38" s="1045"/>
      <c r="CU38" s="1045"/>
      <c r="CV38" s="1046"/>
      <c r="CW38" s="1044"/>
      <c r="CX38" s="1045"/>
      <c r="CY38" s="1045"/>
      <c r="CZ38" s="1045"/>
      <c r="DA38" s="1046"/>
      <c r="DB38" s="1044"/>
      <c r="DC38" s="1045"/>
      <c r="DD38" s="1045"/>
      <c r="DE38" s="1045"/>
      <c r="DF38" s="1046"/>
      <c r="DG38" s="1044"/>
      <c r="DH38" s="1045"/>
      <c r="DI38" s="1045"/>
      <c r="DJ38" s="1045"/>
      <c r="DK38" s="1046"/>
      <c r="DL38" s="1044"/>
      <c r="DM38" s="1045"/>
      <c r="DN38" s="1045"/>
      <c r="DO38" s="1045"/>
      <c r="DP38" s="1046"/>
      <c r="DQ38" s="1044"/>
      <c r="DR38" s="1045"/>
      <c r="DS38" s="1045"/>
      <c r="DT38" s="1045"/>
      <c r="DU38" s="1046"/>
      <c r="DV38" s="1047"/>
      <c r="DW38" s="1048"/>
      <c r="DX38" s="1048"/>
      <c r="DY38" s="1048"/>
      <c r="DZ38" s="1049"/>
      <c r="EA38" s="247"/>
    </row>
    <row r="39" spans="1:131" s="248" customFormat="1" ht="26.25" customHeight="1" x14ac:dyDescent="0.15">
      <c r="A39" s="267">
        <v>12</v>
      </c>
      <c r="B39" s="1086"/>
      <c r="C39" s="1087"/>
      <c r="D39" s="1087"/>
      <c r="E39" s="1087"/>
      <c r="F39" s="1087"/>
      <c r="G39" s="1087"/>
      <c r="H39" s="1087"/>
      <c r="I39" s="1087"/>
      <c r="J39" s="1087"/>
      <c r="K39" s="1087"/>
      <c r="L39" s="1087"/>
      <c r="M39" s="1087"/>
      <c r="N39" s="1087"/>
      <c r="O39" s="1087"/>
      <c r="P39" s="1088"/>
      <c r="Q39" s="1098"/>
      <c r="R39" s="1099"/>
      <c r="S39" s="1099"/>
      <c r="T39" s="1099"/>
      <c r="U39" s="1099"/>
      <c r="V39" s="1099"/>
      <c r="W39" s="1099"/>
      <c r="X39" s="1099"/>
      <c r="Y39" s="1099"/>
      <c r="Z39" s="1099"/>
      <c r="AA39" s="1099"/>
      <c r="AB39" s="1099"/>
      <c r="AC39" s="1099"/>
      <c r="AD39" s="1099"/>
      <c r="AE39" s="1100"/>
      <c r="AF39" s="1092"/>
      <c r="AG39" s="1093"/>
      <c r="AH39" s="1093"/>
      <c r="AI39" s="1093"/>
      <c r="AJ39" s="1094"/>
      <c r="AK39" s="1035"/>
      <c r="AL39" s="1026"/>
      <c r="AM39" s="1026"/>
      <c r="AN39" s="1026"/>
      <c r="AO39" s="1026"/>
      <c r="AP39" s="1026"/>
      <c r="AQ39" s="1026"/>
      <c r="AR39" s="1026"/>
      <c r="AS39" s="1026"/>
      <c r="AT39" s="1026"/>
      <c r="AU39" s="1026"/>
      <c r="AV39" s="1026"/>
      <c r="AW39" s="1026"/>
      <c r="AX39" s="1026"/>
      <c r="AY39" s="1026"/>
      <c r="AZ39" s="1097"/>
      <c r="BA39" s="1097"/>
      <c r="BB39" s="1097"/>
      <c r="BC39" s="1097"/>
      <c r="BD39" s="1097"/>
      <c r="BE39" s="1081"/>
      <c r="BF39" s="1081"/>
      <c r="BG39" s="1081"/>
      <c r="BH39" s="1081"/>
      <c r="BI39" s="1082"/>
      <c r="BJ39" s="253"/>
      <c r="BK39" s="253"/>
      <c r="BL39" s="253"/>
      <c r="BM39" s="253"/>
      <c r="BN39" s="253"/>
      <c r="BO39" s="266"/>
      <c r="BP39" s="266"/>
      <c r="BQ39" s="263">
        <v>33</v>
      </c>
      <c r="BR39" s="264"/>
      <c r="BS39" s="1069"/>
      <c r="BT39" s="1070"/>
      <c r="BU39" s="1070"/>
      <c r="BV39" s="1070"/>
      <c r="BW39" s="1070"/>
      <c r="BX39" s="1070"/>
      <c r="BY39" s="1070"/>
      <c r="BZ39" s="1070"/>
      <c r="CA39" s="1070"/>
      <c r="CB39" s="1070"/>
      <c r="CC39" s="1070"/>
      <c r="CD39" s="1070"/>
      <c r="CE39" s="1070"/>
      <c r="CF39" s="1070"/>
      <c r="CG39" s="1071"/>
      <c r="CH39" s="1044"/>
      <c r="CI39" s="1045"/>
      <c r="CJ39" s="1045"/>
      <c r="CK39" s="1045"/>
      <c r="CL39" s="1046"/>
      <c r="CM39" s="1044"/>
      <c r="CN39" s="1045"/>
      <c r="CO39" s="1045"/>
      <c r="CP39" s="1045"/>
      <c r="CQ39" s="1046"/>
      <c r="CR39" s="1044"/>
      <c r="CS39" s="1045"/>
      <c r="CT39" s="1045"/>
      <c r="CU39" s="1045"/>
      <c r="CV39" s="1046"/>
      <c r="CW39" s="1044"/>
      <c r="CX39" s="1045"/>
      <c r="CY39" s="1045"/>
      <c r="CZ39" s="1045"/>
      <c r="DA39" s="1046"/>
      <c r="DB39" s="1044"/>
      <c r="DC39" s="1045"/>
      <c r="DD39" s="1045"/>
      <c r="DE39" s="1045"/>
      <c r="DF39" s="1046"/>
      <c r="DG39" s="1044"/>
      <c r="DH39" s="1045"/>
      <c r="DI39" s="1045"/>
      <c r="DJ39" s="1045"/>
      <c r="DK39" s="1046"/>
      <c r="DL39" s="1044"/>
      <c r="DM39" s="1045"/>
      <c r="DN39" s="1045"/>
      <c r="DO39" s="1045"/>
      <c r="DP39" s="1046"/>
      <c r="DQ39" s="1044"/>
      <c r="DR39" s="1045"/>
      <c r="DS39" s="1045"/>
      <c r="DT39" s="1045"/>
      <c r="DU39" s="1046"/>
      <c r="DV39" s="1047"/>
      <c r="DW39" s="1048"/>
      <c r="DX39" s="1048"/>
      <c r="DY39" s="1048"/>
      <c r="DZ39" s="1049"/>
      <c r="EA39" s="247"/>
    </row>
    <row r="40" spans="1:131" s="248" customFormat="1" ht="26.25" customHeight="1" x14ac:dyDescent="0.15">
      <c r="A40" s="262">
        <v>13</v>
      </c>
      <c r="B40" s="1086"/>
      <c r="C40" s="1087"/>
      <c r="D40" s="1087"/>
      <c r="E40" s="1087"/>
      <c r="F40" s="1087"/>
      <c r="G40" s="1087"/>
      <c r="H40" s="1087"/>
      <c r="I40" s="1087"/>
      <c r="J40" s="1087"/>
      <c r="K40" s="1087"/>
      <c r="L40" s="1087"/>
      <c r="M40" s="1087"/>
      <c r="N40" s="1087"/>
      <c r="O40" s="1087"/>
      <c r="P40" s="1088"/>
      <c r="Q40" s="1098"/>
      <c r="R40" s="1099"/>
      <c r="S40" s="1099"/>
      <c r="T40" s="1099"/>
      <c r="U40" s="1099"/>
      <c r="V40" s="1099"/>
      <c r="W40" s="1099"/>
      <c r="X40" s="1099"/>
      <c r="Y40" s="1099"/>
      <c r="Z40" s="1099"/>
      <c r="AA40" s="1099"/>
      <c r="AB40" s="1099"/>
      <c r="AC40" s="1099"/>
      <c r="AD40" s="1099"/>
      <c r="AE40" s="1100"/>
      <c r="AF40" s="1092"/>
      <c r="AG40" s="1093"/>
      <c r="AH40" s="1093"/>
      <c r="AI40" s="1093"/>
      <c r="AJ40" s="1094"/>
      <c r="AK40" s="1035"/>
      <c r="AL40" s="1026"/>
      <c r="AM40" s="1026"/>
      <c r="AN40" s="1026"/>
      <c r="AO40" s="1026"/>
      <c r="AP40" s="1026"/>
      <c r="AQ40" s="1026"/>
      <c r="AR40" s="1026"/>
      <c r="AS40" s="1026"/>
      <c r="AT40" s="1026"/>
      <c r="AU40" s="1026"/>
      <c r="AV40" s="1026"/>
      <c r="AW40" s="1026"/>
      <c r="AX40" s="1026"/>
      <c r="AY40" s="1026"/>
      <c r="AZ40" s="1097"/>
      <c r="BA40" s="1097"/>
      <c r="BB40" s="1097"/>
      <c r="BC40" s="1097"/>
      <c r="BD40" s="1097"/>
      <c r="BE40" s="1081"/>
      <c r="BF40" s="1081"/>
      <c r="BG40" s="1081"/>
      <c r="BH40" s="1081"/>
      <c r="BI40" s="1082"/>
      <c r="BJ40" s="253"/>
      <c r="BK40" s="253"/>
      <c r="BL40" s="253"/>
      <c r="BM40" s="253"/>
      <c r="BN40" s="253"/>
      <c r="BO40" s="266"/>
      <c r="BP40" s="266"/>
      <c r="BQ40" s="263">
        <v>34</v>
      </c>
      <c r="BR40" s="264"/>
      <c r="BS40" s="1069"/>
      <c r="BT40" s="1070"/>
      <c r="BU40" s="1070"/>
      <c r="BV40" s="1070"/>
      <c r="BW40" s="1070"/>
      <c r="BX40" s="1070"/>
      <c r="BY40" s="1070"/>
      <c r="BZ40" s="1070"/>
      <c r="CA40" s="1070"/>
      <c r="CB40" s="1070"/>
      <c r="CC40" s="1070"/>
      <c r="CD40" s="1070"/>
      <c r="CE40" s="1070"/>
      <c r="CF40" s="1070"/>
      <c r="CG40" s="1071"/>
      <c r="CH40" s="1044"/>
      <c r="CI40" s="1045"/>
      <c r="CJ40" s="1045"/>
      <c r="CK40" s="1045"/>
      <c r="CL40" s="1046"/>
      <c r="CM40" s="1044"/>
      <c r="CN40" s="1045"/>
      <c r="CO40" s="1045"/>
      <c r="CP40" s="1045"/>
      <c r="CQ40" s="1046"/>
      <c r="CR40" s="1044"/>
      <c r="CS40" s="1045"/>
      <c r="CT40" s="1045"/>
      <c r="CU40" s="1045"/>
      <c r="CV40" s="1046"/>
      <c r="CW40" s="1044"/>
      <c r="CX40" s="1045"/>
      <c r="CY40" s="1045"/>
      <c r="CZ40" s="1045"/>
      <c r="DA40" s="1046"/>
      <c r="DB40" s="1044"/>
      <c r="DC40" s="1045"/>
      <c r="DD40" s="1045"/>
      <c r="DE40" s="1045"/>
      <c r="DF40" s="1046"/>
      <c r="DG40" s="1044"/>
      <c r="DH40" s="1045"/>
      <c r="DI40" s="1045"/>
      <c r="DJ40" s="1045"/>
      <c r="DK40" s="1046"/>
      <c r="DL40" s="1044"/>
      <c r="DM40" s="1045"/>
      <c r="DN40" s="1045"/>
      <c r="DO40" s="1045"/>
      <c r="DP40" s="1046"/>
      <c r="DQ40" s="1044"/>
      <c r="DR40" s="1045"/>
      <c r="DS40" s="1045"/>
      <c r="DT40" s="1045"/>
      <c r="DU40" s="1046"/>
      <c r="DV40" s="1047"/>
      <c r="DW40" s="1048"/>
      <c r="DX40" s="1048"/>
      <c r="DY40" s="1048"/>
      <c r="DZ40" s="1049"/>
      <c r="EA40" s="247"/>
    </row>
    <row r="41" spans="1:131" s="248" customFormat="1" ht="26.25" customHeight="1" x14ac:dyDescent="0.15">
      <c r="A41" s="262">
        <v>14</v>
      </c>
      <c r="B41" s="1086"/>
      <c r="C41" s="1087"/>
      <c r="D41" s="1087"/>
      <c r="E41" s="1087"/>
      <c r="F41" s="1087"/>
      <c r="G41" s="1087"/>
      <c r="H41" s="1087"/>
      <c r="I41" s="1087"/>
      <c r="J41" s="1087"/>
      <c r="K41" s="1087"/>
      <c r="L41" s="1087"/>
      <c r="M41" s="1087"/>
      <c r="N41" s="1087"/>
      <c r="O41" s="1087"/>
      <c r="P41" s="1088"/>
      <c r="Q41" s="1098"/>
      <c r="R41" s="1099"/>
      <c r="S41" s="1099"/>
      <c r="T41" s="1099"/>
      <c r="U41" s="1099"/>
      <c r="V41" s="1099"/>
      <c r="W41" s="1099"/>
      <c r="X41" s="1099"/>
      <c r="Y41" s="1099"/>
      <c r="Z41" s="1099"/>
      <c r="AA41" s="1099"/>
      <c r="AB41" s="1099"/>
      <c r="AC41" s="1099"/>
      <c r="AD41" s="1099"/>
      <c r="AE41" s="1100"/>
      <c r="AF41" s="1092"/>
      <c r="AG41" s="1093"/>
      <c r="AH41" s="1093"/>
      <c r="AI41" s="1093"/>
      <c r="AJ41" s="1094"/>
      <c r="AK41" s="1035"/>
      <c r="AL41" s="1026"/>
      <c r="AM41" s="1026"/>
      <c r="AN41" s="1026"/>
      <c r="AO41" s="1026"/>
      <c r="AP41" s="1026"/>
      <c r="AQ41" s="1026"/>
      <c r="AR41" s="1026"/>
      <c r="AS41" s="1026"/>
      <c r="AT41" s="1026"/>
      <c r="AU41" s="1026"/>
      <c r="AV41" s="1026"/>
      <c r="AW41" s="1026"/>
      <c r="AX41" s="1026"/>
      <c r="AY41" s="1026"/>
      <c r="AZ41" s="1097"/>
      <c r="BA41" s="1097"/>
      <c r="BB41" s="1097"/>
      <c r="BC41" s="1097"/>
      <c r="BD41" s="1097"/>
      <c r="BE41" s="1081"/>
      <c r="BF41" s="1081"/>
      <c r="BG41" s="1081"/>
      <c r="BH41" s="1081"/>
      <c r="BI41" s="1082"/>
      <c r="BJ41" s="253"/>
      <c r="BK41" s="253"/>
      <c r="BL41" s="253"/>
      <c r="BM41" s="253"/>
      <c r="BN41" s="253"/>
      <c r="BO41" s="266"/>
      <c r="BP41" s="266"/>
      <c r="BQ41" s="263">
        <v>35</v>
      </c>
      <c r="BR41" s="264"/>
      <c r="BS41" s="1069"/>
      <c r="BT41" s="1070"/>
      <c r="BU41" s="1070"/>
      <c r="BV41" s="1070"/>
      <c r="BW41" s="1070"/>
      <c r="BX41" s="1070"/>
      <c r="BY41" s="1070"/>
      <c r="BZ41" s="1070"/>
      <c r="CA41" s="1070"/>
      <c r="CB41" s="1070"/>
      <c r="CC41" s="1070"/>
      <c r="CD41" s="1070"/>
      <c r="CE41" s="1070"/>
      <c r="CF41" s="1070"/>
      <c r="CG41" s="1071"/>
      <c r="CH41" s="1044"/>
      <c r="CI41" s="1045"/>
      <c r="CJ41" s="1045"/>
      <c r="CK41" s="1045"/>
      <c r="CL41" s="1046"/>
      <c r="CM41" s="1044"/>
      <c r="CN41" s="1045"/>
      <c r="CO41" s="1045"/>
      <c r="CP41" s="1045"/>
      <c r="CQ41" s="1046"/>
      <c r="CR41" s="1044"/>
      <c r="CS41" s="1045"/>
      <c r="CT41" s="1045"/>
      <c r="CU41" s="1045"/>
      <c r="CV41" s="1046"/>
      <c r="CW41" s="1044"/>
      <c r="CX41" s="1045"/>
      <c r="CY41" s="1045"/>
      <c r="CZ41" s="1045"/>
      <c r="DA41" s="1046"/>
      <c r="DB41" s="1044"/>
      <c r="DC41" s="1045"/>
      <c r="DD41" s="1045"/>
      <c r="DE41" s="1045"/>
      <c r="DF41" s="1046"/>
      <c r="DG41" s="1044"/>
      <c r="DH41" s="1045"/>
      <c r="DI41" s="1045"/>
      <c r="DJ41" s="1045"/>
      <c r="DK41" s="1046"/>
      <c r="DL41" s="1044"/>
      <c r="DM41" s="1045"/>
      <c r="DN41" s="1045"/>
      <c r="DO41" s="1045"/>
      <c r="DP41" s="1046"/>
      <c r="DQ41" s="1044"/>
      <c r="DR41" s="1045"/>
      <c r="DS41" s="1045"/>
      <c r="DT41" s="1045"/>
      <c r="DU41" s="1046"/>
      <c r="DV41" s="1047"/>
      <c r="DW41" s="1048"/>
      <c r="DX41" s="1048"/>
      <c r="DY41" s="1048"/>
      <c r="DZ41" s="1049"/>
      <c r="EA41" s="247"/>
    </row>
    <row r="42" spans="1:131" s="248" customFormat="1" ht="26.25" customHeight="1" x14ac:dyDescent="0.15">
      <c r="A42" s="262">
        <v>15</v>
      </c>
      <c r="B42" s="1086"/>
      <c r="C42" s="1087"/>
      <c r="D42" s="1087"/>
      <c r="E42" s="1087"/>
      <c r="F42" s="1087"/>
      <c r="G42" s="1087"/>
      <c r="H42" s="1087"/>
      <c r="I42" s="1087"/>
      <c r="J42" s="1087"/>
      <c r="K42" s="1087"/>
      <c r="L42" s="1087"/>
      <c r="M42" s="1087"/>
      <c r="N42" s="1087"/>
      <c r="O42" s="1087"/>
      <c r="P42" s="1088"/>
      <c r="Q42" s="1098"/>
      <c r="R42" s="1099"/>
      <c r="S42" s="1099"/>
      <c r="T42" s="1099"/>
      <c r="U42" s="1099"/>
      <c r="V42" s="1099"/>
      <c r="W42" s="1099"/>
      <c r="X42" s="1099"/>
      <c r="Y42" s="1099"/>
      <c r="Z42" s="1099"/>
      <c r="AA42" s="1099"/>
      <c r="AB42" s="1099"/>
      <c r="AC42" s="1099"/>
      <c r="AD42" s="1099"/>
      <c r="AE42" s="1100"/>
      <c r="AF42" s="1092"/>
      <c r="AG42" s="1093"/>
      <c r="AH42" s="1093"/>
      <c r="AI42" s="1093"/>
      <c r="AJ42" s="1094"/>
      <c r="AK42" s="1035"/>
      <c r="AL42" s="1026"/>
      <c r="AM42" s="1026"/>
      <c r="AN42" s="1026"/>
      <c r="AO42" s="1026"/>
      <c r="AP42" s="1026"/>
      <c r="AQ42" s="1026"/>
      <c r="AR42" s="1026"/>
      <c r="AS42" s="1026"/>
      <c r="AT42" s="1026"/>
      <c r="AU42" s="1026"/>
      <c r="AV42" s="1026"/>
      <c r="AW42" s="1026"/>
      <c r="AX42" s="1026"/>
      <c r="AY42" s="1026"/>
      <c r="AZ42" s="1097"/>
      <c r="BA42" s="1097"/>
      <c r="BB42" s="1097"/>
      <c r="BC42" s="1097"/>
      <c r="BD42" s="1097"/>
      <c r="BE42" s="1081"/>
      <c r="BF42" s="1081"/>
      <c r="BG42" s="1081"/>
      <c r="BH42" s="1081"/>
      <c r="BI42" s="1082"/>
      <c r="BJ42" s="253"/>
      <c r="BK42" s="253"/>
      <c r="BL42" s="253"/>
      <c r="BM42" s="253"/>
      <c r="BN42" s="253"/>
      <c r="BO42" s="266"/>
      <c r="BP42" s="266"/>
      <c r="BQ42" s="263">
        <v>36</v>
      </c>
      <c r="BR42" s="264"/>
      <c r="BS42" s="1069"/>
      <c r="BT42" s="1070"/>
      <c r="BU42" s="1070"/>
      <c r="BV42" s="1070"/>
      <c r="BW42" s="1070"/>
      <c r="BX42" s="1070"/>
      <c r="BY42" s="1070"/>
      <c r="BZ42" s="1070"/>
      <c r="CA42" s="1070"/>
      <c r="CB42" s="1070"/>
      <c r="CC42" s="1070"/>
      <c r="CD42" s="1070"/>
      <c r="CE42" s="1070"/>
      <c r="CF42" s="1070"/>
      <c r="CG42" s="1071"/>
      <c r="CH42" s="1044"/>
      <c r="CI42" s="1045"/>
      <c r="CJ42" s="1045"/>
      <c r="CK42" s="1045"/>
      <c r="CL42" s="1046"/>
      <c r="CM42" s="1044"/>
      <c r="CN42" s="1045"/>
      <c r="CO42" s="1045"/>
      <c r="CP42" s="1045"/>
      <c r="CQ42" s="1046"/>
      <c r="CR42" s="1044"/>
      <c r="CS42" s="1045"/>
      <c r="CT42" s="1045"/>
      <c r="CU42" s="1045"/>
      <c r="CV42" s="1046"/>
      <c r="CW42" s="1044"/>
      <c r="CX42" s="1045"/>
      <c r="CY42" s="1045"/>
      <c r="CZ42" s="1045"/>
      <c r="DA42" s="1046"/>
      <c r="DB42" s="1044"/>
      <c r="DC42" s="1045"/>
      <c r="DD42" s="1045"/>
      <c r="DE42" s="1045"/>
      <c r="DF42" s="1046"/>
      <c r="DG42" s="1044"/>
      <c r="DH42" s="1045"/>
      <c r="DI42" s="1045"/>
      <c r="DJ42" s="1045"/>
      <c r="DK42" s="1046"/>
      <c r="DL42" s="1044"/>
      <c r="DM42" s="1045"/>
      <c r="DN42" s="1045"/>
      <c r="DO42" s="1045"/>
      <c r="DP42" s="1046"/>
      <c r="DQ42" s="1044"/>
      <c r="DR42" s="1045"/>
      <c r="DS42" s="1045"/>
      <c r="DT42" s="1045"/>
      <c r="DU42" s="1046"/>
      <c r="DV42" s="1047"/>
      <c r="DW42" s="1048"/>
      <c r="DX42" s="1048"/>
      <c r="DY42" s="1048"/>
      <c r="DZ42" s="1049"/>
      <c r="EA42" s="247"/>
    </row>
    <row r="43" spans="1:131" s="248" customFormat="1" ht="26.25" customHeight="1" x14ac:dyDescent="0.15">
      <c r="A43" s="262">
        <v>16</v>
      </c>
      <c r="B43" s="1086"/>
      <c r="C43" s="1087"/>
      <c r="D43" s="1087"/>
      <c r="E43" s="1087"/>
      <c r="F43" s="1087"/>
      <c r="G43" s="1087"/>
      <c r="H43" s="1087"/>
      <c r="I43" s="1087"/>
      <c r="J43" s="1087"/>
      <c r="K43" s="1087"/>
      <c r="L43" s="1087"/>
      <c r="M43" s="1087"/>
      <c r="N43" s="1087"/>
      <c r="O43" s="1087"/>
      <c r="P43" s="1088"/>
      <c r="Q43" s="1098"/>
      <c r="R43" s="1099"/>
      <c r="S43" s="1099"/>
      <c r="T43" s="1099"/>
      <c r="U43" s="1099"/>
      <c r="V43" s="1099"/>
      <c r="W43" s="1099"/>
      <c r="X43" s="1099"/>
      <c r="Y43" s="1099"/>
      <c r="Z43" s="1099"/>
      <c r="AA43" s="1099"/>
      <c r="AB43" s="1099"/>
      <c r="AC43" s="1099"/>
      <c r="AD43" s="1099"/>
      <c r="AE43" s="1100"/>
      <c r="AF43" s="1092"/>
      <c r="AG43" s="1093"/>
      <c r="AH43" s="1093"/>
      <c r="AI43" s="1093"/>
      <c r="AJ43" s="1094"/>
      <c r="AK43" s="1035"/>
      <c r="AL43" s="1026"/>
      <c r="AM43" s="1026"/>
      <c r="AN43" s="1026"/>
      <c r="AO43" s="1026"/>
      <c r="AP43" s="1026"/>
      <c r="AQ43" s="1026"/>
      <c r="AR43" s="1026"/>
      <c r="AS43" s="1026"/>
      <c r="AT43" s="1026"/>
      <c r="AU43" s="1026"/>
      <c r="AV43" s="1026"/>
      <c r="AW43" s="1026"/>
      <c r="AX43" s="1026"/>
      <c r="AY43" s="1026"/>
      <c r="AZ43" s="1097"/>
      <c r="BA43" s="1097"/>
      <c r="BB43" s="1097"/>
      <c r="BC43" s="1097"/>
      <c r="BD43" s="1097"/>
      <c r="BE43" s="1081"/>
      <c r="BF43" s="1081"/>
      <c r="BG43" s="1081"/>
      <c r="BH43" s="1081"/>
      <c r="BI43" s="1082"/>
      <c r="BJ43" s="253"/>
      <c r="BK43" s="253"/>
      <c r="BL43" s="253"/>
      <c r="BM43" s="253"/>
      <c r="BN43" s="253"/>
      <c r="BO43" s="266"/>
      <c r="BP43" s="266"/>
      <c r="BQ43" s="263">
        <v>37</v>
      </c>
      <c r="BR43" s="264"/>
      <c r="BS43" s="1069"/>
      <c r="BT43" s="1070"/>
      <c r="BU43" s="1070"/>
      <c r="BV43" s="1070"/>
      <c r="BW43" s="1070"/>
      <c r="BX43" s="1070"/>
      <c r="BY43" s="1070"/>
      <c r="BZ43" s="1070"/>
      <c r="CA43" s="1070"/>
      <c r="CB43" s="1070"/>
      <c r="CC43" s="1070"/>
      <c r="CD43" s="1070"/>
      <c r="CE43" s="1070"/>
      <c r="CF43" s="1070"/>
      <c r="CG43" s="1071"/>
      <c r="CH43" s="1044"/>
      <c r="CI43" s="1045"/>
      <c r="CJ43" s="1045"/>
      <c r="CK43" s="1045"/>
      <c r="CL43" s="1046"/>
      <c r="CM43" s="1044"/>
      <c r="CN43" s="1045"/>
      <c r="CO43" s="1045"/>
      <c r="CP43" s="1045"/>
      <c r="CQ43" s="1046"/>
      <c r="CR43" s="1044"/>
      <c r="CS43" s="1045"/>
      <c r="CT43" s="1045"/>
      <c r="CU43" s="1045"/>
      <c r="CV43" s="1046"/>
      <c r="CW43" s="1044"/>
      <c r="CX43" s="1045"/>
      <c r="CY43" s="1045"/>
      <c r="CZ43" s="1045"/>
      <c r="DA43" s="1046"/>
      <c r="DB43" s="1044"/>
      <c r="DC43" s="1045"/>
      <c r="DD43" s="1045"/>
      <c r="DE43" s="1045"/>
      <c r="DF43" s="1046"/>
      <c r="DG43" s="1044"/>
      <c r="DH43" s="1045"/>
      <c r="DI43" s="1045"/>
      <c r="DJ43" s="1045"/>
      <c r="DK43" s="1046"/>
      <c r="DL43" s="1044"/>
      <c r="DM43" s="1045"/>
      <c r="DN43" s="1045"/>
      <c r="DO43" s="1045"/>
      <c r="DP43" s="1046"/>
      <c r="DQ43" s="1044"/>
      <c r="DR43" s="1045"/>
      <c r="DS43" s="1045"/>
      <c r="DT43" s="1045"/>
      <c r="DU43" s="1046"/>
      <c r="DV43" s="1047"/>
      <c r="DW43" s="1048"/>
      <c r="DX43" s="1048"/>
      <c r="DY43" s="1048"/>
      <c r="DZ43" s="1049"/>
      <c r="EA43" s="247"/>
    </row>
    <row r="44" spans="1:131" s="248" customFormat="1" ht="26.25" customHeight="1" x14ac:dyDescent="0.15">
      <c r="A44" s="262">
        <v>17</v>
      </c>
      <c r="B44" s="1086"/>
      <c r="C44" s="1087"/>
      <c r="D44" s="1087"/>
      <c r="E44" s="1087"/>
      <c r="F44" s="1087"/>
      <c r="G44" s="1087"/>
      <c r="H44" s="1087"/>
      <c r="I44" s="1087"/>
      <c r="J44" s="1087"/>
      <c r="K44" s="1087"/>
      <c r="L44" s="1087"/>
      <c r="M44" s="1087"/>
      <c r="N44" s="1087"/>
      <c r="O44" s="1087"/>
      <c r="P44" s="1088"/>
      <c r="Q44" s="1098"/>
      <c r="R44" s="1099"/>
      <c r="S44" s="1099"/>
      <c r="T44" s="1099"/>
      <c r="U44" s="1099"/>
      <c r="V44" s="1099"/>
      <c r="W44" s="1099"/>
      <c r="X44" s="1099"/>
      <c r="Y44" s="1099"/>
      <c r="Z44" s="1099"/>
      <c r="AA44" s="1099"/>
      <c r="AB44" s="1099"/>
      <c r="AC44" s="1099"/>
      <c r="AD44" s="1099"/>
      <c r="AE44" s="1100"/>
      <c r="AF44" s="1092"/>
      <c r="AG44" s="1093"/>
      <c r="AH44" s="1093"/>
      <c r="AI44" s="1093"/>
      <c r="AJ44" s="1094"/>
      <c r="AK44" s="1035"/>
      <c r="AL44" s="1026"/>
      <c r="AM44" s="1026"/>
      <c r="AN44" s="1026"/>
      <c r="AO44" s="1026"/>
      <c r="AP44" s="1026"/>
      <c r="AQ44" s="1026"/>
      <c r="AR44" s="1026"/>
      <c r="AS44" s="1026"/>
      <c r="AT44" s="1026"/>
      <c r="AU44" s="1026"/>
      <c r="AV44" s="1026"/>
      <c r="AW44" s="1026"/>
      <c r="AX44" s="1026"/>
      <c r="AY44" s="1026"/>
      <c r="AZ44" s="1097"/>
      <c r="BA44" s="1097"/>
      <c r="BB44" s="1097"/>
      <c r="BC44" s="1097"/>
      <c r="BD44" s="1097"/>
      <c r="BE44" s="1081"/>
      <c r="BF44" s="1081"/>
      <c r="BG44" s="1081"/>
      <c r="BH44" s="1081"/>
      <c r="BI44" s="1082"/>
      <c r="BJ44" s="253"/>
      <c r="BK44" s="253"/>
      <c r="BL44" s="253"/>
      <c r="BM44" s="253"/>
      <c r="BN44" s="253"/>
      <c r="BO44" s="266"/>
      <c r="BP44" s="266"/>
      <c r="BQ44" s="263">
        <v>38</v>
      </c>
      <c r="BR44" s="264"/>
      <c r="BS44" s="1069"/>
      <c r="BT44" s="1070"/>
      <c r="BU44" s="1070"/>
      <c r="BV44" s="1070"/>
      <c r="BW44" s="1070"/>
      <c r="BX44" s="1070"/>
      <c r="BY44" s="1070"/>
      <c r="BZ44" s="1070"/>
      <c r="CA44" s="1070"/>
      <c r="CB44" s="1070"/>
      <c r="CC44" s="1070"/>
      <c r="CD44" s="1070"/>
      <c r="CE44" s="1070"/>
      <c r="CF44" s="1070"/>
      <c r="CG44" s="1071"/>
      <c r="CH44" s="1044"/>
      <c r="CI44" s="1045"/>
      <c r="CJ44" s="1045"/>
      <c r="CK44" s="1045"/>
      <c r="CL44" s="1046"/>
      <c r="CM44" s="1044"/>
      <c r="CN44" s="1045"/>
      <c r="CO44" s="1045"/>
      <c r="CP44" s="1045"/>
      <c r="CQ44" s="1046"/>
      <c r="CR44" s="1044"/>
      <c r="CS44" s="1045"/>
      <c r="CT44" s="1045"/>
      <c r="CU44" s="1045"/>
      <c r="CV44" s="1046"/>
      <c r="CW44" s="1044"/>
      <c r="CX44" s="1045"/>
      <c r="CY44" s="1045"/>
      <c r="CZ44" s="1045"/>
      <c r="DA44" s="1046"/>
      <c r="DB44" s="1044"/>
      <c r="DC44" s="1045"/>
      <c r="DD44" s="1045"/>
      <c r="DE44" s="1045"/>
      <c r="DF44" s="1046"/>
      <c r="DG44" s="1044"/>
      <c r="DH44" s="1045"/>
      <c r="DI44" s="1045"/>
      <c r="DJ44" s="1045"/>
      <c r="DK44" s="1046"/>
      <c r="DL44" s="1044"/>
      <c r="DM44" s="1045"/>
      <c r="DN44" s="1045"/>
      <c r="DO44" s="1045"/>
      <c r="DP44" s="1046"/>
      <c r="DQ44" s="1044"/>
      <c r="DR44" s="1045"/>
      <c r="DS44" s="1045"/>
      <c r="DT44" s="1045"/>
      <c r="DU44" s="1046"/>
      <c r="DV44" s="1047"/>
      <c r="DW44" s="1048"/>
      <c r="DX44" s="1048"/>
      <c r="DY44" s="1048"/>
      <c r="DZ44" s="1049"/>
      <c r="EA44" s="247"/>
    </row>
    <row r="45" spans="1:131" s="248" customFormat="1" ht="26.25" customHeight="1" x14ac:dyDescent="0.15">
      <c r="A45" s="262">
        <v>18</v>
      </c>
      <c r="B45" s="1086"/>
      <c r="C45" s="1087"/>
      <c r="D45" s="1087"/>
      <c r="E45" s="1087"/>
      <c r="F45" s="1087"/>
      <c r="G45" s="1087"/>
      <c r="H45" s="1087"/>
      <c r="I45" s="1087"/>
      <c r="J45" s="1087"/>
      <c r="K45" s="1087"/>
      <c r="L45" s="1087"/>
      <c r="M45" s="1087"/>
      <c r="N45" s="1087"/>
      <c r="O45" s="1087"/>
      <c r="P45" s="1088"/>
      <c r="Q45" s="1098"/>
      <c r="R45" s="1099"/>
      <c r="S45" s="1099"/>
      <c r="T45" s="1099"/>
      <c r="U45" s="1099"/>
      <c r="V45" s="1099"/>
      <c r="W45" s="1099"/>
      <c r="X45" s="1099"/>
      <c r="Y45" s="1099"/>
      <c r="Z45" s="1099"/>
      <c r="AA45" s="1099"/>
      <c r="AB45" s="1099"/>
      <c r="AC45" s="1099"/>
      <c r="AD45" s="1099"/>
      <c r="AE45" s="1100"/>
      <c r="AF45" s="1092"/>
      <c r="AG45" s="1093"/>
      <c r="AH45" s="1093"/>
      <c r="AI45" s="1093"/>
      <c r="AJ45" s="1094"/>
      <c r="AK45" s="1035"/>
      <c r="AL45" s="1026"/>
      <c r="AM45" s="1026"/>
      <c r="AN45" s="1026"/>
      <c r="AO45" s="1026"/>
      <c r="AP45" s="1026"/>
      <c r="AQ45" s="1026"/>
      <c r="AR45" s="1026"/>
      <c r="AS45" s="1026"/>
      <c r="AT45" s="1026"/>
      <c r="AU45" s="1026"/>
      <c r="AV45" s="1026"/>
      <c r="AW45" s="1026"/>
      <c r="AX45" s="1026"/>
      <c r="AY45" s="1026"/>
      <c r="AZ45" s="1097"/>
      <c r="BA45" s="1097"/>
      <c r="BB45" s="1097"/>
      <c r="BC45" s="1097"/>
      <c r="BD45" s="1097"/>
      <c r="BE45" s="1081"/>
      <c r="BF45" s="1081"/>
      <c r="BG45" s="1081"/>
      <c r="BH45" s="1081"/>
      <c r="BI45" s="1082"/>
      <c r="BJ45" s="253"/>
      <c r="BK45" s="253"/>
      <c r="BL45" s="253"/>
      <c r="BM45" s="253"/>
      <c r="BN45" s="253"/>
      <c r="BO45" s="266"/>
      <c r="BP45" s="266"/>
      <c r="BQ45" s="263">
        <v>39</v>
      </c>
      <c r="BR45" s="264"/>
      <c r="BS45" s="1069"/>
      <c r="BT45" s="1070"/>
      <c r="BU45" s="1070"/>
      <c r="BV45" s="1070"/>
      <c r="BW45" s="1070"/>
      <c r="BX45" s="1070"/>
      <c r="BY45" s="1070"/>
      <c r="BZ45" s="1070"/>
      <c r="CA45" s="1070"/>
      <c r="CB45" s="1070"/>
      <c r="CC45" s="1070"/>
      <c r="CD45" s="1070"/>
      <c r="CE45" s="1070"/>
      <c r="CF45" s="1070"/>
      <c r="CG45" s="1071"/>
      <c r="CH45" s="1044"/>
      <c r="CI45" s="1045"/>
      <c r="CJ45" s="1045"/>
      <c r="CK45" s="1045"/>
      <c r="CL45" s="1046"/>
      <c r="CM45" s="1044"/>
      <c r="CN45" s="1045"/>
      <c r="CO45" s="1045"/>
      <c r="CP45" s="1045"/>
      <c r="CQ45" s="1046"/>
      <c r="CR45" s="1044"/>
      <c r="CS45" s="1045"/>
      <c r="CT45" s="1045"/>
      <c r="CU45" s="1045"/>
      <c r="CV45" s="1046"/>
      <c r="CW45" s="1044"/>
      <c r="CX45" s="1045"/>
      <c r="CY45" s="1045"/>
      <c r="CZ45" s="1045"/>
      <c r="DA45" s="1046"/>
      <c r="DB45" s="1044"/>
      <c r="DC45" s="1045"/>
      <c r="DD45" s="1045"/>
      <c r="DE45" s="1045"/>
      <c r="DF45" s="1046"/>
      <c r="DG45" s="1044"/>
      <c r="DH45" s="1045"/>
      <c r="DI45" s="1045"/>
      <c r="DJ45" s="1045"/>
      <c r="DK45" s="1046"/>
      <c r="DL45" s="1044"/>
      <c r="DM45" s="1045"/>
      <c r="DN45" s="1045"/>
      <c r="DO45" s="1045"/>
      <c r="DP45" s="1046"/>
      <c r="DQ45" s="1044"/>
      <c r="DR45" s="1045"/>
      <c r="DS45" s="1045"/>
      <c r="DT45" s="1045"/>
      <c r="DU45" s="1046"/>
      <c r="DV45" s="1047"/>
      <c r="DW45" s="1048"/>
      <c r="DX45" s="1048"/>
      <c r="DY45" s="1048"/>
      <c r="DZ45" s="1049"/>
      <c r="EA45" s="247"/>
    </row>
    <row r="46" spans="1:131" s="248" customFormat="1" ht="26.25" customHeight="1" x14ac:dyDescent="0.15">
      <c r="A46" s="262">
        <v>19</v>
      </c>
      <c r="B46" s="1086"/>
      <c r="C46" s="1087"/>
      <c r="D46" s="1087"/>
      <c r="E46" s="1087"/>
      <c r="F46" s="1087"/>
      <c r="G46" s="1087"/>
      <c r="H46" s="1087"/>
      <c r="I46" s="1087"/>
      <c r="J46" s="1087"/>
      <c r="K46" s="1087"/>
      <c r="L46" s="1087"/>
      <c r="M46" s="1087"/>
      <c r="N46" s="1087"/>
      <c r="O46" s="1087"/>
      <c r="P46" s="1088"/>
      <c r="Q46" s="1098"/>
      <c r="R46" s="1099"/>
      <c r="S46" s="1099"/>
      <c r="T46" s="1099"/>
      <c r="U46" s="1099"/>
      <c r="V46" s="1099"/>
      <c r="W46" s="1099"/>
      <c r="X46" s="1099"/>
      <c r="Y46" s="1099"/>
      <c r="Z46" s="1099"/>
      <c r="AA46" s="1099"/>
      <c r="AB46" s="1099"/>
      <c r="AC46" s="1099"/>
      <c r="AD46" s="1099"/>
      <c r="AE46" s="1100"/>
      <c r="AF46" s="1092"/>
      <c r="AG46" s="1093"/>
      <c r="AH46" s="1093"/>
      <c r="AI46" s="1093"/>
      <c r="AJ46" s="1094"/>
      <c r="AK46" s="1035"/>
      <c r="AL46" s="1026"/>
      <c r="AM46" s="1026"/>
      <c r="AN46" s="1026"/>
      <c r="AO46" s="1026"/>
      <c r="AP46" s="1026"/>
      <c r="AQ46" s="1026"/>
      <c r="AR46" s="1026"/>
      <c r="AS46" s="1026"/>
      <c r="AT46" s="1026"/>
      <c r="AU46" s="1026"/>
      <c r="AV46" s="1026"/>
      <c r="AW46" s="1026"/>
      <c r="AX46" s="1026"/>
      <c r="AY46" s="1026"/>
      <c r="AZ46" s="1097"/>
      <c r="BA46" s="1097"/>
      <c r="BB46" s="1097"/>
      <c r="BC46" s="1097"/>
      <c r="BD46" s="1097"/>
      <c r="BE46" s="1081"/>
      <c r="BF46" s="1081"/>
      <c r="BG46" s="1081"/>
      <c r="BH46" s="1081"/>
      <c r="BI46" s="1082"/>
      <c r="BJ46" s="253"/>
      <c r="BK46" s="253"/>
      <c r="BL46" s="253"/>
      <c r="BM46" s="253"/>
      <c r="BN46" s="253"/>
      <c r="BO46" s="266"/>
      <c r="BP46" s="266"/>
      <c r="BQ46" s="263">
        <v>40</v>
      </c>
      <c r="BR46" s="264"/>
      <c r="BS46" s="1069"/>
      <c r="BT46" s="1070"/>
      <c r="BU46" s="1070"/>
      <c r="BV46" s="1070"/>
      <c r="BW46" s="1070"/>
      <c r="BX46" s="1070"/>
      <c r="BY46" s="1070"/>
      <c r="BZ46" s="1070"/>
      <c r="CA46" s="1070"/>
      <c r="CB46" s="1070"/>
      <c r="CC46" s="1070"/>
      <c r="CD46" s="1070"/>
      <c r="CE46" s="1070"/>
      <c r="CF46" s="1070"/>
      <c r="CG46" s="1071"/>
      <c r="CH46" s="1044"/>
      <c r="CI46" s="1045"/>
      <c r="CJ46" s="1045"/>
      <c r="CK46" s="1045"/>
      <c r="CL46" s="1046"/>
      <c r="CM46" s="1044"/>
      <c r="CN46" s="1045"/>
      <c r="CO46" s="1045"/>
      <c r="CP46" s="1045"/>
      <c r="CQ46" s="1046"/>
      <c r="CR46" s="1044"/>
      <c r="CS46" s="1045"/>
      <c r="CT46" s="1045"/>
      <c r="CU46" s="1045"/>
      <c r="CV46" s="1046"/>
      <c r="CW46" s="1044"/>
      <c r="CX46" s="1045"/>
      <c r="CY46" s="1045"/>
      <c r="CZ46" s="1045"/>
      <c r="DA46" s="1046"/>
      <c r="DB46" s="1044"/>
      <c r="DC46" s="1045"/>
      <c r="DD46" s="1045"/>
      <c r="DE46" s="1045"/>
      <c r="DF46" s="1046"/>
      <c r="DG46" s="1044"/>
      <c r="DH46" s="1045"/>
      <c r="DI46" s="1045"/>
      <c r="DJ46" s="1045"/>
      <c r="DK46" s="1046"/>
      <c r="DL46" s="1044"/>
      <c r="DM46" s="1045"/>
      <c r="DN46" s="1045"/>
      <c r="DO46" s="1045"/>
      <c r="DP46" s="1046"/>
      <c r="DQ46" s="1044"/>
      <c r="DR46" s="1045"/>
      <c r="DS46" s="1045"/>
      <c r="DT46" s="1045"/>
      <c r="DU46" s="1046"/>
      <c r="DV46" s="1047"/>
      <c r="DW46" s="1048"/>
      <c r="DX46" s="1048"/>
      <c r="DY46" s="1048"/>
      <c r="DZ46" s="1049"/>
      <c r="EA46" s="247"/>
    </row>
    <row r="47" spans="1:131" s="248" customFormat="1" ht="26.25" customHeight="1" x14ac:dyDescent="0.15">
      <c r="A47" s="262">
        <v>20</v>
      </c>
      <c r="B47" s="1086"/>
      <c r="C47" s="1087"/>
      <c r="D47" s="1087"/>
      <c r="E47" s="1087"/>
      <c r="F47" s="1087"/>
      <c r="G47" s="1087"/>
      <c r="H47" s="1087"/>
      <c r="I47" s="1087"/>
      <c r="J47" s="1087"/>
      <c r="K47" s="1087"/>
      <c r="L47" s="1087"/>
      <c r="M47" s="1087"/>
      <c r="N47" s="1087"/>
      <c r="O47" s="1087"/>
      <c r="P47" s="1088"/>
      <c r="Q47" s="1098"/>
      <c r="R47" s="1099"/>
      <c r="S47" s="1099"/>
      <c r="T47" s="1099"/>
      <c r="U47" s="1099"/>
      <c r="V47" s="1099"/>
      <c r="W47" s="1099"/>
      <c r="X47" s="1099"/>
      <c r="Y47" s="1099"/>
      <c r="Z47" s="1099"/>
      <c r="AA47" s="1099"/>
      <c r="AB47" s="1099"/>
      <c r="AC47" s="1099"/>
      <c r="AD47" s="1099"/>
      <c r="AE47" s="1100"/>
      <c r="AF47" s="1092"/>
      <c r="AG47" s="1093"/>
      <c r="AH47" s="1093"/>
      <c r="AI47" s="1093"/>
      <c r="AJ47" s="1094"/>
      <c r="AK47" s="1035"/>
      <c r="AL47" s="1026"/>
      <c r="AM47" s="1026"/>
      <c r="AN47" s="1026"/>
      <c r="AO47" s="1026"/>
      <c r="AP47" s="1026"/>
      <c r="AQ47" s="1026"/>
      <c r="AR47" s="1026"/>
      <c r="AS47" s="1026"/>
      <c r="AT47" s="1026"/>
      <c r="AU47" s="1026"/>
      <c r="AV47" s="1026"/>
      <c r="AW47" s="1026"/>
      <c r="AX47" s="1026"/>
      <c r="AY47" s="1026"/>
      <c r="AZ47" s="1097"/>
      <c r="BA47" s="1097"/>
      <c r="BB47" s="1097"/>
      <c r="BC47" s="1097"/>
      <c r="BD47" s="1097"/>
      <c r="BE47" s="1081"/>
      <c r="BF47" s="1081"/>
      <c r="BG47" s="1081"/>
      <c r="BH47" s="1081"/>
      <c r="BI47" s="1082"/>
      <c r="BJ47" s="253"/>
      <c r="BK47" s="253"/>
      <c r="BL47" s="253"/>
      <c r="BM47" s="253"/>
      <c r="BN47" s="253"/>
      <c r="BO47" s="266"/>
      <c r="BP47" s="266"/>
      <c r="BQ47" s="263">
        <v>41</v>
      </c>
      <c r="BR47" s="264"/>
      <c r="BS47" s="1069"/>
      <c r="BT47" s="1070"/>
      <c r="BU47" s="1070"/>
      <c r="BV47" s="1070"/>
      <c r="BW47" s="1070"/>
      <c r="BX47" s="1070"/>
      <c r="BY47" s="1070"/>
      <c r="BZ47" s="1070"/>
      <c r="CA47" s="1070"/>
      <c r="CB47" s="1070"/>
      <c r="CC47" s="1070"/>
      <c r="CD47" s="1070"/>
      <c r="CE47" s="1070"/>
      <c r="CF47" s="1070"/>
      <c r="CG47" s="1071"/>
      <c r="CH47" s="1044"/>
      <c r="CI47" s="1045"/>
      <c r="CJ47" s="1045"/>
      <c r="CK47" s="1045"/>
      <c r="CL47" s="1046"/>
      <c r="CM47" s="1044"/>
      <c r="CN47" s="1045"/>
      <c r="CO47" s="1045"/>
      <c r="CP47" s="1045"/>
      <c r="CQ47" s="1046"/>
      <c r="CR47" s="1044"/>
      <c r="CS47" s="1045"/>
      <c r="CT47" s="1045"/>
      <c r="CU47" s="1045"/>
      <c r="CV47" s="1046"/>
      <c r="CW47" s="1044"/>
      <c r="CX47" s="1045"/>
      <c r="CY47" s="1045"/>
      <c r="CZ47" s="1045"/>
      <c r="DA47" s="1046"/>
      <c r="DB47" s="1044"/>
      <c r="DC47" s="1045"/>
      <c r="DD47" s="1045"/>
      <c r="DE47" s="1045"/>
      <c r="DF47" s="1046"/>
      <c r="DG47" s="1044"/>
      <c r="DH47" s="1045"/>
      <c r="DI47" s="1045"/>
      <c r="DJ47" s="1045"/>
      <c r="DK47" s="1046"/>
      <c r="DL47" s="1044"/>
      <c r="DM47" s="1045"/>
      <c r="DN47" s="1045"/>
      <c r="DO47" s="1045"/>
      <c r="DP47" s="1046"/>
      <c r="DQ47" s="1044"/>
      <c r="DR47" s="1045"/>
      <c r="DS47" s="1045"/>
      <c r="DT47" s="1045"/>
      <c r="DU47" s="1046"/>
      <c r="DV47" s="1047"/>
      <c r="DW47" s="1048"/>
      <c r="DX47" s="1048"/>
      <c r="DY47" s="1048"/>
      <c r="DZ47" s="1049"/>
      <c r="EA47" s="247"/>
    </row>
    <row r="48" spans="1:131" s="248" customFormat="1" ht="26.25" customHeight="1" x14ac:dyDescent="0.15">
      <c r="A48" s="262">
        <v>21</v>
      </c>
      <c r="B48" s="1086"/>
      <c r="C48" s="1087"/>
      <c r="D48" s="1087"/>
      <c r="E48" s="1087"/>
      <c r="F48" s="1087"/>
      <c r="G48" s="1087"/>
      <c r="H48" s="1087"/>
      <c r="I48" s="1087"/>
      <c r="J48" s="1087"/>
      <c r="K48" s="1087"/>
      <c r="L48" s="1087"/>
      <c r="M48" s="1087"/>
      <c r="N48" s="1087"/>
      <c r="O48" s="1087"/>
      <c r="P48" s="1088"/>
      <c r="Q48" s="1098"/>
      <c r="R48" s="1099"/>
      <c r="S48" s="1099"/>
      <c r="T48" s="1099"/>
      <c r="U48" s="1099"/>
      <c r="V48" s="1099"/>
      <c r="W48" s="1099"/>
      <c r="X48" s="1099"/>
      <c r="Y48" s="1099"/>
      <c r="Z48" s="1099"/>
      <c r="AA48" s="1099"/>
      <c r="AB48" s="1099"/>
      <c r="AC48" s="1099"/>
      <c r="AD48" s="1099"/>
      <c r="AE48" s="1100"/>
      <c r="AF48" s="1092"/>
      <c r="AG48" s="1093"/>
      <c r="AH48" s="1093"/>
      <c r="AI48" s="1093"/>
      <c r="AJ48" s="1094"/>
      <c r="AK48" s="1035"/>
      <c r="AL48" s="1026"/>
      <c r="AM48" s="1026"/>
      <c r="AN48" s="1026"/>
      <c r="AO48" s="1026"/>
      <c r="AP48" s="1026"/>
      <c r="AQ48" s="1026"/>
      <c r="AR48" s="1026"/>
      <c r="AS48" s="1026"/>
      <c r="AT48" s="1026"/>
      <c r="AU48" s="1026"/>
      <c r="AV48" s="1026"/>
      <c r="AW48" s="1026"/>
      <c r="AX48" s="1026"/>
      <c r="AY48" s="1026"/>
      <c r="AZ48" s="1097"/>
      <c r="BA48" s="1097"/>
      <c r="BB48" s="1097"/>
      <c r="BC48" s="1097"/>
      <c r="BD48" s="1097"/>
      <c r="BE48" s="1081"/>
      <c r="BF48" s="1081"/>
      <c r="BG48" s="1081"/>
      <c r="BH48" s="1081"/>
      <c r="BI48" s="1082"/>
      <c r="BJ48" s="253"/>
      <c r="BK48" s="253"/>
      <c r="BL48" s="253"/>
      <c r="BM48" s="253"/>
      <c r="BN48" s="253"/>
      <c r="BO48" s="266"/>
      <c r="BP48" s="266"/>
      <c r="BQ48" s="263">
        <v>42</v>
      </c>
      <c r="BR48" s="264"/>
      <c r="BS48" s="1069"/>
      <c r="BT48" s="1070"/>
      <c r="BU48" s="1070"/>
      <c r="BV48" s="1070"/>
      <c r="BW48" s="1070"/>
      <c r="BX48" s="1070"/>
      <c r="BY48" s="1070"/>
      <c r="BZ48" s="1070"/>
      <c r="CA48" s="1070"/>
      <c r="CB48" s="1070"/>
      <c r="CC48" s="1070"/>
      <c r="CD48" s="1070"/>
      <c r="CE48" s="1070"/>
      <c r="CF48" s="1070"/>
      <c r="CG48" s="1071"/>
      <c r="CH48" s="1044"/>
      <c r="CI48" s="1045"/>
      <c r="CJ48" s="1045"/>
      <c r="CK48" s="1045"/>
      <c r="CL48" s="1046"/>
      <c r="CM48" s="1044"/>
      <c r="CN48" s="1045"/>
      <c r="CO48" s="1045"/>
      <c r="CP48" s="1045"/>
      <c r="CQ48" s="1046"/>
      <c r="CR48" s="1044"/>
      <c r="CS48" s="1045"/>
      <c r="CT48" s="1045"/>
      <c r="CU48" s="1045"/>
      <c r="CV48" s="1046"/>
      <c r="CW48" s="1044"/>
      <c r="CX48" s="1045"/>
      <c r="CY48" s="1045"/>
      <c r="CZ48" s="1045"/>
      <c r="DA48" s="1046"/>
      <c r="DB48" s="1044"/>
      <c r="DC48" s="1045"/>
      <c r="DD48" s="1045"/>
      <c r="DE48" s="1045"/>
      <c r="DF48" s="1046"/>
      <c r="DG48" s="1044"/>
      <c r="DH48" s="1045"/>
      <c r="DI48" s="1045"/>
      <c r="DJ48" s="1045"/>
      <c r="DK48" s="1046"/>
      <c r="DL48" s="1044"/>
      <c r="DM48" s="1045"/>
      <c r="DN48" s="1045"/>
      <c r="DO48" s="1045"/>
      <c r="DP48" s="1046"/>
      <c r="DQ48" s="1044"/>
      <c r="DR48" s="1045"/>
      <c r="DS48" s="1045"/>
      <c r="DT48" s="1045"/>
      <c r="DU48" s="1046"/>
      <c r="DV48" s="1047"/>
      <c r="DW48" s="1048"/>
      <c r="DX48" s="1048"/>
      <c r="DY48" s="1048"/>
      <c r="DZ48" s="1049"/>
      <c r="EA48" s="247"/>
    </row>
    <row r="49" spans="1:131" s="248" customFormat="1" ht="26.25" customHeight="1" x14ac:dyDescent="0.15">
      <c r="A49" s="262">
        <v>22</v>
      </c>
      <c r="B49" s="1086"/>
      <c r="C49" s="1087"/>
      <c r="D49" s="1087"/>
      <c r="E49" s="1087"/>
      <c r="F49" s="1087"/>
      <c r="G49" s="1087"/>
      <c r="H49" s="1087"/>
      <c r="I49" s="1087"/>
      <c r="J49" s="1087"/>
      <c r="K49" s="1087"/>
      <c r="L49" s="1087"/>
      <c r="M49" s="1087"/>
      <c r="N49" s="1087"/>
      <c r="O49" s="1087"/>
      <c r="P49" s="1088"/>
      <c r="Q49" s="1098"/>
      <c r="R49" s="1099"/>
      <c r="S49" s="1099"/>
      <c r="T49" s="1099"/>
      <c r="U49" s="1099"/>
      <c r="V49" s="1099"/>
      <c r="W49" s="1099"/>
      <c r="X49" s="1099"/>
      <c r="Y49" s="1099"/>
      <c r="Z49" s="1099"/>
      <c r="AA49" s="1099"/>
      <c r="AB49" s="1099"/>
      <c r="AC49" s="1099"/>
      <c r="AD49" s="1099"/>
      <c r="AE49" s="1100"/>
      <c r="AF49" s="1092"/>
      <c r="AG49" s="1093"/>
      <c r="AH49" s="1093"/>
      <c r="AI49" s="1093"/>
      <c r="AJ49" s="1094"/>
      <c r="AK49" s="1035"/>
      <c r="AL49" s="1026"/>
      <c r="AM49" s="1026"/>
      <c r="AN49" s="1026"/>
      <c r="AO49" s="1026"/>
      <c r="AP49" s="1026"/>
      <c r="AQ49" s="1026"/>
      <c r="AR49" s="1026"/>
      <c r="AS49" s="1026"/>
      <c r="AT49" s="1026"/>
      <c r="AU49" s="1026"/>
      <c r="AV49" s="1026"/>
      <c r="AW49" s="1026"/>
      <c r="AX49" s="1026"/>
      <c r="AY49" s="1026"/>
      <c r="AZ49" s="1097"/>
      <c r="BA49" s="1097"/>
      <c r="BB49" s="1097"/>
      <c r="BC49" s="1097"/>
      <c r="BD49" s="1097"/>
      <c r="BE49" s="1081"/>
      <c r="BF49" s="1081"/>
      <c r="BG49" s="1081"/>
      <c r="BH49" s="1081"/>
      <c r="BI49" s="1082"/>
      <c r="BJ49" s="253"/>
      <c r="BK49" s="253"/>
      <c r="BL49" s="253"/>
      <c r="BM49" s="253"/>
      <c r="BN49" s="253"/>
      <c r="BO49" s="266"/>
      <c r="BP49" s="266"/>
      <c r="BQ49" s="263">
        <v>43</v>
      </c>
      <c r="BR49" s="264"/>
      <c r="BS49" s="1069"/>
      <c r="BT49" s="1070"/>
      <c r="BU49" s="1070"/>
      <c r="BV49" s="1070"/>
      <c r="BW49" s="1070"/>
      <c r="BX49" s="1070"/>
      <c r="BY49" s="1070"/>
      <c r="BZ49" s="1070"/>
      <c r="CA49" s="1070"/>
      <c r="CB49" s="1070"/>
      <c r="CC49" s="1070"/>
      <c r="CD49" s="1070"/>
      <c r="CE49" s="1070"/>
      <c r="CF49" s="1070"/>
      <c r="CG49" s="1071"/>
      <c r="CH49" s="1044"/>
      <c r="CI49" s="1045"/>
      <c r="CJ49" s="1045"/>
      <c r="CK49" s="1045"/>
      <c r="CL49" s="1046"/>
      <c r="CM49" s="1044"/>
      <c r="CN49" s="1045"/>
      <c r="CO49" s="1045"/>
      <c r="CP49" s="1045"/>
      <c r="CQ49" s="1046"/>
      <c r="CR49" s="1044"/>
      <c r="CS49" s="1045"/>
      <c r="CT49" s="1045"/>
      <c r="CU49" s="1045"/>
      <c r="CV49" s="1046"/>
      <c r="CW49" s="1044"/>
      <c r="CX49" s="1045"/>
      <c r="CY49" s="1045"/>
      <c r="CZ49" s="1045"/>
      <c r="DA49" s="1046"/>
      <c r="DB49" s="1044"/>
      <c r="DC49" s="1045"/>
      <c r="DD49" s="1045"/>
      <c r="DE49" s="1045"/>
      <c r="DF49" s="1046"/>
      <c r="DG49" s="1044"/>
      <c r="DH49" s="1045"/>
      <c r="DI49" s="1045"/>
      <c r="DJ49" s="1045"/>
      <c r="DK49" s="1046"/>
      <c r="DL49" s="1044"/>
      <c r="DM49" s="1045"/>
      <c r="DN49" s="1045"/>
      <c r="DO49" s="1045"/>
      <c r="DP49" s="1046"/>
      <c r="DQ49" s="1044"/>
      <c r="DR49" s="1045"/>
      <c r="DS49" s="1045"/>
      <c r="DT49" s="1045"/>
      <c r="DU49" s="1046"/>
      <c r="DV49" s="1047"/>
      <c r="DW49" s="1048"/>
      <c r="DX49" s="1048"/>
      <c r="DY49" s="1048"/>
      <c r="DZ49" s="1049"/>
      <c r="EA49" s="247"/>
    </row>
    <row r="50" spans="1:131" s="248" customFormat="1" ht="26.25" customHeight="1" x14ac:dyDescent="0.15">
      <c r="A50" s="262">
        <v>23</v>
      </c>
      <c r="B50" s="1086"/>
      <c r="C50" s="1087"/>
      <c r="D50" s="1087"/>
      <c r="E50" s="1087"/>
      <c r="F50" s="1087"/>
      <c r="G50" s="1087"/>
      <c r="H50" s="1087"/>
      <c r="I50" s="1087"/>
      <c r="J50" s="1087"/>
      <c r="K50" s="1087"/>
      <c r="L50" s="1087"/>
      <c r="M50" s="1087"/>
      <c r="N50" s="1087"/>
      <c r="O50" s="1087"/>
      <c r="P50" s="1088"/>
      <c r="Q50" s="1089"/>
      <c r="R50" s="1090"/>
      <c r="S50" s="1090"/>
      <c r="T50" s="1090"/>
      <c r="U50" s="1090"/>
      <c r="V50" s="1090"/>
      <c r="W50" s="1090"/>
      <c r="X50" s="1090"/>
      <c r="Y50" s="1090"/>
      <c r="Z50" s="1090"/>
      <c r="AA50" s="1090"/>
      <c r="AB50" s="1090"/>
      <c r="AC50" s="1090"/>
      <c r="AD50" s="1090"/>
      <c r="AE50" s="1091"/>
      <c r="AF50" s="1092"/>
      <c r="AG50" s="1093"/>
      <c r="AH50" s="1093"/>
      <c r="AI50" s="1093"/>
      <c r="AJ50" s="1094"/>
      <c r="AK50" s="1095"/>
      <c r="AL50" s="1090"/>
      <c r="AM50" s="1090"/>
      <c r="AN50" s="1090"/>
      <c r="AO50" s="1090"/>
      <c r="AP50" s="1090"/>
      <c r="AQ50" s="1090"/>
      <c r="AR50" s="1090"/>
      <c r="AS50" s="1090"/>
      <c r="AT50" s="1090"/>
      <c r="AU50" s="1090"/>
      <c r="AV50" s="1090"/>
      <c r="AW50" s="1090"/>
      <c r="AX50" s="1090"/>
      <c r="AY50" s="1090"/>
      <c r="AZ50" s="1096"/>
      <c r="BA50" s="1096"/>
      <c r="BB50" s="1096"/>
      <c r="BC50" s="1096"/>
      <c r="BD50" s="1096"/>
      <c r="BE50" s="1081"/>
      <c r="BF50" s="1081"/>
      <c r="BG50" s="1081"/>
      <c r="BH50" s="1081"/>
      <c r="BI50" s="1082"/>
      <c r="BJ50" s="253"/>
      <c r="BK50" s="253"/>
      <c r="BL50" s="253"/>
      <c r="BM50" s="253"/>
      <c r="BN50" s="253"/>
      <c r="BO50" s="266"/>
      <c r="BP50" s="266"/>
      <c r="BQ50" s="263">
        <v>44</v>
      </c>
      <c r="BR50" s="264"/>
      <c r="BS50" s="1069"/>
      <c r="BT50" s="1070"/>
      <c r="BU50" s="1070"/>
      <c r="BV50" s="1070"/>
      <c r="BW50" s="1070"/>
      <c r="BX50" s="1070"/>
      <c r="BY50" s="1070"/>
      <c r="BZ50" s="1070"/>
      <c r="CA50" s="1070"/>
      <c r="CB50" s="1070"/>
      <c r="CC50" s="1070"/>
      <c r="CD50" s="1070"/>
      <c r="CE50" s="1070"/>
      <c r="CF50" s="1070"/>
      <c r="CG50" s="1071"/>
      <c r="CH50" s="1044"/>
      <c r="CI50" s="1045"/>
      <c r="CJ50" s="1045"/>
      <c r="CK50" s="1045"/>
      <c r="CL50" s="1046"/>
      <c r="CM50" s="1044"/>
      <c r="CN50" s="1045"/>
      <c r="CO50" s="1045"/>
      <c r="CP50" s="1045"/>
      <c r="CQ50" s="1046"/>
      <c r="CR50" s="1044"/>
      <c r="CS50" s="1045"/>
      <c r="CT50" s="1045"/>
      <c r="CU50" s="1045"/>
      <c r="CV50" s="1046"/>
      <c r="CW50" s="1044"/>
      <c r="CX50" s="1045"/>
      <c r="CY50" s="1045"/>
      <c r="CZ50" s="1045"/>
      <c r="DA50" s="1046"/>
      <c r="DB50" s="1044"/>
      <c r="DC50" s="1045"/>
      <c r="DD50" s="1045"/>
      <c r="DE50" s="1045"/>
      <c r="DF50" s="1046"/>
      <c r="DG50" s="1044"/>
      <c r="DH50" s="1045"/>
      <c r="DI50" s="1045"/>
      <c r="DJ50" s="1045"/>
      <c r="DK50" s="1046"/>
      <c r="DL50" s="1044"/>
      <c r="DM50" s="1045"/>
      <c r="DN50" s="1045"/>
      <c r="DO50" s="1045"/>
      <c r="DP50" s="1046"/>
      <c r="DQ50" s="1044"/>
      <c r="DR50" s="1045"/>
      <c r="DS50" s="1045"/>
      <c r="DT50" s="1045"/>
      <c r="DU50" s="1046"/>
      <c r="DV50" s="1047"/>
      <c r="DW50" s="1048"/>
      <c r="DX50" s="1048"/>
      <c r="DY50" s="1048"/>
      <c r="DZ50" s="1049"/>
      <c r="EA50" s="247"/>
    </row>
    <row r="51" spans="1:131" s="248" customFormat="1" ht="26.25" customHeight="1" x14ac:dyDescent="0.15">
      <c r="A51" s="262">
        <v>24</v>
      </c>
      <c r="B51" s="1086"/>
      <c r="C51" s="1087"/>
      <c r="D51" s="1087"/>
      <c r="E51" s="1087"/>
      <c r="F51" s="1087"/>
      <c r="G51" s="1087"/>
      <c r="H51" s="1087"/>
      <c r="I51" s="1087"/>
      <c r="J51" s="1087"/>
      <c r="K51" s="1087"/>
      <c r="L51" s="1087"/>
      <c r="M51" s="1087"/>
      <c r="N51" s="1087"/>
      <c r="O51" s="1087"/>
      <c r="P51" s="1088"/>
      <c r="Q51" s="1089"/>
      <c r="R51" s="1090"/>
      <c r="S51" s="1090"/>
      <c r="T51" s="1090"/>
      <c r="U51" s="1090"/>
      <c r="V51" s="1090"/>
      <c r="W51" s="1090"/>
      <c r="X51" s="1090"/>
      <c r="Y51" s="1090"/>
      <c r="Z51" s="1090"/>
      <c r="AA51" s="1090"/>
      <c r="AB51" s="1090"/>
      <c r="AC51" s="1090"/>
      <c r="AD51" s="1090"/>
      <c r="AE51" s="1091"/>
      <c r="AF51" s="1092"/>
      <c r="AG51" s="1093"/>
      <c r="AH51" s="1093"/>
      <c r="AI51" s="1093"/>
      <c r="AJ51" s="1094"/>
      <c r="AK51" s="1095"/>
      <c r="AL51" s="1090"/>
      <c r="AM51" s="1090"/>
      <c r="AN51" s="1090"/>
      <c r="AO51" s="1090"/>
      <c r="AP51" s="1090"/>
      <c r="AQ51" s="1090"/>
      <c r="AR51" s="1090"/>
      <c r="AS51" s="1090"/>
      <c r="AT51" s="1090"/>
      <c r="AU51" s="1090"/>
      <c r="AV51" s="1090"/>
      <c r="AW51" s="1090"/>
      <c r="AX51" s="1090"/>
      <c r="AY51" s="1090"/>
      <c r="AZ51" s="1096"/>
      <c r="BA51" s="1096"/>
      <c r="BB51" s="1096"/>
      <c r="BC51" s="1096"/>
      <c r="BD51" s="1096"/>
      <c r="BE51" s="1081"/>
      <c r="BF51" s="1081"/>
      <c r="BG51" s="1081"/>
      <c r="BH51" s="1081"/>
      <c r="BI51" s="1082"/>
      <c r="BJ51" s="253"/>
      <c r="BK51" s="253"/>
      <c r="BL51" s="253"/>
      <c r="BM51" s="253"/>
      <c r="BN51" s="253"/>
      <c r="BO51" s="266"/>
      <c r="BP51" s="266"/>
      <c r="BQ51" s="263">
        <v>45</v>
      </c>
      <c r="BR51" s="264"/>
      <c r="BS51" s="1069"/>
      <c r="BT51" s="1070"/>
      <c r="BU51" s="1070"/>
      <c r="BV51" s="1070"/>
      <c r="BW51" s="1070"/>
      <c r="BX51" s="1070"/>
      <c r="BY51" s="1070"/>
      <c r="BZ51" s="1070"/>
      <c r="CA51" s="1070"/>
      <c r="CB51" s="1070"/>
      <c r="CC51" s="1070"/>
      <c r="CD51" s="1070"/>
      <c r="CE51" s="1070"/>
      <c r="CF51" s="1070"/>
      <c r="CG51" s="1071"/>
      <c r="CH51" s="1044"/>
      <c r="CI51" s="1045"/>
      <c r="CJ51" s="1045"/>
      <c r="CK51" s="1045"/>
      <c r="CL51" s="1046"/>
      <c r="CM51" s="1044"/>
      <c r="CN51" s="1045"/>
      <c r="CO51" s="1045"/>
      <c r="CP51" s="1045"/>
      <c r="CQ51" s="1046"/>
      <c r="CR51" s="1044"/>
      <c r="CS51" s="1045"/>
      <c r="CT51" s="1045"/>
      <c r="CU51" s="1045"/>
      <c r="CV51" s="1046"/>
      <c r="CW51" s="1044"/>
      <c r="CX51" s="1045"/>
      <c r="CY51" s="1045"/>
      <c r="CZ51" s="1045"/>
      <c r="DA51" s="1046"/>
      <c r="DB51" s="1044"/>
      <c r="DC51" s="1045"/>
      <c r="DD51" s="1045"/>
      <c r="DE51" s="1045"/>
      <c r="DF51" s="1046"/>
      <c r="DG51" s="1044"/>
      <c r="DH51" s="1045"/>
      <c r="DI51" s="1045"/>
      <c r="DJ51" s="1045"/>
      <c r="DK51" s="1046"/>
      <c r="DL51" s="1044"/>
      <c r="DM51" s="1045"/>
      <c r="DN51" s="1045"/>
      <c r="DO51" s="1045"/>
      <c r="DP51" s="1046"/>
      <c r="DQ51" s="1044"/>
      <c r="DR51" s="1045"/>
      <c r="DS51" s="1045"/>
      <c r="DT51" s="1045"/>
      <c r="DU51" s="1046"/>
      <c r="DV51" s="1047"/>
      <c r="DW51" s="1048"/>
      <c r="DX51" s="1048"/>
      <c r="DY51" s="1048"/>
      <c r="DZ51" s="1049"/>
      <c r="EA51" s="247"/>
    </row>
    <row r="52" spans="1:131" s="248" customFormat="1" ht="26.25" customHeight="1" x14ac:dyDescent="0.15">
      <c r="A52" s="262">
        <v>25</v>
      </c>
      <c r="B52" s="1086"/>
      <c r="C52" s="1087"/>
      <c r="D52" s="1087"/>
      <c r="E52" s="1087"/>
      <c r="F52" s="1087"/>
      <c r="G52" s="1087"/>
      <c r="H52" s="1087"/>
      <c r="I52" s="1087"/>
      <c r="J52" s="1087"/>
      <c r="K52" s="1087"/>
      <c r="L52" s="1087"/>
      <c r="M52" s="1087"/>
      <c r="N52" s="1087"/>
      <c r="O52" s="1087"/>
      <c r="P52" s="1088"/>
      <c r="Q52" s="1089"/>
      <c r="R52" s="1090"/>
      <c r="S52" s="1090"/>
      <c r="T52" s="1090"/>
      <c r="U52" s="1090"/>
      <c r="V52" s="1090"/>
      <c r="W52" s="1090"/>
      <c r="X52" s="1090"/>
      <c r="Y52" s="1090"/>
      <c r="Z52" s="1090"/>
      <c r="AA52" s="1090"/>
      <c r="AB52" s="1090"/>
      <c r="AC52" s="1090"/>
      <c r="AD52" s="1090"/>
      <c r="AE52" s="1091"/>
      <c r="AF52" s="1092"/>
      <c r="AG52" s="1093"/>
      <c r="AH52" s="1093"/>
      <c r="AI52" s="1093"/>
      <c r="AJ52" s="1094"/>
      <c r="AK52" s="1095"/>
      <c r="AL52" s="1090"/>
      <c r="AM52" s="1090"/>
      <c r="AN52" s="1090"/>
      <c r="AO52" s="1090"/>
      <c r="AP52" s="1090"/>
      <c r="AQ52" s="1090"/>
      <c r="AR52" s="1090"/>
      <c r="AS52" s="1090"/>
      <c r="AT52" s="1090"/>
      <c r="AU52" s="1090"/>
      <c r="AV52" s="1090"/>
      <c r="AW52" s="1090"/>
      <c r="AX52" s="1090"/>
      <c r="AY52" s="1090"/>
      <c r="AZ52" s="1096"/>
      <c r="BA52" s="1096"/>
      <c r="BB52" s="1096"/>
      <c r="BC52" s="1096"/>
      <c r="BD52" s="1096"/>
      <c r="BE52" s="1081"/>
      <c r="BF52" s="1081"/>
      <c r="BG52" s="1081"/>
      <c r="BH52" s="1081"/>
      <c r="BI52" s="1082"/>
      <c r="BJ52" s="253"/>
      <c r="BK52" s="253"/>
      <c r="BL52" s="253"/>
      <c r="BM52" s="253"/>
      <c r="BN52" s="253"/>
      <c r="BO52" s="266"/>
      <c r="BP52" s="266"/>
      <c r="BQ52" s="263">
        <v>46</v>
      </c>
      <c r="BR52" s="264"/>
      <c r="BS52" s="1069"/>
      <c r="BT52" s="1070"/>
      <c r="BU52" s="1070"/>
      <c r="BV52" s="1070"/>
      <c r="BW52" s="1070"/>
      <c r="BX52" s="1070"/>
      <c r="BY52" s="1070"/>
      <c r="BZ52" s="1070"/>
      <c r="CA52" s="1070"/>
      <c r="CB52" s="1070"/>
      <c r="CC52" s="1070"/>
      <c r="CD52" s="1070"/>
      <c r="CE52" s="1070"/>
      <c r="CF52" s="1070"/>
      <c r="CG52" s="1071"/>
      <c r="CH52" s="1044"/>
      <c r="CI52" s="1045"/>
      <c r="CJ52" s="1045"/>
      <c r="CK52" s="1045"/>
      <c r="CL52" s="1046"/>
      <c r="CM52" s="1044"/>
      <c r="CN52" s="1045"/>
      <c r="CO52" s="1045"/>
      <c r="CP52" s="1045"/>
      <c r="CQ52" s="1046"/>
      <c r="CR52" s="1044"/>
      <c r="CS52" s="1045"/>
      <c r="CT52" s="1045"/>
      <c r="CU52" s="1045"/>
      <c r="CV52" s="1046"/>
      <c r="CW52" s="1044"/>
      <c r="CX52" s="1045"/>
      <c r="CY52" s="1045"/>
      <c r="CZ52" s="1045"/>
      <c r="DA52" s="1046"/>
      <c r="DB52" s="1044"/>
      <c r="DC52" s="1045"/>
      <c r="DD52" s="1045"/>
      <c r="DE52" s="1045"/>
      <c r="DF52" s="1046"/>
      <c r="DG52" s="1044"/>
      <c r="DH52" s="1045"/>
      <c r="DI52" s="1045"/>
      <c r="DJ52" s="1045"/>
      <c r="DK52" s="1046"/>
      <c r="DL52" s="1044"/>
      <c r="DM52" s="1045"/>
      <c r="DN52" s="1045"/>
      <c r="DO52" s="1045"/>
      <c r="DP52" s="1046"/>
      <c r="DQ52" s="1044"/>
      <c r="DR52" s="1045"/>
      <c r="DS52" s="1045"/>
      <c r="DT52" s="1045"/>
      <c r="DU52" s="1046"/>
      <c r="DV52" s="1047"/>
      <c r="DW52" s="1048"/>
      <c r="DX52" s="1048"/>
      <c r="DY52" s="1048"/>
      <c r="DZ52" s="1049"/>
      <c r="EA52" s="247"/>
    </row>
    <row r="53" spans="1:131" s="248" customFormat="1" ht="26.25" customHeight="1" x14ac:dyDescent="0.15">
      <c r="A53" s="262">
        <v>26</v>
      </c>
      <c r="B53" s="1086"/>
      <c r="C53" s="1087"/>
      <c r="D53" s="1087"/>
      <c r="E53" s="1087"/>
      <c r="F53" s="1087"/>
      <c r="G53" s="1087"/>
      <c r="H53" s="1087"/>
      <c r="I53" s="1087"/>
      <c r="J53" s="1087"/>
      <c r="K53" s="1087"/>
      <c r="L53" s="1087"/>
      <c r="M53" s="1087"/>
      <c r="N53" s="1087"/>
      <c r="O53" s="1087"/>
      <c r="P53" s="1088"/>
      <c r="Q53" s="1089"/>
      <c r="R53" s="1090"/>
      <c r="S53" s="1090"/>
      <c r="T53" s="1090"/>
      <c r="U53" s="1090"/>
      <c r="V53" s="1090"/>
      <c r="W53" s="1090"/>
      <c r="X53" s="1090"/>
      <c r="Y53" s="1090"/>
      <c r="Z53" s="1090"/>
      <c r="AA53" s="1090"/>
      <c r="AB53" s="1090"/>
      <c r="AC53" s="1090"/>
      <c r="AD53" s="1090"/>
      <c r="AE53" s="1091"/>
      <c r="AF53" s="1092"/>
      <c r="AG53" s="1093"/>
      <c r="AH53" s="1093"/>
      <c r="AI53" s="1093"/>
      <c r="AJ53" s="1094"/>
      <c r="AK53" s="1095"/>
      <c r="AL53" s="1090"/>
      <c r="AM53" s="1090"/>
      <c r="AN53" s="1090"/>
      <c r="AO53" s="1090"/>
      <c r="AP53" s="1090"/>
      <c r="AQ53" s="1090"/>
      <c r="AR53" s="1090"/>
      <c r="AS53" s="1090"/>
      <c r="AT53" s="1090"/>
      <c r="AU53" s="1090"/>
      <c r="AV53" s="1090"/>
      <c r="AW53" s="1090"/>
      <c r="AX53" s="1090"/>
      <c r="AY53" s="1090"/>
      <c r="AZ53" s="1096"/>
      <c r="BA53" s="1096"/>
      <c r="BB53" s="1096"/>
      <c r="BC53" s="1096"/>
      <c r="BD53" s="1096"/>
      <c r="BE53" s="1081"/>
      <c r="BF53" s="1081"/>
      <c r="BG53" s="1081"/>
      <c r="BH53" s="1081"/>
      <c r="BI53" s="1082"/>
      <c r="BJ53" s="253"/>
      <c r="BK53" s="253"/>
      <c r="BL53" s="253"/>
      <c r="BM53" s="253"/>
      <c r="BN53" s="253"/>
      <c r="BO53" s="266"/>
      <c r="BP53" s="266"/>
      <c r="BQ53" s="263">
        <v>47</v>
      </c>
      <c r="BR53" s="264"/>
      <c r="BS53" s="1069"/>
      <c r="BT53" s="1070"/>
      <c r="BU53" s="1070"/>
      <c r="BV53" s="1070"/>
      <c r="BW53" s="1070"/>
      <c r="BX53" s="1070"/>
      <c r="BY53" s="1070"/>
      <c r="BZ53" s="1070"/>
      <c r="CA53" s="1070"/>
      <c r="CB53" s="1070"/>
      <c r="CC53" s="1070"/>
      <c r="CD53" s="1070"/>
      <c r="CE53" s="1070"/>
      <c r="CF53" s="1070"/>
      <c r="CG53" s="1071"/>
      <c r="CH53" s="1044"/>
      <c r="CI53" s="1045"/>
      <c r="CJ53" s="1045"/>
      <c r="CK53" s="1045"/>
      <c r="CL53" s="1046"/>
      <c r="CM53" s="1044"/>
      <c r="CN53" s="1045"/>
      <c r="CO53" s="1045"/>
      <c r="CP53" s="1045"/>
      <c r="CQ53" s="1046"/>
      <c r="CR53" s="1044"/>
      <c r="CS53" s="1045"/>
      <c r="CT53" s="1045"/>
      <c r="CU53" s="1045"/>
      <c r="CV53" s="1046"/>
      <c r="CW53" s="1044"/>
      <c r="CX53" s="1045"/>
      <c r="CY53" s="1045"/>
      <c r="CZ53" s="1045"/>
      <c r="DA53" s="1046"/>
      <c r="DB53" s="1044"/>
      <c r="DC53" s="1045"/>
      <c r="DD53" s="1045"/>
      <c r="DE53" s="1045"/>
      <c r="DF53" s="1046"/>
      <c r="DG53" s="1044"/>
      <c r="DH53" s="1045"/>
      <c r="DI53" s="1045"/>
      <c r="DJ53" s="1045"/>
      <c r="DK53" s="1046"/>
      <c r="DL53" s="1044"/>
      <c r="DM53" s="1045"/>
      <c r="DN53" s="1045"/>
      <c r="DO53" s="1045"/>
      <c r="DP53" s="1046"/>
      <c r="DQ53" s="1044"/>
      <c r="DR53" s="1045"/>
      <c r="DS53" s="1045"/>
      <c r="DT53" s="1045"/>
      <c r="DU53" s="1046"/>
      <c r="DV53" s="1047"/>
      <c r="DW53" s="1048"/>
      <c r="DX53" s="1048"/>
      <c r="DY53" s="1048"/>
      <c r="DZ53" s="1049"/>
      <c r="EA53" s="247"/>
    </row>
    <row r="54" spans="1:131" s="248" customFormat="1" ht="26.25" customHeight="1" x14ac:dyDescent="0.15">
      <c r="A54" s="262">
        <v>27</v>
      </c>
      <c r="B54" s="1086"/>
      <c r="C54" s="1087"/>
      <c r="D54" s="1087"/>
      <c r="E54" s="1087"/>
      <c r="F54" s="1087"/>
      <c r="G54" s="1087"/>
      <c r="H54" s="1087"/>
      <c r="I54" s="1087"/>
      <c r="J54" s="1087"/>
      <c r="K54" s="1087"/>
      <c r="L54" s="1087"/>
      <c r="M54" s="1087"/>
      <c r="N54" s="1087"/>
      <c r="O54" s="1087"/>
      <c r="P54" s="1088"/>
      <c r="Q54" s="1089"/>
      <c r="R54" s="1090"/>
      <c r="S54" s="1090"/>
      <c r="T54" s="1090"/>
      <c r="U54" s="1090"/>
      <c r="V54" s="1090"/>
      <c r="W54" s="1090"/>
      <c r="X54" s="1090"/>
      <c r="Y54" s="1090"/>
      <c r="Z54" s="1090"/>
      <c r="AA54" s="1090"/>
      <c r="AB54" s="1090"/>
      <c r="AC54" s="1090"/>
      <c r="AD54" s="1090"/>
      <c r="AE54" s="1091"/>
      <c r="AF54" s="1092"/>
      <c r="AG54" s="1093"/>
      <c r="AH54" s="1093"/>
      <c r="AI54" s="1093"/>
      <c r="AJ54" s="1094"/>
      <c r="AK54" s="1095"/>
      <c r="AL54" s="1090"/>
      <c r="AM54" s="1090"/>
      <c r="AN54" s="1090"/>
      <c r="AO54" s="1090"/>
      <c r="AP54" s="1090"/>
      <c r="AQ54" s="1090"/>
      <c r="AR54" s="1090"/>
      <c r="AS54" s="1090"/>
      <c r="AT54" s="1090"/>
      <c r="AU54" s="1090"/>
      <c r="AV54" s="1090"/>
      <c r="AW54" s="1090"/>
      <c r="AX54" s="1090"/>
      <c r="AY54" s="1090"/>
      <c r="AZ54" s="1096"/>
      <c r="BA54" s="1096"/>
      <c r="BB54" s="1096"/>
      <c r="BC54" s="1096"/>
      <c r="BD54" s="1096"/>
      <c r="BE54" s="1081"/>
      <c r="BF54" s="1081"/>
      <c r="BG54" s="1081"/>
      <c r="BH54" s="1081"/>
      <c r="BI54" s="1082"/>
      <c r="BJ54" s="253"/>
      <c r="BK54" s="253"/>
      <c r="BL54" s="253"/>
      <c r="BM54" s="253"/>
      <c r="BN54" s="253"/>
      <c r="BO54" s="266"/>
      <c r="BP54" s="266"/>
      <c r="BQ54" s="263">
        <v>48</v>
      </c>
      <c r="BR54" s="264"/>
      <c r="BS54" s="1069"/>
      <c r="BT54" s="1070"/>
      <c r="BU54" s="1070"/>
      <c r="BV54" s="1070"/>
      <c r="BW54" s="1070"/>
      <c r="BX54" s="1070"/>
      <c r="BY54" s="1070"/>
      <c r="BZ54" s="1070"/>
      <c r="CA54" s="1070"/>
      <c r="CB54" s="1070"/>
      <c r="CC54" s="1070"/>
      <c r="CD54" s="1070"/>
      <c r="CE54" s="1070"/>
      <c r="CF54" s="1070"/>
      <c r="CG54" s="1071"/>
      <c r="CH54" s="1044"/>
      <c r="CI54" s="1045"/>
      <c r="CJ54" s="1045"/>
      <c r="CK54" s="1045"/>
      <c r="CL54" s="1046"/>
      <c r="CM54" s="1044"/>
      <c r="CN54" s="1045"/>
      <c r="CO54" s="1045"/>
      <c r="CP54" s="1045"/>
      <c r="CQ54" s="1046"/>
      <c r="CR54" s="1044"/>
      <c r="CS54" s="1045"/>
      <c r="CT54" s="1045"/>
      <c r="CU54" s="1045"/>
      <c r="CV54" s="1046"/>
      <c r="CW54" s="1044"/>
      <c r="CX54" s="1045"/>
      <c r="CY54" s="1045"/>
      <c r="CZ54" s="1045"/>
      <c r="DA54" s="1046"/>
      <c r="DB54" s="1044"/>
      <c r="DC54" s="1045"/>
      <c r="DD54" s="1045"/>
      <c r="DE54" s="1045"/>
      <c r="DF54" s="1046"/>
      <c r="DG54" s="1044"/>
      <c r="DH54" s="1045"/>
      <c r="DI54" s="1045"/>
      <c r="DJ54" s="1045"/>
      <c r="DK54" s="1046"/>
      <c r="DL54" s="1044"/>
      <c r="DM54" s="1045"/>
      <c r="DN54" s="1045"/>
      <c r="DO54" s="1045"/>
      <c r="DP54" s="1046"/>
      <c r="DQ54" s="1044"/>
      <c r="DR54" s="1045"/>
      <c r="DS54" s="1045"/>
      <c r="DT54" s="1045"/>
      <c r="DU54" s="1046"/>
      <c r="DV54" s="1047"/>
      <c r="DW54" s="1048"/>
      <c r="DX54" s="1048"/>
      <c r="DY54" s="1048"/>
      <c r="DZ54" s="1049"/>
      <c r="EA54" s="247"/>
    </row>
    <row r="55" spans="1:131" s="248" customFormat="1" ht="26.25" customHeight="1" x14ac:dyDescent="0.15">
      <c r="A55" s="262">
        <v>28</v>
      </c>
      <c r="B55" s="1086"/>
      <c r="C55" s="1087"/>
      <c r="D55" s="1087"/>
      <c r="E55" s="1087"/>
      <c r="F55" s="1087"/>
      <c r="G55" s="1087"/>
      <c r="H55" s="1087"/>
      <c r="I55" s="1087"/>
      <c r="J55" s="1087"/>
      <c r="K55" s="1087"/>
      <c r="L55" s="1087"/>
      <c r="M55" s="1087"/>
      <c r="N55" s="1087"/>
      <c r="O55" s="1087"/>
      <c r="P55" s="1088"/>
      <c r="Q55" s="1089"/>
      <c r="R55" s="1090"/>
      <c r="S55" s="1090"/>
      <c r="T55" s="1090"/>
      <c r="U55" s="1090"/>
      <c r="V55" s="1090"/>
      <c r="W55" s="1090"/>
      <c r="X55" s="1090"/>
      <c r="Y55" s="1090"/>
      <c r="Z55" s="1090"/>
      <c r="AA55" s="1090"/>
      <c r="AB55" s="1090"/>
      <c r="AC55" s="1090"/>
      <c r="AD55" s="1090"/>
      <c r="AE55" s="1091"/>
      <c r="AF55" s="1092"/>
      <c r="AG55" s="1093"/>
      <c r="AH55" s="1093"/>
      <c r="AI55" s="1093"/>
      <c r="AJ55" s="1094"/>
      <c r="AK55" s="1095"/>
      <c r="AL55" s="1090"/>
      <c r="AM55" s="1090"/>
      <c r="AN55" s="1090"/>
      <c r="AO55" s="1090"/>
      <c r="AP55" s="1090"/>
      <c r="AQ55" s="1090"/>
      <c r="AR55" s="1090"/>
      <c r="AS55" s="1090"/>
      <c r="AT55" s="1090"/>
      <c r="AU55" s="1090"/>
      <c r="AV55" s="1090"/>
      <c r="AW55" s="1090"/>
      <c r="AX55" s="1090"/>
      <c r="AY55" s="1090"/>
      <c r="AZ55" s="1096"/>
      <c r="BA55" s="1096"/>
      <c r="BB55" s="1096"/>
      <c r="BC55" s="1096"/>
      <c r="BD55" s="1096"/>
      <c r="BE55" s="1081"/>
      <c r="BF55" s="1081"/>
      <c r="BG55" s="1081"/>
      <c r="BH55" s="1081"/>
      <c r="BI55" s="1082"/>
      <c r="BJ55" s="253"/>
      <c r="BK55" s="253"/>
      <c r="BL55" s="253"/>
      <c r="BM55" s="253"/>
      <c r="BN55" s="253"/>
      <c r="BO55" s="266"/>
      <c r="BP55" s="266"/>
      <c r="BQ55" s="263">
        <v>49</v>
      </c>
      <c r="BR55" s="264"/>
      <c r="BS55" s="1069"/>
      <c r="BT55" s="1070"/>
      <c r="BU55" s="1070"/>
      <c r="BV55" s="1070"/>
      <c r="BW55" s="1070"/>
      <c r="BX55" s="1070"/>
      <c r="BY55" s="1070"/>
      <c r="BZ55" s="1070"/>
      <c r="CA55" s="1070"/>
      <c r="CB55" s="1070"/>
      <c r="CC55" s="1070"/>
      <c r="CD55" s="1070"/>
      <c r="CE55" s="1070"/>
      <c r="CF55" s="1070"/>
      <c r="CG55" s="1071"/>
      <c r="CH55" s="1044"/>
      <c r="CI55" s="1045"/>
      <c r="CJ55" s="1045"/>
      <c r="CK55" s="1045"/>
      <c r="CL55" s="1046"/>
      <c r="CM55" s="1044"/>
      <c r="CN55" s="1045"/>
      <c r="CO55" s="1045"/>
      <c r="CP55" s="1045"/>
      <c r="CQ55" s="1046"/>
      <c r="CR55" s="1044"/>
      <c r="CS55" s="1045"/>
      <c r="CT55" s="1045"/>
      <c r="CU55" s="1045"/>
      <c r="CV55" s="1046"/>
      <c r="CW55" s="1044"/>
      <c r="CX55" s="1045"/>
      <c r="CY55" s="1045"/>
      <c r="CZ55" s="1045"/>
      <c r="DA55" s="1046"/>
      <c r="DB55" s="1044"/>
      <c r="DC55" s="1045"/>
      <c r="DD55" s="1045"/>
      <c r="DE55" s="1045"/>
      <c r="DF55" s="1046"/>
      <c r="DG55" s="1044"/>
      <c r="DH55" s="1045"/>
      <c r="DI55" s="1045"/>
      <c r="DJ55" s="1045"/>
      <c r="DK55" s="1046"/>
      <c r="DL55" s="1044"/>
      <c r="DM55" s="1045"/>
      <c r="DN55" s="1045"/>
      <c r="DO55" s="1045"/>
      <c r="DP55" s="1046"/>
      <c r="DQ55" s="1044"/>
      <c r="DR55" s="1045"/>
      <c r="DS55" s="1045"/>
      <c r="DT55" s="1045"/>
      <c r="DU55" s="1046"/>
      <c r="DV55" s="1047"/>
      <c r="DW55" s="1048"/>
      <c r="DX55" s="1048"/>
      <c r="DY55" s="1048"/>
      <c r="DZ55" s="1049"/>
      <c r="EA55" s="247"/>
    </row>
    <row r="56" spans="1:131" s="248" customFormat="1" ht="26.25" customHeight="1" x14ac:dyDescent="0.15">
      <c r="A56" s="262">
        <v>29</v>
      </c>
      <c r="B56" s="1086"/>
      <c r="C56" s="1087"/>
      <c r="D56" s="1087"/>
      <c r="E56" s="1087"/>
      <c r="F56" s="1087"/>
      <c r="G56" s="1087"/>
      <c r="H56" s="1087"/>
      <c r="I56" s="1087"/>
      <c r="J56" s="1087"/>
      <c r="K56" s="1087"/>
      <c r="L56" s="1087"/>
      <c r="M56" s="1087"/>
      <c r="N56" s="1087"/>
      <c r="O56" s="1087"/>
      <c r="P56" s="1088"/>
      <c r="Q56" s="1089"/>
      <c r="R56" s="1090"/>
      <c r="S56" s="1090"/>
      <c r="T56" s="1090"/>
      <c r="U56" s="1090"/>
      <c r="V56" s="1090"/>
      <c r="W56" s="1090"/>
      <c r="X56" s="1090"/>
      <c r="Y56" s="1090"/>
      <c r="Z56" s="1090"/>
      <c r="AA56" s="1090"/>
      <c r="AB56" s="1090"/>
      <c r="AC56" s="1090"/>
      <c r="AD56" s="1090"/>
      <c r="AE56" s="1091"/>
      <c r="AF56" s="1092"/>
      <c r="AG56" s="1093"/>
      <c r="AH56" s="1093"/>
      <c r="AI56" s="1093"/>
      <c r="AJ56" s="1094"/>
      <c r="AK56" s="1095"/>
      <c r="AL56" s="1090"/>
      <c r="AM56" s="1090"/>
      <c r="AN56" s="1090"/>
      <c r="AO56" s="1090"/>
      <c r="AP56" s="1090"/>
      <c r="AQ56" s="1090"/>
      <c r="AR56" s="1090"/>
      <c r="AS56" s="1090"/>
      <c r="AT56" s="1090"/>
      <c r="AU56" s="1090"/>
      <c r="AV56" s="1090"/>
      <c r="AW56" s="1090"/>
      <c r="AX56" s="1090"/>
      <c r="AY56" s="1090"/>
      <c r="AZ56" s="1096"/>
      <c r="BA56" s="1096"/>
      <c r="BB56" s="1096"/>
      <c r="BC56" s="1096"/>
      <c r="BD56" s="1096"/>
      <c r="BE56" s="1081"/>
      <c r="BF56" s="1081"/>
      <c r="BG56" s="1081"/>
      <c r="BH56" s="1081"/>
      <c r="BI56" s="1082"/>
      <c r="BJ56" s="253"/>
      <c r="BK56" s="253"/>
      <c r="BL56" s="253"/>
      <c r="BM56" s="253"/>
      <c r="BN56" s="253"/>
      <c r="BO56" s="266"/>
      <c r="BP56" s="266"/>
      <c r="BQ56" s="263">
        <v>50</v>
      </c>
      <c r="BR56" s="264"/>
      <c r="BS56" s="1069"/>
      <c r="BT56" s="1070"/>
      <c r="BU56" s="1070"/>
      <c r="BV56" s="1070"/>
      <c r="BW56" s="1070"/>
      <c r="BX56" s="1070"/>
      <c r="BY56" s="1070"/>
      <c r="BZ56" s="1070"/>
      <c r="CA56" s="1070"/>
      <c r="CB56" s="1070"/>
      <c r="CC56" s="1070"/>
      <c r="CD56" s="1070"/>
      <c r="CE56" s="1070"/>
      <c r="CF56" s="1070"/>
      <c r="CG56" s="1071"/>
      <c r="CH56" s="1044"/>
      <c r="CI56" s="1045"/>
      <c r="CJ56" s="1045"/>
      <c r="CK56" s="1045"/>
      <c r="CL56" s="1046"/>
      <c r="CM56" s="1044"/>
      <c r="CN56" s="1045"/>
      <c r="CO56" s="1045"/>
      <c r="CP56" s="1045"/>
      <c r="CQ56" s="1046"/>
      <c r="CR56" s="1044"/>
      <c r="CS56" s="1045"/>
      <c r="CT56" s="1045"/>
      <c r="CU56" s="1045"/>
      <c r="CV56" s="1046"/>
      <c r="CW56" s="1044"/>
      <c r="CX56" s="1045"/>
      <c r="CY56" s="1045"/>
      <c r="CZ56" s="1045"/>
      <c r="DA56" s="1046"/>
      <c r="DB56" s="1044"/>
      <c r="DC56" s="1045"/>
      <c r="DD56" s="1045"/>
      <c r="DE56" s="1045"/>
      <c r="DF56" s="1046"/>
      <c r="DG56" s="1044"/>
      <c r="DH56" s="1045"/>
      <c r="DI56" s="1045"/>
      <c r="DJ56" s="1045"/>
      <c r="DK56" s="1046"/>
      <c r="DL56" s="1044"/>
      <c r="DM56" s="1045"/>
      <c r="DN56" s="1045"/>
      <c r="DO56" s="1045"/>
      <c r="DP56" s="1046"/>
      <c r="DQ56" s="1044"/>
      <c r="DR56" s="1045"/>
      <c r="DS56" s="1045"/>
      <c r="DT56" s="1045"/>
      <c r="DU56" s="1046"/>
      <c r="DV56" s="1047"/>
      <c r="DW56" s="1048"/>
      <c r="DX56" s="1048"/>
      <c r="DY56" s="1048"/>
      <c r="DZ56" s="1049"/>
      <c r="EA56" s="247"/>
    </row>
    <row r="57" spans="1:131" s="248" customFormat="1" ht="26.25" customHeight="1" x14ac:dyDescent="0.15">
      <c r="A57" s="262">
        <v>30</v>
      </c>
      <c r="B57" s="1086"/>
      <c r="C57" s="1087"/>
      <c r="D57" s="1087"/>
      <c r="E57" s="1087"/>
      <c r="F57" s="1087"/>
      <c r="G57" s="1087"/>
      <c r="H57" s="1087"/>
      <c r="I57" s="1087"/>
      <c r="J57" s="1087"/>
      <c r="K57" s="1087"/>
      <c r="L57" s="1087"/>
      <c r="M57" s="1087"/>
      <c r="N57" s="1087"/>
      <c r="O57" s="1087"/>
      <c r="P57" s="1088"/>
      <c r="Q57" s="1089"/>
      <c r="R57" s="1090"/>
      <c r="S57" s="1090"/>
      <c r="T57" s="1090"/>
      <c r="U57" s="1090"/>
      <c r="V57" s="1090"/>
      <c r="W57" s="1090"/>
      <c r="X57" s="1090"/>
      <c r="Y57" s="1090"/>
      <c r="Z57" s="1090"/>
      <c r="AA57" s="1090"/>
      <c r="AB57" s="1090"/>
      <c r="AC57" s="1090"/>
      <c r="AD57" s="1090"/>
      <c r="AE57" s="1091"/>
      <c r="AF57" s="1092"/>
      <c r="AG57" s="1093"/>
      <c r="AH57" s="1093"/>
      <c r="AI57" s="1093"/>
      <c r="AJ57" s="1094"/>
      <c r="AK57" s="1095"/>
      <c r="AL57" s="1090"/>
      <c r="AM57" s="1090"/>
      <c r="AN57" s="1090"/>
      <c r="AO57" s="1090"/>
      <c r="AP57" s="1090"/>
      <c r="AQ57" s="1090"/>
      <c r="AR57" s="1090"/>
      <c r="AS57" s="1090"/>
      <c r="AT57" s="1090"/>
      <c r="AU57" s="1090"/>
      <c r="AV57" s="1090"/>
      <c r="AW57" s="1090"/>
      <c r="AX57" s="1090"/>
      <c r="AY57" s="1090"/>
      <c r="AZ57" s="1096"/>
      <c r="BA57" s="1096"/>
      <c r="BB57" s="1096"/>
      <c r="BC57" s="1096"/>
      <c r="BD57" s="1096"/>
      <c r="BE57" s="1081"/>
      <c r="BF57" s="1081"/>
      <c r="BG57" s="1081"/>
      <c r="BH57" s="1081"/>
      <c r="BI57" s="1082"/>
      <c r="BJ57" s="253"/>
      <c r="BK57" s="253"/>
      <c r="BL57" s="253"/>
      <c r="BM57" s="253"/>
      <c r="BN57" s="253"/>
      <c r="BO57" s="266"/>
      <c r="BP57" s="266"/>
      <c r="BQ57" s="263">
        <v>51</v>
      </c>
      <c r="BR57" s="264"/>
      <c r="BS57" s="1069"/>
      <c r="BT57" s="1070"/>
      <c r="BU57" s="1070"/>
      <c r="BV57" s="1070"/>
      <c r="BW57" s="1070"/>
      <c r="BX57" s="1070"/>
      <c r="BY57" s="1070"/>
      <c r="BZ57" s="1070"/>
      <c r="CA57" s="1070"/>
      <c r="CB57" s="1070"/>
      <c r="CC57" s="1070"/>
      <c r="CD57" s="1070"/>
      <c r="CE57" s="1070"/>
      <c r="CF57" s="1070"/>
      <c r="CG57" s="1071"/>
      <c r="CH57" s="1044"/>
      <c r="CI57" s="1045"/>
      <c r="CJ57" s="1045"/>
      <c r="CK57" s="1045"/>
      <c r="CL57" s="1046"/>
      <c r="CM57" s="1044"/>
      <c r="CN57" s="1045"/>
      <c r="CO57" s="1045"/>
      <c r="CP57" s="1045"/>
      <c r="CQ57" s="1046"/>
      <c r="CR57" s="1044"/>
      <c r="CS57" s="1045"/>
      <c r="CT57" s="1045"/>
      <c r="CU57" s="1045"/>
      <c r="CV57" s="1046"/>
      <c r="CW57" s="1044"/>
      <c r="CX57" s="1045"/>
      <c r="CY57" s="1045"/>
      <c r="CZ57" s="1045"/>
      <c r="DA57" s="1046"/>
      <c r="DB57" s="1044"/>
      <c r="DC57" s="1045"/>
      <c r="DD57" s="1045"/>
      <c r="DE57" s="1045"/>
      <c r="DF57" s="1046"/>
      <c r="DG57" s="1044"/>
      <c r="DH57" s="1045"/>
      <c r="DI57" s="1045"/>
      <c r="DJ57" s="1045"/>
      <c r="DK57" s="1046"/>
      <c r="DL57" s="1044"/>
      <c r="DM57" s="1045"/>
      <c r="DN57" s="1045"/>
      <c r="DO57" s="1045"/>
      <c r="DP57" s="1046"/>
      <c r="DQ57" s="1044"/>
      <c r="DR57" s="1045"/>
      <c r="DS57" s="1045"/>
      <c r="DT57" s="1045"/>
      <c r="DU57" s="1046"/>
      <c r="DV57" s="1047"/>
      <c r="DW57" s="1048"/>
      <c r="DX57" s="1048"/>
      <c r="DY57" s="1048"/>
      <c r="DZ57" s="1049"/>
      <c r="EA57" s="247"/>
    </row>
    <row r="58" spans="1:131" s="248" customFormat="1" ht="26.25" customHeight="1" x14ac:dyDescent="0.15">
      <c r="A58" s="262">
        <v>31</v>
      </c>
      <c r="B58" s="1086"/>
      <c r="C58" s="1087"/>
      <c r="D58" s="1087"/>
      <c r="E58" s="1087"/>
      <c r="F58" s="1087"/>
      <c r="G58" s="1087"/>
      <c r="H58" s="1087"/>
      <c r="I58" s="1087"/>
      <c r="J58" s="1087"/>
      <c r="K58" s="1087"/>
      <c r="L58" s="1087"/>
      <c r="M58" s="1087"/>
      <c r="N58" s="1087"/>
      <c r="O58" s="1087"/>
      <c r="P58" s="1088"/>
      <c r="Q58" s="1089"/>
      <c r="R58" s="1090"/>
      <c r="S58" s="1090"/>
      <c r="T58" s="1090"/>
      <c r="U58" s="1090"/>
      <c r="V58" s="1090"/>
      <c r="W58" s="1090"/>
      <c r="X58" s="1090"/>
      <c r="Y58" s="1090"/>
      <c r="Z58" s="1090"/>
      <c r="AA58" s="1090"/>
      <c r="AB58" s="1090"/>
      <c r="AC58" s="1090"/>
      <c r="AD58" s="1090"/>
      <c r="AE58" s="1091"/>
      <c r="AF58" s="1092"/>
      <c r="AG58" s="1093"/>
      <c r="AH58" s="1093"/>
      <c r="AI58" s="1093"/>
      <c r="AJ58" s="1094"/>
      <c r="AK58" s="1095"/>
      <c r="AL58" s="1090"/>
      <c r="AM58" s="1090"/>
      <c r="AN58" s="1090"/>
      <c r="AO58" s="1090"/>
      <c r="AP58" s="1090"/>
      <c r="AQ58" s="1090"/>
      <c r="AR58" s="1090"/>
      <c r="AS58" s="1090"/>
      <c r="AT58" s="1090"/>
      <c r="AU58" s="1090"/>
      <c r="AV58" s="1090"/>
      <c r="AW58" s="1090"/>
      <c r="AX58" s="1090"/>
      <c r="AY58" s="1090"/>
      <c r="AZ58" s="1096"/>
      <c r="BA58" s="1096"/>
      <c r="BB58" s="1096"/>
      <c r="BC58" s="1096"/>
      <c r="BD58" s="1096"/>
      <c r="BE58" s="1081"/>
      <c r="BF58" s="1081"/>
      <c r="BG58" s="1081"/>
      <c r="BH58" s="1081"/>
      <c r="BI58" s="1082"/>
      <c r="BJ58" s="253"/>
      <c r="BK58" s="253"/>
      <c r="BL58" s="253"/>
      <c r="BM58" s="253"/>
      <c r="BN58" s="253"/>
      <c r="BO58" s="266"/>
      <c r="BP58" s="266"/>
      <c r="BQ58" s="263">
        <v>52</v>
      </c>
      <c r="BR58" s="264"/>
      <c r="BS58" s="1069"/>
      <c r="BT58" s="1070"/>
      <c r="BU58" s="1070"/>
      <c r="BV58" s="1070"/>
      <c r="BW58" s="1070"/>
      <c r="BX58" s="1070"/>
      <c r="BY58" s="1070"/>
      <c r="BZ58" s="1070"/>
      <c r="CA58" s="1070"/>
      <c r="CB58" s="1070"/>
      <c r="CC58" s="1070"/>
      <c r="CD58" s="1070"/>
      <c r="CE58" s="1070"/>
      <c r="CF58" s="1070"/>
      <c r="CG58" s="1071"/>
      <c r="CH58" s="1044"/>
      <c r="CI58" s="1045"/>
      <c r="CJ58" s="1045"/>
      <c r="CK58" s="1045"/>
      <c r="CL58" s="1046"/>
      <c r="CM58" s="1044"/>
      <c r="CN58" s="1045"/>
      <c r="CO58" s="1045"/>
      <c r="CP58" s="1045"/>
      <c r="CQ58" s="1046"/>
      <c r="CR58" s="1044"/>
      <c r="CS58" s="1045"/>
      <c r="CT58" s="1045"/>
      <c r="CU58" s="1045"/>
      <c r="CV58" s="1046"/>
      <c r="CW58" s="1044"/>
      <c r="CX58" s="1045"/>
      <c r="CY58" s="1045"/>
      <c r="CZ58" s="1045"/>
      <c r="DA58" s="1046"/>
      <c r="DB58" s="1044"/>
      <c r="DC58" s="1045"/>
      <c r="DD58" s="1045"/>
      <c r="DE58" s="1045"/>
      <c r="DF58" s="1046"/>
      <c r="DG58" s="1044"/>
      <c r="DH58" s="1045"/>
      <c r="DI58" s="1045"/>
      <c r="DJ58" s="1045"/>
      <c r="DK58" s="1046"/>
      <c r="DL58" s="1044"/>
      <c r="DM58" s="1045"/>
      <c r="DN58" s="1045"/>
      <c r="DO58" s="1045"/>
      <c r="DP58" s="1046"/>
      <c r="DQ58" s="1044"/>
      <c r="DR58" s="1045"/>
      <c r="DS58" s="1045"/>
      <c r="DT58" s="1045"/>
      <c r="DU58" s="1046"/>
      <c r="DV58" s="1047"/>
      <c r="DW58" s="1048"/>
      <c r="DX58" s="1048"/>
      <c r="DY58" s="1048"/>
      <c r="DZ58" s="1049"/>
      <c r="EA58" s="247"/>
    </row>
    <row r="59" spans="1:131" s="248" customFormat="1" ht="26.25" customHeight="1" x14ac:dyDescent="0.15">
      <c r="A59" s="262">
        <v>32</v>
      </c>
      <c r="B59" s="1086"/>
      <c r="C59" s="1087"/>
      <c r="D59" s="1087"/>
      <c r="E59" s="1087"/>
      <c r="F59" s="1087"/>
      <c r="G59" s="1087"/>
      <c r="H59" s="1087"/>
      <c r="I59" s="1087"/>
      <c r="J59" s="1087"/>
      <c r="K59" s="1087"/>
      <c r="L59" s="1087"/>
      <c r="M59" s="1087"/>
      <c r="N59" s="1087"/>
      <c r="O59" s="1087"/>
      <c r="P59" s="1088"/>
      <c r="Q59" s="1089"/>
      <c r="R59" s="1090"/>
      <c r="S59" s="1090"/>
      <c r="T59" s="1090"/>
      <c r="U59" s="1090"/>
      <c r="V59" s="1090"/>
      <c r="W59" s="1090"/>
      <c r="X59" s="1090"/>
      <c r="Y59" s="1090"/>
      <c r="Z59" s="1090"/>
      <c r="AA59" s="1090"/>
      <c r="AB59" s="1090"/>
      <c r="AC59" s="1090"/>
      <c r="AD59" s="1090"/>
      <c r="AE59" s="1091"/>
      <c r="AF59" s="1092"/>
      <c r="AG59" s="1093"/>
      <c r="AH59" s="1093"/>
      <c r="AI59" s="1093"/>
      <c r="AJ59" s="1094"/>
      <c r="AK59" s="1095"/>
      <c r="AL59" s="1090"/>
      <c r="AM59" s="1090"/>
      <c r="AN59" s="1090"/>
      <c r="AO59" s="1090"/>
      <c r="AP59" s="1090"/>
      <c r="AQ59" s="1090"/>
      <c r="AR59" s="1090"/>
      <c r="AS59" s="1090"/>
      <c r="AT59" s="1090"/>
      <c r="AU59" s="1090"/>
      <c r="AV59" s="1090"/>
      <c r="AW59" s="1090"/>
      <c r="AX59" s="1090"/>
      <c r="AY59" s="1090"/>
      <c r="AZ59" s="1096"/>
      <c r="BA59" s="1096"/>
      <c r="BB59" s="1096"/>
      <c r="BC59" s="1096"/>
      <c r="BD59" s="1096"/>
      <c r="BE59" s="1081"/>
      <c r="BF59" s="1081"/>
      <c r="BG59" s="1081"/>
      <c r="BH59" s="1081"/>
      <c r="BI59" s="1082"/>
      <c r="BJ59" s="253"/>
      <c r="BK59" s="253"/>
      <c r="BL59" s="253"/>
      <c r="BM59" s="253"/>
      <c r="BN59" s="253"/>
      <c r="BO59" s="266"/>
      <c r="BP59" s="266"/>
      <c r="BQ59" s="263">
        <v>53</v>
      </c>
      <c r="BR59" s="264"/>
      <c r="BS59" s="1069"/>
      <c r="BT59" s="1070"/>
      <c r="BU59" s="1070"/>
      <c r="BV59" s="1070"/>
      <c r="BW59" s="1070"/>
      <c r="BX59" s="1070"/>
      <c r="BY59" s="1070"/>
      <c r="BZ59" s="1070"/>
      <c r="CA59" s="1070"/>
      <c r="CB59" s="1070"/>
      <c r="CC59" s="1070"/>
      <c r="CD59" s="1070"/>
      <c r="CE59" s="1070"/>
      <c r="CF59" s="1070"/>
      <c r="CG59" s="1071"/>
      <c r="CH59" s="1044"/>
      <c r="CI59" s="1045"/>
      <c r="CJ59" s="1045"/>
      <c r="CK59" s="1045"/>
      <c r="CL59" s="1046"/>
      <c r="CM59" s="1044"/>
      <c r="CN59" s="1045"/>
      <c r="CO59" s="1045"/>
      <c r="CP59" s="1045"/>
      <c r="CQ59" s="1046"/>
      <c r="CR59" s="1044"/>
      <c r="CS59" s="1045"/>
      <c r="CT59" s="1045"/>
      <c r="CU59" s="1045"/>
      <c r="CV59" s="1046"/>
      <c r="CW59" s="1044"/>
      <c r="CX59" s="1045"/>
      <c r="CY59" s="1045"/>
      <c r="CZ59" s="1045"/>
      <c r="DA59" s="1046"/>
      <c r="DB59" s="1044"/>
      <c r="DC59" s="1045"/>
      <c r="DD59" s="1045"/>
      <c r="DE59" s="1045"/>
      <c r="DF59" s="1046"/>
      <c r="DG59" s="1044"/>
      <c r="DH59" s="1045"/>
      <c r="DI59" s="1045"/>
      <c r="DJ59" s="1045"/>
      <c r="DK59" s="1046"/>
      <c r="DL59" s="1044"/>
      <c r="DM59" s="1045"/>
      <c r="DN59" s="1045"/>
      <c r="DO59" s="1045"/>
      <c r="DP59" s="1046"/>
      <c r="DQ59" s="1044"/>
      <c r="DR59" s="1045"/>
      <c r="DS59" s="1045"/>
      <c r="DT59" s="1045"/>
      <c r="DU59" s="1046"/>
      <c r="DV59" s="1047"/>
      <c r="DW59" s="1048"/>
      <c r="DX59" s="1048"/>
      <c r="DY59" s="1048"/>
      <c r="DZ59" s="1049"/>
      <c r="EA59" s="247"/>
    </row>
    <row r="60" spans="1:131" s="248" customFormat="1" ht="26.25" customHeight="1" x14ac:dyDescent="0.15">
      <c r="A60" s="262">
        <v>33</v>
      </c>
      <c r="B60" s="1086"/>
      <c r="C60" s="1087"/>
      <c r="D60" s="1087"/>
      <c r="E60" s="1087"/>
      <c r="F60" s="1087"/>
      <c r="G60" s="1087"/>
      <c r="H60" s="1087"/>
      <c r="I60" s="1087"/>
      <c r="J60" s="1087"/>
      <c r="K60" s="1087"/>
      <c r="L60" s="1087"/>
      <c r="M60" s="1087"/>
      <c r="N60" s="1087"/>
      <c r="O60" s="1087"/>
      <c r="P60" s="1088"/>
      <c r="Q60" s="1089"/>
      <c r="R60" s="1090"/>
      <c r="S60" s="1090"/>
      <c r="T60" s="1090"/>
      <c r="U60" s="1090"/>
      <c r="V60" s="1090"/>
      <c r="W60" s="1090"/>
      <c r="X60" s="1090"/>
      <c r="Y60" s="1090"/>
      <c r="Z60" s="1090"/>
      <c r="AA60" s="1090"/>
      <c r="AB60" s="1090"/>
      <c r="AC60" s="1090"/>
      <c r="AD60" s="1090"/>
      <c r="AE60" s="1091"/>
      <c r="AF60" s="1092"/>
      <c r="AG60" s="1093"/>
      <c r="AH60" s="1093"/>
      <c r="AI60" s="1093"/>
      <c r="AJ60" s="1094"/>
      <c r="AK60" s="1095"/>
      <c r="AL60" s="1090"/>
      <c r="AM60" s="1090"/>
      <c r="AN60" s="1090"/>
      <c r="AO60" s="1090"/>
      <c r="AP60" s="1090"/>
      <c r="AQ60" s="1090"/>
      <c r="AR60" s="1090"/>
      <c r="AS60" s="1090"/>
      <c r="AT60" s="1090"/>
      <c r="AU60" s="1090"/>
      <c r="AV60" s="1090"/>
      <c r="AW60" s="1090"/>
      <c r="AX60" s="1090"/>
      <c r="AY60" s="1090"/>
      <c r="AZ60" s="1096"/>
      <c r="BA60" s="1096"/>
      <c r="BB60" s="1096"/>
      <c r="BC60" s="1096"/>
      <c r="BD60" s="1096"/>
      <c r="BE60" s="1081"/>
      <c r="BF60" s="1081"/>
      <c r="BG60" s="1081"/>
      <c r="BH60" s="1081"/>
      <c r="BI60" s="1082"/>
      <c r="BJ60" s="253"/>
      <c r="BK60" s="253"/>
      <c r="BL60" s="253"/>
      <c r="BM60" s="253"/>
      <c r="BN60" s="253"/>
      <c r="BO60" s="266"/>
      <c r="BP60" s="266"/>
      <c r="BQ60" s="263">
        <v>54</v>
      </c>
      <c r="BR60" s="264"/>
      <c r="BS60" s="1069"/>
      <c r="BT60" s="1070"/>
      <c r="BU60" s="1070"/>
      <c r="BV60" s="1070"/>
      <c r="BW60" s="1070"/>
      <c r="BX60" s="1070"/>
      <c r="BY60" s="1070"/>
      <c r="BZ60" s="1070"/>
      <c r="CA60" s="1070"/>
      <c r="CB60" s="1070"/>
      <c r="CC60" s="1070"/>
      <c r="CD60" s="1070"/>
      <c r="CE60" s="1070"/>
      <c r="CF60" s="1070"/>
      <c r="CG60" s="1071"/>
      <c r="CH60" s="1044"/>
      <c r="CI60" s="1045"/>
      <c r="CJ60" s="1045"/>
      <c r="CK60" s="1045"/>
      <c r="CL60" s="1046"/>
      <c r="CM60" s="1044"/>
      <c r="CN60" s="1045"/>
      <c r="CO60" s="1045"/>
      <c r="CP60" s="1045"/>
      <c r="CQ60" s="1046"/>
      <c r="CR60" s="1044"/>
      <c r="CS60" s="1045"/>
      <c r="CT60" s="1045"/>
      <c r="CU60" s="1045"/>
      <c r="CV60" s="1046"/>
      <c r="CW60" s="1044"/>
      <c r="CX60" s="1045"/>
      <c r="CY60" s="1045"/>
      <c r="CZ60" s="1045"/>
      <c r="DA60" s="1046"/>
      <c r="DB60" s="1044"/>
      <c r="DC60" s="1045"/>
      <c r="DD60" s="1045"/>
      <c r="DE60" s="1045"/>
      <c r="DF60" s="1046"/>
      <c r="DG60" s="1044"/>
      <c r="DH60" s="1045"/>
      <c r="DI60" s="1045"/>
      <c r="DJ60" s="1045"/>
      <c r="DK60" s="1046"/>
      <c r="DL60" s="1044"/>
      <c r="DM60" s="1045"/>
      <c r="DN60" s="1045"/>
      <c r="DO60" s="1045"/>
      <c r="DP60" s="1046"/>
      <c r="DQ60" s="1044"/>
      <c r="DR60" s="1045"/>
      <c r="DS60" s="1045"/>
      <c r="DT60" s="1045"/>
      <c r="DU60" s="1046"/>
      <c r="DV60" s="1047"/>
      <c r="DW60" s="1048"/>
      <c r="DX60" s="1048"/>
      <c r="DY60" s="1048"/>
      <c r="DZ60" s="1049"/>
      <c r="EA60" s="247"/>
    </row>
    <row r="61" spans="1:131" s="248" customFormat="1" ht="26.25" customHeight="1" thickBot="1" x14ac:dyDescent="0.2">
      <c r="A61" s="262">
        <v>34</v>
      </c>
      <c r="B61" s="1086"/>
      <c r="C61" s="1087"/>
      <c r="D61" s="1087"/>
      <c r="E61" s="1087"/>
      <c r="F61" s="1087"/>
      <c r="G61" s="1087"/>
      <c r="H61" s="1087"/>
      <c r="I61" s="1087"/>
      <c r="J61" s="1087"/>
      <c r="K61" s="1087"/>
      <c r="L61" s="1087"/>
      <c r="M61" s="1087"/>
      <c r="N61" s="1087"/>
      <c r="O61" s="1087"/>
      <c r="P61" s="1088"/>
      <c r="Q61" s="1089"/>
      <c r="R61" s="1090"/>
      <c r="S61" s="1090"/>
      <c r="T61" s="1090"/>
      <c r="U61" s="1090"/>
      <c r="V61" s="1090"/>
      <c r="W61" s="1090"/>
      <c r="X61" s="1090"/>
      <c r="Y61" s="1090"/>
      <c r="Z61" s="1090"/>
      <c r="AA61" s="1090"/>
      <c r="AB61" s="1090"/>
      <c r="AC61" s="1090"/>
      <c r="AD61" s="1090"/>
      <c r="AE61" s="1091"/>
      <c r="AF61" s="1092"/>
      <c r="AG61" s="1093"/>
      <c r="AH61" s="1093"/>
      <c r="AI61" s="1093"/>
      <c r="AJ61" s="1094"/>
      <c r="AK61" s="1095"/>
      <c r="AL61" s="1090"/>
      <c r="AM61" s="1090"/>
      <c r="AN61" s="1090"/>
      <c r="AO61" s="1090"/>
      <c r="AP61" s="1090"/>
      <c r="AQ61" s="1090"/>
      <c r="AR61" s="1090"/>
      <c r="AS61" s="1090"/>
      <c r="AT61" s="1090"/>
      <c r="AU61" s="1090"/>
      <c r="AV61" s="1090"/>
      <c r="AW61" s="1090"/>
      <c r="AX61" s="1090"/>
      <c r="AY61" s="1090"/>
      <c r="AZ61" s="1096"/>
      <c r="BA61" s="1096"/>
      <c r="BB61" s="1096"/>
      <c r="BC61" s="1096"/>
      <c r="BD61" s="1096"/>
      <c r="BE61" s="1081"/>
      <c r="BF61" s="1081"/>
      <c r="BG61" s="1081"/>
      <c r="BH61" s="1081"/>
      <c r="BI61" s="1082"/>
      <c r="BJ61" s="253"/>
      <c r="BK61" s="253"/>
      <c r="BL61" s="253"/>
      <c r="BM61" s="253"/>
      <c r="BN61" s="253"/>
      <c r="BO61" s="266"/>
      <c r="BP61" s="266"/>
      <c r="BQ61" s="263">
        <v>55</v>
      </c>
      <c r="BR61" s="264"/>
      <c r="BS61" s="1069"/>
      <c r="BT61" s="1070"/>
      <c r="BU61" s="1070"/>
      <c r="BV61" s="1070"/>
      <c r="BW61" s="1070"/>
      <c r="BX61" s="1070"/>
      <c r="BY61" s="1070"/>
      <c r="BZ61" s="1070"/>
      <c r="CA61" s="1070"/>
      <c r="CB61" s="1070"/>
      <c r="CC61" s="1070"/>
      <c r="CD61" s="1070"/>
      <c r="CE61" s="1070"/>
      <c r="CF61" s="1070"/>
      <c r="CG61" s="1071"/>
      <c r="CH61" s="1044"/>
      <c r="CI61" s="1045"/>
      <c r="CJ61" s="1045"/>
      <c r="CK61" s="1045"/>
      <c r="CL61" s="1046"/>
      <c r="CM61" s="1044"/>
      <c r="CN61" s="1045"/>
      <c r="CO61" s="1045"/>
      <c r="CP61" s="1045"/>
      <c r="CQ61" s="1046"/>
      <c r="CR61" s="1044"/>
      <c r="CS61" s="1045"/>
      <c r="CT61" s="1045"/>
      <c r="CU61" s="1045"/>
      <c r="CV61" s="1046"/>
      <c r="CW61" s="1044"/>
      <c r="CX61" s="1045"/>
      <c r="CY61" s="1045"/>
      <c r="CZ61" s="1045"/>
      <c r="DA61" s="1046"/>
      <c r="DB61" s="1044"/>
      <c r="DC61" s="1045"/>
      <c r="DD61" s="1045"/>
      <c r="DE61" s="1045"/>
      <c r="DF61" s="1046"/>
      <c r="DG61" s="1044"/>
      <c r="DH61" s="1045"/>
      <c r="DI61" s="1045"/>
      <c r="DJ61" s="1045"/>
      <c r="DK61" s="1046"/>
      <c r="DL61" s="1044"/>
      <c r="DM61" s="1045"/>
      <c r="DN61" s="1045"/>
      <c r="DO61" s="1045"/>
      <c r="DP61" s="1046"/>
      <c r="DQ61" s="1044"/>
      <c r="DR61" s="1045"/>
      <c r="DS61" s="1045"/>
      <c r="DT61" s="1045"/>
      <c r="DU61" s="1046"/>
      <c r="DV61" s="1047"/>
      <c r="DW61" s="1048"/>
      <c r="DX61" s="1048"/>
      <c r="DY61" s="1048"/>
      <c r="DZ61" s="1049"/>
      <c r="EA61" s="247"/>
    </row>
    <row r="62" spans="1:131" s="248" customFormat="1" ht="26.25" customHeight="1" x14ac:dyDescent="0.15">
      <c r="A62" s="262">
        <v>35</v>
      </c>
      <c r="B62" s="1086"/>
      <c r="C62" s="1087"/>
      <c r="D62" s="1087"/>
      <c r="E62" s="1087"/>
      <c r="F62" s="1087"/>
      <c r="G62" s="1087"/>
      <c r="H62" s="1087"/>
      <c r="I62" s="1087"/>
      <c r="J62" s="1087"/>
      <c r="K62" s="1087"/>
      <c r="L62" s="1087"/>
      <c r="M62" s="1087"/>
      <c r="N62" s="1087"/>
      <c r="O62" s="1087"/>
      <c r="P62" s="1088"/>
      <c r="Q62" s="1089"/>
      <c r="R62" s="1090"/>
      <c r="S62" s="1090"/>
      <c r="T62" s="1090"/>
      <c r="U62" s="1090"/>
      <c r="V62" s="1090"/>
      <c r="W62" s="1090"/>
      <c r="X62" s="1090"/>
      <c r="Y62" s="1090"/>
      <c r="Z62" s="1090"/>
      <c r="AA62" s="1090"/>
      <c r="AB62" s="1090"/>
      <c r="AC62" s="1090"/>
      <c r="AD62" s="1090"/>
      <c r="AE62" s="1091"/>
      <c r="AF62" s="1092"/>
      <c r="AG62" s="1093"/>
      <c r="AH62" s="1093"/>
      <c r="AI62" s="1093"/>
      <c r="AJ62" s="1094"/>
      <c r="AK62" s="1095"/>
      <c r="AL62" s="1090"/>
      <c r="AM62" s="1090"/>
      <c r="AN62" s="1090"/>
      <c r="AO62" s="1090"/>
      <c r="AP62" s="1090"/>
      <c r="AQ62" s="1090"/>
      <c r="AR62" s="1090"/>
      <c r="AS62" s="1090"/>
      <c r="AT62" s="1090"/>
      <c r="AU62" s="1090"/>
      <c r="AV62" s="1090"/>
      <c r="AW62" s="1090"/>
      <c r="AX62" s="1090"/>
      <c r="AY62" s="1090"/>
      <c r="AZ62" s="1096"/>
      <c r="BA62" s="1096"/>
      <c r="BB62" s="1096"/>
      <c r="BC62" s="1096"/>
      <c r="BD62" s="1096"/>
      <c r="BE62" s="1081"/>
      <c r="BF62" s="1081"/>
      <c r="BG62" s="1081"/>
      <c r="BH62" s="1081"/>
      <c r="BI62" s="1082"/>
      <c r="BJ62" s="1083" t="s">
        <v>410</v>
      </c>
      <c r="BK62" s="1084"/>
      <c r="BL62" s="1084"/>
      <c r="BM62" s="1084"/>
      <c r="BN62" s="1085"/>
      <c r="BO62" s="266"/>
      <c r="BP62" s="266"/>
      <c r="BQ62" s="263">
        <v>56</v>
      </c>
      <c r="BR62" s="264"/>
      <c r="BS62" s="1069"/>
      <c r="BT62" s="1070"/>
      <c r="BU62" s="1070"/>
      <c r="BV62" s="1070"/>
      <c r="BW62" s="1070"/>
      <c r="BX62" s="1070"/>
      <c r="BY62" s="1070"/>
      <c r="BZ62" s="1070"/>
      <c r="CA62" s="1070"/>
      <c r="CB62" s="1070"/>
      <c r="CC62" s="1070"/>
      <c r="CD62" s="1070"/>
      <c r="CE62" s="1070"/>
      <c r="CF62" s="1070"/>
      <c r="CG62" s="1071"/>
      <c r="CH62" s="1044"/>
      <c r="CI62" s="1045"/>
      <c r="CJ62" s="1045"/>
      <c r="CK62" s="1045"/>
      <c r="CL62" s="1046"/>
      <c r="CM62" s="1044"/>
      <c r="CN62" s="1045"/>
      <c r="CO62" s="1045"/>
      <c r="CP62" s="1045"/>
      <c r="CQ62" s="1046"/>
      <c r="CR62" s="1044"/>
      <c r="CS62" s="1045"/>
      <c r="CT62" s="1045"/>
      <c r="CU62" s="1045"/>
      <c r="CV62" s="1046"/>
      <c r="CW62" s="1044"/>
      <c r="CX62" s="1045"/>
      <c r="CY62" s="1045"/>
      <c r="CZ62" s="1045"/>
      <c r="DA62" s="1046"/>
      <c r="DB62" s="1044"/>
      <c r="DC62" s="1045"/>
      <c r="DD62" s="1045"/>
      <c r="DE62" s="1045"/>
      <c r="DF62" s="1046"/>
      <c r="DG62" s="1044"/>
      <c r="DH62" s="1045"/>
      <c r="DI62" s="1045"/>
      <c r="DJ62" s="1045"/>
      <c r="DK62" s="1046"/>
      <c r="DL62" s="1044"/>
      <c r="DM62" s="1045"/>
      <c r="DN62" s="1045"/>
      <c r="DO62" s="1045"/>
      <c r="DP62" s="1046"/>
      <c r="DQ62" s="1044"/>
      <c r="DR62" s="1045"/>
      <c r="DS62" s="1045"/>
      <c r="DT62" s="1045"/>
      <c r="DU62" s="1046"/>
      <c r="DV62" s="1047"/>
      <c r="DW62" s="1048"/>
      <c r="DX62" s="1048"/>
      <c r="DY62" s="1048"/>
      <c r="DZ62" s="1049"/>
      <c r="EA62" s="247"/>
    </row>
    <row r="63" spans="1:131" s="248" customFormat="1" ht="26.25" customHeight="1" thickBot="1" x14ac:dyDescent="0.2">
      <c r="A63" s="265" t="s">
        <v>390</v>
      </c>
      <c r="B63" s="999" t="s">
        <v>411</v>
      </c>
      <c r="C63" s="1000"/>
      <c r="D63" s="1000"/>
      <c r="E63" s="1000"/>
      <c r="F63" s="1000"/>
      <c r="G63" s="1000"/>
      <c r="H63" s="1000"/>
      <c r="I63" s="1000"/>
      <c r="J63" s="1000"/>
      <c r="K63" s="1000"/>
      <c r="L63" s="1000"/>
      <c r="M63" s="1000"/>
      <c r="N63" s="1000"/>
      <c r="O63" s="1000"/>
      <c r="P63" s="1001"/>
      <c r="Q63" s="1017"/>
      <c r="R63" s="1018"/>
      <c r="S63" s="1018"/>
      <c r="T63" s="1018"/>
      <c r="U63" s="1018"/>
      <c r="V63" s="1018"/>
      <c r="W63" s="1018"/>
      <c r="X63" s="1018"/>
      <c r="Y63" s="1018"/>
      <c r="Z63" s="1018"/>
      <c r="AA63" s="1018"/>
      <c r="AB63" s="1018"/>
      <c r="AC63" s="1018"/>
      <c r="AD63" s="1018"/>
      <c r="AE63" s="1077"/>
      <c r="AF63" s="1078">
        <v>66</v>
      </c>
      <c r="AG63" s="1014"/>
      <c r="AH63" s="1014"/>
      <c r="AI63" s="1014"/>
      <c r="AJ63" s="1079"/>
      <c r="AK63" s="1080"/>
      <c r="AL63" s="1018"/>
      <c r="AM63" s="1018"/>
      <c r="AN63" s="1018"/>
      <c r="AO63" s="1018"/>
      <c r="AP63" s="1014"/>
      <c r="AQ63" s="1014"/>
      <c r="AR63" s="1014"/>
      <c r="AS63" s="1014"/>
      <c r="AT63" s="1014"/>
      <c r="AU63" s="1014"/>
      <c r="AV63" s="1014"/>
      <c r="AW63" s="1014"/>
      <c r="AX63" s="1014"/>
      <c r="AY63" s="1014"/>
      <c r="AZ63" s="1074"/>
      <c r="BA63" s="1074"/>
      <c r="BB63" s="1074"/>
      <c r="BC63" s="1074"/>
      <c r="BD63" s="1074"/>
      <c r="BE63" s="1015"/>
      <c r="BF63" s="1015"/>
      <c r="BG63" s="1015"/>
      <c r="BH63" s="1015"/>
      <c r="BI63" s="1016"/>
      <c r="BJ63" s="1075" t="s">
        <v>392</v>
      </c>
      <c r="BK63" s="1006"/>
      <c r="BL63" s="1006"/>
      <c r="BM63" s="1006"/>
      <c r="BN63" s="1076"/>
      <c r="BO63" s="266"/>
      <c r="BP63" s="266"/>
      <c r="BQ63" s="263">
        <v>57</v>
      </c>
      <c r="BR63" s="264"/>
      <c r="BS63" s="1069"/>
      <c r="BT63" s="1070"/>
      <c r="BU63" s="1070"/>
      <c r="BV63" s="1070"/>
      <c r="BW63" s="1070"/>
      <c r="BX63" s="1070"/>
      <c r="BY63" s="1070"/>
      <c r="BZ63" s="1070"/>
      <c r="CA63" s="1070"/>
      <c r="CB63" s="1070"/>
      <c r="CC63" s="1070"/>
      <c r="CD63" s="1070"/>
      <c r="CE63" s="1070"/>
      <c r="CF63" s="1070"/>
      <c r="CG63" s="1071"/>
      <c r="CH63" s="1044"/>
      <c r="CI63" s="1045"/>
      <c r="CJ63" s="1045"/>
      <c r="CK63" s="1045"/>
      <c r="CL63" s="1046"/>
      <c r="CM63" s="1044"/>
      <c r="CN63" s="1045"/>
      <c r="CO63" s="1045"/>
      <c r="CP63" s="1045"/>
      <c r="CQ63" s="1046"/>
      <c r="CR63" s="1044"/>
      <c r="CS63" s="1045"/>
      <c r="CT63" s="1045"/>
      <c r="CU63" s="1045"/>
      <c r="CV63" s="1046"/>
      <c r="CW63" s="1044"/>
      <c r="CX63" s="1045"/>
      <c r="CY63" s="1045"/>
      <c r="CZ63" s="1045"/>
      <c r="DA63" s="1046"/>
      <c r="DB63" s="1044"/>
      <c r="DC63" s="1045"/>
      <c r="DD63" s="1045"/>
      <c r="DE63" s="1045"/>
      <c r="DF63" s="1046"/>
      <c r="DG63" s="1044"/>
      <c r="DH63" s="1045"/>
      <c r="DI63" s="1045"/>
      <c r="DJ63" s="1045"/>
      <c r="DK63" s="1046"/>
      <c r="DL63" s="1044"/>
      <c r="DM63" s="1045"/>
      <c r="DN63" s="1045"/>
      <c r="DO63" s="1045"/>
      <c r="DP63" s="1046"/>
      <c r="DQ63" s="1044"/>
      <c r="DR63" s="1045"/>
      <c r="DS63" s="1045"/>
      <c r="DT63" s="1045"/>
      <c r="DU63" s="1046"/>
      <c r="DV63" s="1047"/>
      <c r="DW63" s="1048"/>
      <c r="DX63" s="1048"/>
      <c r="DY63" s="1048"/>
      <c r="DZ63" s="1049"/>
      <c r="EA63" s="247"/>
    </row>
    <row r="64" spans="1:131" s="248" customFormat="1" ht="26.25" customHeight="1" x14ac:dyDescent="0.15">
      <c r="A64" s="266"/>
      <c r="B64" s="266"/>
      <c r="C64" s="266"/>
      <c r="D64" s="266"/>
      <c r="E64" s="266"/>
      <c r="F64" s="266"/>
      <c r="G64" s="266"/>
      <c r="H64" s="266"/>
      <c r="I64" s="266"/>
      <c r="J64" s="266"/>
      <c r="K64" s="266"/>
      <c r="L64" s="266"/>
      <c r="M64" s="266"/>
      <c r="N64" s="266"/>
      <c r="O64" s="266"/>
      <c r="P64" s="266"/>
      <c r="Q64" s="266"/>
      <c r="R64" s="266"/>
      <c r="S64" s="266"/>
      <c r="T64" s="266"/>
      <c r="U64" s="266"/>
      <c r="V64" s="266"/>
      <c r="W64" s="266"/>
      <c r="X64" s="266"/>
      <c r="Y64" s="266"/>
      <c r="Z64" s="266"/>
      <c r="AA64" s="266"/>
      <c r="AB64" s="266"/>
      <c r="AC64" s="266"/>
      <c r="AD64" s="266"/>
      <c r="AE64" s="266"/>
      <c r="AF64" s="266"/>
      <c r="AG64" s="266"/>
      <c r="AH64" s="266"/>
      <c r="AI64" s="266"/>
      <c r="AJ64" s="266"/>
      <c r="AK64" s="266"/>
      <c r="AL64" s="266"/>
      <c r="AM64" s="266"/>
      <c r="AN64" s="266"/>
      <c r="AO64" s="266"/>
      <c r="AP64" s="266"/>
      <c r="AQ64" s="266"/>
      <c r="AR64" s="266"/>
      <c r="AS64" s="266"/>
      <c r="AT64" s="266"/>
      <c r="AU64" s="266"/>
      <c r="AV64" s="266"/>
      <c r="AW64" s="266"/>
      <c r="AX64" s="266"/>
      <c r="AY64" s="266"/>
      <c r="AZ64" s="266"/>
      <c r="BA64" s="266"/>
      <c r="BB64" s="266"/>
      <c r="BC64" s="266"/>
      <c r="BD64" s="266"/>
      <c r="BE64" s="266"/>
      <c r="BF64" s="266"/>
      <c r="BG64" s="266"/>
      <c r="BH64" s="266"/>
      <c r="BI64" s="266"/>
      <c r="BJ64" s="266"/>
      <c r="BK64" s="266"/>
      <c r="BL64" s="266"/>
      <c r="BM64" s="266"/>
      <c r="BN64" s="266"/>
      <c r="BO64" s="266"/>
      <c r="BP64" s="266"/>
      <c r="BQ64" s="263">
        <v>58</v>
      </c>
      <c r="BR64" s="264"/>
      <c r="BS64" s="1069"/>
      <c r="BT64" s="1070"/>
      <c r="BU64" s="1070"/>
      <c r="BV64" s="1070"/>
      <c r="BW64" s="1070"/>
      <c r="BX64" s="1070"/>
      <c r="BY64" s="1070"/>
      <c r="BZ64" s="1070"/>
      <c r="CA64" s="1070"/>
      <c r="CB64" s="1070"/>
      <c r="CC64" s="1070"/>
      <c r="CD64" s="1070"/>
      <c r="CE64" s="1070"/>
      <c r="CF64" s="1070"/>
      <c r="CG64" s="1071"/>
      <c r="CH64" s="1044"/>
      <c r="CI64" s="1045"/>
      <c r="CJ64" s="1045"/>
      <c r="CK64" s="1045"/>
      <c r="CL64" s="1046"/>
      <c r="CM64" s="1044"/>
      <c r="CN64" s="1045"/>
      <c r="CO64" s="1045"/>
      <c r="CP64" s="1045"/>
      <c r="CQ64" s="1046"/>
      <c r="CR64" s="1044"/>
      <c r="CS64" s="1045"/>
      <c r="CT64" s="1045"/>
      <c r="CU64" s="1045"/>
      <c r="CV64" s="1046"/>
      <c r="CW64" s="1044"/>
      <c r="CX64" s="1045"/>
      <c r="CY64" s="1045"/>
      <c r="CZ64" s="1045"/>
      <c r="DA64" s="1046"/>
      <c r="DB64" s="1044"/>
      <c r="DC64" s="1045"/>
      <c r="DD64" s="1045"/>
      <c r="DE64" s="1045"/>
      <c r="DF64" s="1046"/>
      <c r="DG64" s="1044"/>
      <c r="DH64" s="1045"/>
      <c r="DI64" s="1045"/>
      <c r="DJ64" s="1045"/>
      <c r="DK64" s="1046"/>
      <c r="DL64" s="1044"/>
      <c r="DM64" s="1045"/>
      <c r="DN64" s="1045"/>
      <c r="DO64" s="1045"/>
      <c r="DP64" s="1046"/>
      <c r="DQ64" s="1044"/>
      <c r="DR64" s="1045"/>
      <c r="DS64" s="1045"/>
      <c r="DT64" s="1045"/>
      <c r="DU64" s="1046"/>
      <c r="DV64" s="1047"/>
      <c r="DW64" s="1048"/>
      <c r="DX64" s="1048"/>
      <c r="DY64" s="1048"/>
      <c r="DZ64" s="1049"/>
      <c r="EA64" s="247"/>
    </row>
    <row r="65" spans="1:131" s="248" customFormat="1" ht="26.25" customHeight="1" thickBot="1" x14ac:dyDescent="0.2">
      <c r="A65" s="253" t="s">
        <v>412</v>
      </c>
      <c r="B65" s="253"/>
      <c r="C65" s="253"/>
      <c r="D65" s="253"/>
      <c r="E65" s="253"/>
      <c r="F65" s="253"/>
      <c r="G65" s="253"/>
      <c r="H65" s="253"/>
      <c r="I65" s="253"/>
      <c r="J65" s="253"/>
      <c r="K65" s="253"/>
      <c r="L65" s="253"/>
      <c r="M65" s="253"/>
      <c r="N65" s="253"/>
      <c r="O65" s="253"/>
      <c r="P65" s="253"/>
      <c r="Q65" s="253"/>
      <c r="R65" s="253"/>
      <c r="S65" s="253"/>
      <c r="T65" s="253"/>
      <c r="U65" s="253"/>
      <c r="V65" s="253"/>
      <c r="W65" s="253"/>
      <c r="X65" s="253"/>
      <c r="Y65" s="253"/>
      <c r="Z65" s="253"/>
      <c r="AA65" s="253"/>
      <c r="AB65" s="253"/>
      <c r="AC65" s="253"/>
      <c r="AD65" s="253"/>
      <c r="AE65" s="253"/>
      <c r="AF65" s="253"/>
      <c r="AG65" s="253"/>
      <c r="AH65" s="253"/>
      <c r="AI65" s="253"/>
      <c r="AJ65" s="253"/>
      <c r="AK65" s="253"/>
      <c r="AL65" s="253"/>
      <c r="AM65" s="253"/>
      <c r="AN65" s="253"/>
      <c r="AO65" s="253"/>
      <c r="AP65" s="253"/>
      <c r="AQ65" s="253"/>
      <c r="AR65" s="253"/>
      <c r="AS65" s="253"/>
      <c r="AT65" s="253"/>
      <c r="AU65" s="253"/>
      <c r="AV65" s="253"/>
      <c r="AW65" s="253"/>
      <c r="AX65" s="253"/>
      <c r="AY65" s="253"/>
      <c r="AZ65" s="253"/>
      <c r="BA65" s="253"/>
      <c r="BB65" s="253"/>
      <c r="BC65" s="253"/>
      <c r="BD65" s="253"/>
      <c r="BE65" s="266"/>
      <c r="BF65" s="266"/>
      <c r="BG65" s="266"/>
      <c r="BH65" s="266"/>
      <c r="BI65" s="266"/>
      <c r="BJ65" s="266"/>
      <c r="BK65" s="266"/>
      <c r="BL65" s="266"/>
      <c r="BM65" s="266"/>
      <c r="BN65" s="266"/>
      <c r="BO65" s="266"/>
      <c r="BP65" s="266"/>
      <c r="BQ65" s="263">
        <v>59</v>
      </c>
      <c r="BR65" s="264"/>
      <c r="BS65" s="1069"/>
      <c r="BT65" s="1070"/>
      <c r="BU65" s="1070"/>
      <c r="BV65" s="1070"/>
      <c r="BW65" s="1070"/>
      <c r="BX65" s="1070"/>
      <c r="BY65" s="1070"/>
      <c r="BZ65" s="1070"/>
      <c r="CA65" s="1070"/>
      <c r="CB65" s="1070"/>
      <c r="CC65" s="1070"/>
      <c r="CD65" s="1070"/>
      <c r="CE65" s="1070"/>
      <c r="CF65" s="1070"/>
      <c r="CG65" s="1071"/>
      <c r="CH65" s="1044"/>
      <c r="CI65" s="1045"/>
      <c r="CJ65" s="1045"/>
      <c r="CK65" s="1045"/>
      <c r="CL65" s="1046"/>
      <c r="CM65" s="1044"/>
      <c r="CN65" s="1045"/>
      <c r="CO65" s="1045"/>
      <c r="CP65" s="1045"/>
      <c r="CQ65" s="1046"/>
      <c r="CR65" s="1044"/>
      <c r="CS65" s="1045"/>
      <c r="CT65" s="1045"/>
      <c r="CU65" s="1045"/>
      <c r="CV65" s="1046"/>
      <c r="CW65" s="1044"/>
      <c r="CX65" s="1045"/>
      <c r="CY65" s="1045"/>
      <c r="CZ65" s="1045"/>
      <c r="DA65" s="1046"/>
      <c r="DB65" s="1044"/>
      <c r="DC65" s="1045"/>
      <c r="DD65" s="1045"/>
      <c r="DE65" s="1045"/>
      <c r="DF65" s="1046"/>
      <c r="DG65" s="1044"/>
      <c r="DH65" s="1045"/>
      <c r="DI65" s="1045"/>
      <c r="DJ65" s="1045"/>
      <c r="DK65" s="1046"/>
      <c r="DL65" s="1044"/>
      <c r="DM65" s="1045"/>
      <c r="DN65" s="1045"/>
      <c r="DO65" s="1045"/>
      <c r="DP65" s="1046"/>
      <c r="DQ65" s="1044"/>
      <c r="DR65" s="1045"/>
      <c r="DS65" s="1045"/>
      <c r="DT65" s="1045"/>
      <c r="DU65" s="1046"/>
      <c r="DV65" s="1047"/>
      <c r="DW65" s="1048"/>
      <c r="DX65" s="1048"/>
      <c r="DY65" s="1048"/>
      <c r="DZ65" s="1049"/>
      <c r="EA65" s="247"/>
    </row>
    <row r="66" spans="1:131" s="248" customFormat="1" ht="26.25" customHeight="1" x14ac:dyDescent="0.15">
      <c r="A66" s="1050" t="s">
        <v>413</v>
      </c>
      <c r="B66" s="1051"/>
      <c r="C66" s="1051"/>
      <c r="D66" s="1051"/>
      <c r="E66" s="1051"/>
      <c r="F66" s="1051"/>
      <c r="G66" s="1051"/>
      <c r="H66" s="1051"/>
      <c r="I66" s="1051"/>
      <c r="J66" s="1051"/>
      <c r="K66" s="1051"/>
      <c r="L66" s="1051"/>
      <c r="M66" s="1051"/>
      <c r="N66" s="1051"/>
      <c r="O66" s="1051"/>
      <c r="P66" s="1052"/>
      <c r="Q66" s="1056" t="s">
        <v>414</v>
      </c>
      <c r="R66" s="1057"/>
      <c r="S66" s="1057"/>
      <c r="T66" s="1057"/>
      <c r="U66" s="1058"/>
      <c r="V66" s="1056" t="s">
        <v>396</v>
      </c>
      <c r="W66" s="1057"/>
      <c r="X66" s="1057"/>
      <c r="Y66" s="1057"/>
      <c r="Z66" s="1058"/>
      <c r="AA66" s="1056" t="s">
        <v>397</v>
      </c>
      <c r="AB66" s="1057"/>
      <c r="AC66" s="1057"/>
      <c r="AD66" s="1057"/>
      <c r="AE66" s="1058"/>
      <c r="AF66" s="1062" t="s">
        <v>415</v>
      </c>
      <c r="AG66" s="1063"/>
      <c r="AH66" s="1063"/>
      <c r="AI66" s="1063"/>
      <c r="AJ66" s="1064"/>
      <c r="AK66" s="1056" t="s">
        <v>416</v>
      </c>
      <c r="AL66" s="1051"/>
      <c r="AM66" s="1051"/>
      <c r="AN66" s="1051"/>
      <c r="AO66" s="1052"/>
      <c r="AP66" s="1056" t="s">
        <v>417</v>
      </c>
      <c r="AQ66" s="1057"/>
      <c r="AR66" s="1057"/>
      <c r="AS66" s="1057"/>
      <c r="AT66" s="1058"/>
      <c r="AU66" s="1056" t="s">
        <v>418</v>
      </c>
      <c r="AV66" s="1057"/>
      <c r="AW66" s="1057"/>
      <c r="AX66" s="1057"/>
      <c r="AY66" s="1058"/>
      <c r="AZ66" s="1056" t="s">
        <v>378</v>
      </c>
      <c r="BA66" s="1057"/>
      <c r="BB66" s="1057"/>
      <c r="BC66" s="1057"/>
      <c r="BD66" s="1072"/>
      <c r="BE66" s="266"/>
      <c r="BF66" s="266"/>
      <c r="BG66" s="266"/>
      <c r="BH66" s="266"/>
      <c r="BI66" s="266"/>
      <c r="BJ66" s="266"/>
      <c r="BK66" s="266"/>
      <c r="BL66" s="266"/>
      <c r="BM66" s="266"/>
      <c r="BN66" s="266"/>
      <c r="BO66" s="266"/>
      <c r="BP66" s="266"/>
      <c r="BQ66" s="263">
        <v>60</v>
      </c>
      <c r="BR66" s="268"/>
      <c r="BS66" s="1008"/>
      <c r="BT66" s="1009"/>
      <c r="BU66" s="1009"/>
      <c r="BV66" s="1009"/>
      <c r="BW66" s="1009"/>
      <c r="BX66" s="1009"/>
      <c r="BY66" s="1009"/>
      <c r="BZ66" s="1009"/>
      <c r="CA66" s="1009"/>
      <c r="CB66" s="1009"/>
      <c r="CC66" s="1009"/>
      <c r="CD66" s="1009"/>
      <c r="CE66" s="1009"/>
      <c r="CF66" s="1009"/>
      <c r="CG66" s="1010"/>
      <c r="CH66" s="1011"/>
      <c r="CI66" s="1012"/>
      <c r="CJ66" s="1012"/>
      <c r="CK66" s="1012"/>
      <c r="CL66" s="1013"/>
      <c r="CM66" s="1011"/>
      <c r="CN66" s="1012"/>
      <c r="CO66" s="1012"/>
      <c r="CP66" s="1012"/>
      <c r="CQ66" s="1013"/>
      <c r="CR66" s="1011"/>
      <c r="CS66" s="1012"/>
      <c r="CT66" s="1012"/>
      <c r="CU66" s="1012"/>
      <c r="CV66" s="1013"/>
      <c r="CW66" s="1011"/>
      <c r="CX66" s="1012"/>
      <c r="CY66" s="1012"/>
      <c r="CZ66" s="1012"/>
      <c r="DA66" s="1013"/>
      <c r="DB66" s="1011"/>
      <c r="DC66" s="1012"/>
      <c r="DD66" s="1012"/>
      <c r="DE66" s="1012"/>
      <c r="DF66" s="1013"/>
      <c r="DG66" s="1011"/>
      <c r="DH66" s="1012"/>
      <c r="DI66" s="1012"/>
      <c r="DJ66" s="1012"/>
      <c r="DK66" s="1013"/>
      <c r="DL66" s="1011"/>
      <c r="DM66" s="1012"/>
      <c r="DN66" s="1012"/>
      <c r="DO66" s="1012"/>
      <c r="DP66" s="1013"/>
      <c r="DQ66" s="1011"/>
      <c r="DR66" s="1012"/>
      <c r="DS66" s="1012"/>
      <c r="DT66" s="1012"/>
      <c r="DU66" s="1013"/>
      <c r="DV66" s="996"/>
      <c r="DW66" s="997"/>
      <c r="DX66" s="997"/>
      <c r="DY66" s="997"/>
      <c r="DZ66" s="998"/>
      <c r="EA66" s="247"/>
    </row>
    <row r="67" spans="1:131" s="248" customFormat="1" ht="26.25" customHeight="1" thickBot="1" x14ac:dyDescent="0.2">
      <c r="A67" s="1053"/>
      <c r="B67" s="1054"/>
      <c r="C67" s="1054"/>
      <c r="D67" s="1054"/>
      <c r="E67" s="1054"/>
      <c r="F67" s="1054"/>
      <c r="G67" s="1054"/>
      <c r="H67" s="1054"/>
      <c r="I67" s="1054"/>
      <c r="J67" s="1054"/>
      <c r="K67" s="1054"/>
      <c r="L67" s="1054"/>
      <c r="M67" s="1054"/>
      <c r="N67" s="1054"/>
      <c r="O67" s="1054"/>
      <c r="P67" s="1055"/>
      <c r="Q67" s="1059"/>
      <c r="R67" s="1060"/>
      <c r="S67" s="1060"/>
      <c r="T67" s="1060"/>
      <c r="U67" s="1061"/>
      <c r="V67" s="1059"/>
      <c r="W67" s="1060"/>
      <c r="X67" s="1060"/>
      <c r="Y67" s="1060"/>
      <c r="Z67" s="1061"/>
      <c r="AA67" s="1059"/>
      <c r="AB67" s="1060"/>
      <c r="AC67" s="1060"/>
      <c r="AD67" s="1060"/>
      <c r="AE67" s="1061"/>
      <c r="AF67" s="1065"/>
      <c r="AG67" s="1066"/>
      <c r="AH67" s="1066"/>
      <c r="AI67" s="1066"/>
      <c r="AJ67" s="1067"/>
      <c r="AK67" s="1068"/>
      <c r="AL67" s="1054"/>
      <c r="AM67" s="1054"/>
      <c r="AN67" s="1054"/>
      <c r="AO67" s="1055"/>
      <c r="AP67" s="1059"/>
      <c r="AQ67" s="1060"/>
      <c r="AR67" s="1060"/>
      <c r="AS67" s="1060"/>
      <c r="AT67" s="1061"/>
      <c r="AU67" s="1059"/>
      <c r="AV67" s="1060"/>
      <c r="AW67" s="1060"/>
      <c r="AX67" s="1060"/>
      <c r="AY67" s="1061"/>
      <c r="AZ67" s="1059"/>
      <c r="BA67" s="1060"/>
      <c r="BB67" s="1060"/>
      <c r="BC67" s="1060"/>
      <c r="BD67" s="1073"/>
      <c r="BE67" s="266"/>
      <c r="BF67" s="266"/>
      <c r="BG67" s="266"/>
      <c r="BH67" s="266"/>
      <c r="BI67" s="266"/>
      <c r="BJ67" s="266"/>
      <c r="BK67" s="266"/>
      <c r="BL67" s="266"/>
      <c r="BM67" s="266"/>
      <c r="BN67" s="266"/>
      <c r="BO67" s="266"/>
      <c r="BP67" s="266"/>
      <c r="BQ67" s="263">
        <v>61</v>
      </c>
      <c r="BR67" s="268"/>
      <c r="BS67" s="1008"/>
      <c r="BT67" s="1009"/>
      <c r="BU67" s="1009"/>
      <c r="BV67" s="1009"/>
      <c r="BW67" s="1009"/>
      <c r="BX67" s="1009"/>
      <c r="BY67" s="1009"/>
      <c r="BZ67" s="1009"/>
      <c r="CA67" s="1009"/>
      <c r="CB67" s="1009"/>
      <c r="CC67" s="1009"/>
      <c r="CD67" s="1009"/>
      <c r="CE67" s="1009"/>
      <c r="CF67" s="1009"/>
      <c r="CG67" s="1010"/>
      <c r="CH67" s="1011"/>
      <c r="CI67" s="1012"/>
      <c r="CJ67" s="1012"/>
      <c r="CK67" s="1012"/>
      <c r="CL67" s="1013"/>
      <c r="CM67" s="1011"/>
      <c r="CN67" s="1012"/>
      <c r="CO67" s="1012"/>
      <c r="CP67" s="1012"/>
      <c r="CQ67" s="1013"/>
      <c r="CR67" s="1011"/>
      <c r="CS67" s="1012"/>
      <c r="CT67" s="1012"/>
      <c r="CU67" s="1012"/>
      <c r="CV67" s="1013"/>
      <c r="CW67" s="1011"/>
      <c r="CX67" s="1012"/>
      <c r="CY67" s="1012"/>
      <c r="CZ67" s="1012"/>
      <c r="DA67" s="1013"/>
      <c r="DB67" s="1011"/>
      <c r="DC67" s="1012"/>
      <c r="DD67" s="1012"/>
      <c r="DE67" s="1012"/>
      <c r="DF67" s="1013"/>
      <c r="DG67" s="1011"/>
      <c r="DH67" s="1012"/>
      <c r="DI67" s="1012"/>
      <c r="DJ67" s="1012"/>
      <c r="DK67" s="1013"/>
      <c r="DL67" s="1011"/>
      <c r="DM67" s="1012"/>
      <c r="DN67" s="1012"/>
      <c r="DO67" s="1012"/>
      <c r="DP67" s="1013"/>
      <c r="DQ67" s="1011"/>
      <c r="DR67" s="1012"/>
      <c r="DS67" s="1012"/>
      <c r="DT67" s="1012"/>
      <c r="DU67" s="1013"/>
      <c r="DV67" s="996"/>
      <c r="DW67" s="997"/>
      <c r="DX67" s="997"/>
      <c r="DY67" s="997"/>
      <c r="DZ67" s="998"/>
      <c r="EA67" s="247"/>
    </row>
    <row r="68" spans="1:131" s="248" customFormat="1" ht="26.25" customHeight="1" thickTop="1" x14ac:dyDescent="0.15">
      <c r="A68" s="259">
        <v>1</v>
      </c>
      <c r="B68" s="1040" t="s">
        <v>572</v>
      </c>
      <c r="C68" s="1041"/>
      <c r="D68" s="1041"/>
      <c r="E68" s="1041"/>
      <c r="F68" s="1041"/>
      <c r="G68" s="1041"/>
      <c r="H68" s="1041"/>
      <c r="I68" s="1041"/>
      <c r="J68" s="1041"/>
      <c r="K68" s="1041"/>
      <c r="L68" s="1041"/>
      <c r="M68" s="1041"/>
      <c r="N68" s="1041"/>
      <c r="O68" s="1041"/>
      <c r="P68" s="1042"/>
      <c r="Q68" s="1043">
        <v>2549</v>
      </c>
      <c r="R68" s="1037"/>
      <c r="S68" s="1037"/>
      <c r="T68" s="1037"/>
      <c r="U68" s="1037"/>
      <c r="V68" s="1037">
        <v>2504</v>
      </c>
      <c r="W68" s="1037"/>
      <c r="X68" s="1037"/>
      <c r="Y68" s="1037"/>
      <c r="Z68" s="1037"/>
      <c r="AA68" s="1037">
        <v>45</v>
      </c>
      <c r="AB68" s="1037"/>
      <c r="AC68" s="1037"/>
      <c r="AD68" s="1037"/>
      <c r="AE68" s="1037"/>
      <c r="AF68" s="1037">
        <v>13</v>
      </c>
      <c r="AG68" s="1037"/>
      <c r="AH68" s="1037"/>
      <c r="AI68" s="1037"/>
      <c r="AJ68" s="1037"/>
      <c r="AK68" s="1037">
        <v>0</v>
      </c>
      <c r="AL68" s="1037"/>
      <c r="AM68" s="1037"/>
      <c r="AN68" s="1037"/>
      <c r="AO68" s="1037"/>
      <c r="AP68" s="1037">
        <v>1068</v>
      </c>
      <c r="AQ68" s="1037"/>
      <c r="AR68" s="1037"/>
      <c r="AS68" s="1037"/>
      <c r="AT68" s="1037"/>
      <c r="AU68" s="1037"/>
      <c r="AV68" s="1037"/>
      <c r="AW68" s="1037"/>
      <c r="AX68" s="1037"/>
      <c r="AY68" s="1037"/>
      <c r="AZ68" s="1038"/>
      <c r="BA68" s="1038"/>
      <c r="BB68" s="1038"/>
      <c r="BC68" s="1038"/>
      <c r="BD68" s="1039"/>
      <c r="BE68" s="266"/>
      <c r="BF68" s="266"/>
      <c r="BG68" s="266"/>
      <c r="BH68" s="266"/>
      <c r="BI68" s="266"/>
      <c r="BJ68" s="266"/>
      <c r="BK68" s="266"/>
      <c r="BL68" s="266"/>
      <c r="BM68" s="266"/>
      <c r="BN68" s="266"/>
      <c r="BO68" s="266"/>
      <c r="BP68" s="266"/>
      <c r="BQ68" s="263">
        <v>62</v>
      </c>
      <c r="BR68" s="268"/>
      <c r="BS68" s="1008"/>
      <c r="BT68" s="1009"/>
      <c r="BU68" s="1009"/>
      <c r="BV68" s="1009"/>
      <c r="BW68" s="1009"/>
      <c r="BX68" s="1009"/>
      <c r="BY68" s="1009"/>
      <c r="BZ68" s="1009"/>
      <c r="CA68" s="1009"/>
      <c r="CB68" s="1009"/>
      <c r="CC68" s="1009"/>
      <c r="CD68" s="1009"/>
      <c r="CE68" s="1009"/>
      <c r="CF68" s="1009"/>
      <c r="CG68" s="1010"/>
      <c r="CH68" s="1011"/>
      <c r="CI68" s="1012"/>
      <c r="CJ68" s="1012"/>
      <c r="CK68" s="1012"/>
      <c r="CL68" s="1013"/>
      <c r="CM68" s="1011"/>
      <c r="CN68" s="1012"/>
      <c r="CO68" s="1012"/>
      <c r="CP68" s="1012"/>
      <c r="CQ68" s="1013"/>
      <c r="CR68" s="1011"/>
      <c r="CS68" s="1012"/>
      <c r="CT68" s="1012"/>
      <c r="CU68" s="1012"/>
      <c r="CV68" s="1013"/>
      <c r="CW68" s="1011"/>
      <c r="CX68" s="1012"/>
      <c r="CY68" s="1012"/>
      <c r="CZ68" s="1012"/>
      <c r="DA68" s="1013"/>
      <c r="DB68" s="1011"/>
      <c r="DC68" s="1012"/>
      <c r="DD68" s="1012"/>
      <c r="DE68" s="1012"/>
      <c r="DF68" s="1013"/>
      <c r="DG68" s="1011"/>
      <c r="DH68" s="1012"/>
      <c r="DI68" s="1012"/>
      <c r="DJ68" s="1012"/>
      <c r="DK68" s="1013"/>
      <c r="DL68" s="1011"/>
      <c r="DM68" s="1012"/>
      <c r="DN68" s="1012"/>
      <c r="DO68" s="1012"/>
      <c r="DP68" s="1013"/>
      <c r="DQ68" s="1011"/>
      <c r="DR68" s="1012"/>
      <c r="DS68" s="1012"/>
      <c r="DT68" s="1012"/>
      <c r="DU68" s="1013"/>
      <c r="DV68" s="996"/>
      <c r="DW68" s="997"/>
      <c r="DX68" s="997"/>
      <c r="DY68" s="997"/>
      <c r="DZ68" s="998"/>
      <c r="EA68" s="247"/>
    </row>
    <row r="69" spans="1:131" s="248" customFormat="1" ht="26.25" customHeight="1" x14ac:dyDescent="0.15">
      <c r="A69" s="262">
        <v>2</v>
      </c>
      <c r="B69" s="1029" t="s">
        <v>573</v>
      </c>
      <c r="C69" s="1030"/>
      <c r="D69" s="1030"/>
      <c r="E69" s="1030"/>
      <c r="F69" s="1030"/>
      <c r="G69" s="1030"/>
      <c r="H69" s="1030"/>
      <c r="I69" s="1030"/>
      <c r="J69" s="1030"/>
      <c r="K69" s="1030"/>
      <c r="L69" s="1030"/>
      <c r="M69" s="1030"/>
      <c r="N69" s="1030"/>
      <c r="O69" s="1030"/>
      <c r="P69" s="1031"/>
      <c r="Q69" s="1032">
        <v>1685</v>
      </c>
      <c r="R69" s="1026"/>
      <c r="S69" s="1026"/>
      <c r="T69" s="1026"/>
      <c r="U69" s="1026"/>
      <c r="V69" s="1026">
        <v>1443</v>
      </c>
      <c r="W69" s="1026"/>
      <c r="X69" s="1026"/>
      <c r="Y69" s="1026"/>
      <c r="Z69" s="1026"/>
      <c r="AA69" s="1026">
        <v>242</v>
      </c>
      <c r="AB69" s="1026"/>
      <c r="AC69" s="1026"/>
      <c r="AD69" s="1026"/>
      <c r="AE69" s="1026"/>
      <c r="AF69" s="1026">
        <v>242</v>
      </c>
      <c r="AG69" s="1026"/>
      <c r="AH69" s="1026"/>
      <c r="AI69" s="1026"/>
      <c r="AJ69" s="1026"/>
      <c r="AK69" s="1026">
        <v>0</v>
      </c>
      <c r="AL69" s="1026"/>
      <c r="AM69" s="1026"/>
      <c r="AN69" s="1026"/>
      <c r="AO69" s="1026"/>
      <c r="AP69" s="1026">
        <v>344</v>
      </c>
      <c r="AQ69" s="1026"/>
      <c r="AR69" s="1026"/>
      <c r="AS69" s="1026"/>
      <c r="AT69" s="1026"/>
      <c r="AU69" s="1026"/>
      <c r="AV69" s="1026"/>
      <c r="AW69" s="1026"/>
      <c r="AX69" s="1026"/>
      <c r="AY69" s="1026"/>
      <c r="AZ69" s="1027"/>
      <c r="BA69" s="1027"/>
      <c r="BB69" s="1027"/>
      <c r="BC69" s="1027"/>
      <c r="BD69" s="1028"/>
      <c r="BE69" s="266"/>
      <c r="BF69" s="266"/>
      <c r="BG69" s="266"/>
      <c r="BH69" s="266"/>
      <c r="BI69" s="266"/>
      <c r="BJ69" s="266"/>
      <c r="BK69" s="266"/>
      <c r="BL69" s="266"/>
      <c r="BM69" s="266"/>
      <c r="BN69" s="266"/>
      <c r="BO69" s="266"/>
      <c r="BP69" s="266"/>
      <c r="BQ69" s="263">
        <v>63</v>
      </c>
      <c r="BR69" s="268"/>
      <c r="BS69" s="1008"/>
      <c r="BT69" s="1009"/>
      <c r="BU69" s="1009"/>
      <c r="BV69" s="1009"/>
      <c r="BW69" s="1009"/>
      <c r="BX69" s="1009"/>
      <c r="BY69" s="1009"/>
      <c r="BZ69" s="1009"/>
      <c r="CA69" s="1009"/>
      <c r="CB69" s="1009"/>
      <c r="CC69" s="1009"/>
      <c r="CD69" s="1009"/>
      <c r="CE69" s="1009"/>
      <c r="CF69" s="1009"/>
      <c r="CG69" s="1010"/>
      <c r="CH69" s="1011"/>
      <c r="CI69" s="1012"/>
      <c r="CJ69" s="1012"/>
      <c r="CK69" s="1012"/>
      <c r="CL69" s="1013"/>
      <c r="CM69" s="1011"/>
      <c r="CN69" s="1012"/>
      <c r="CO69" s="1012"/>
      <c r="CP69" s="1012"/>
      <c r="CQ69" s="1013"/>
      <c r="CR69" s="1011"/>
      <c r="CS69" s="1012"/>
      <c r="CT69" s="1012"/>
      <c r="CU69" s="1012"/>
      <c r="CV69" s="1013"/>
      <c r="CW69" s="1011"/>
      <c r="CX69" s="1012"/>
      <c r="CY69" s="1012"/>
      <c r="CZ69" s="1012"/>
      <c r="DA69" s="1013"/>
      <c r="DB69" s="1011"/>
      <c r="DC69" s="1012"/>
      <c r="DD69" s="1012"/>
      <c r="DE69" s="1012"/>
      <c r="DF69" s="1013"/>
      <c r="DG69" s="1011"/>
      <c r="DH69" s="1012"/>
      <c r="DI69" s="1012"/>
      <c r="DJ69" s="1012"/>
      <c r="DK69" s="1013"/>
      <c r="DL69" s="1011"/>
      <c r="DM69" s="1012"/>
      <c r="DN69" s="1012"/>
      <c r="DO69" s="1012"/>
      <c r="DP69" s="1013"/>
      <c r="DQ69" s="1011"/>
      <c r="DR69" s="1012"/>
      <c r="DS69" s="1012"/>
      <c r="DT69" s="1012"/>
      <c r="DU69" s="1013"/>
      <c r="DV69" s="996"/>
      <c r="DW69" s="997"/>
      <c r="DX69" s="997"/>
      <c r="DY69" s="997"/>
      <c r="DZ69" s="998"/>
      <c r="EA69" s="247"/>
    </row>
    <row r="70" spans="1:131" s="248" customFormat="1" ht="26.25" customHeight="1" x14ac:dyDescent="0.15">
      <c r="A70" s="262">
        <v>3</v>
      </c>
      <c r="B70" s="1029" t="s">
        <v>574</v>
      </c>
      <c r="C70" s="1030"/>
      <c r="D70" s="1030"/>
      <c r="E70" s="1030"/>
      <c r="F70" s="1030"/>
      <c r="G70" s="1030"/>
      <c r="H70" s="1030"/>
      <c r="I70" s="1030"/>
      <c r="J70" s="1030"/>
      <c r="K70" s="1030"/>
      <c r="L70" s="1030"/>
      <c r="M70" s="1030"/>
      <c r="N70" s="1030"/>
      <c r="O70" s="1030"/>
      <c r="P70" s="1031"/>
      <c r="Q70" s="1032">
        <v>1821</v>
      </c>
      <c r="R70" s="1026"/>
      <c r="S70" s="1026"/>
      <c r="T70" s="1026"/>
      <c r="U70" s="1026"/>
      <c r="V70" s="1026">
        <v>1909</v>
      </c>
      <c r="W70" s="1026"/>
      <c r="X70" s="1026"/>
      <c r="Y70" s="1026"/>
      <c r="Z70" s="1026"/>
      <c r="AA70" s="1026">
        <v>-88</v>
      </c>
      <c r="AB70" s="1026"/>
      <c r="AC70" s="1026"/>
      <c r="AD70" s="1026"/>
      <c r="AE70" s="1026"/>
      <c r="AF70" s="1026">
        <v>196</v>
      </c>
      <c r="AG70" s="1026"/>
      <c r="AH70" s="1026"/>
      <c r="AI70" s="1026"/>
      <c r="AJ70" s="1026"/>
      <c r="AK70" s="1026">
        <v>0</v>
      </c>
      <c r="AL70" s="1026"/>
      <c r="AM70" s="1026"/>
      <c r="AN70" s="1026"/>
      <c r="AO70" s="1026"/>
      <c r="AP70" s="1026">
        <v>368</v>
      </c>
      <c r="AQ70" s="1026"/>
      <c r="AR70" s="1026"/>
      <c r="AS70" s="1026"/>
      <c r="AT70" s="1026"/>
      <c r="AU70" s="1026"/>
      <c r="AV70" s="1026"/>
      <c r="AW70" s="1026"/>
      <c r="AX70" s="1026"/>
      <c r="AY70" s="1026"/>
      <c r="AZ70" s="1027"/>
      <c r="BA70" s="1027"/>
      <c r="BB70" s="1027"/>
      <c r="BC70" s="1027"/>
      <c r="BD70" s="1028"/>
      <c r="BE70" s="266"/>
      <c r="BF70" s="266"/>
      <c r="BG70" s="266"/>
      <c r="BH70" s="266"/>
      <c r="BI70" s="266"/>
      <c r="BJ70" s="266"/>
      <c r="BK70" s="266"/>
      <c r="BL70" s="266"/>
      <c r="BM70" s="266"/>
      <c r="BN70" s="266"/>
      <c r="BO70" s="266"/>
      <c r="BP70" s="266"/>
      <c r="BQ70" s="263">
        <v>64</v>
      </c>
      <c r="BR70" s="268"/>
      <c r="BS70" s="1008"/>
      <c r="BT70" s="1009"/>
      <c r="BU70" s="1009"/>
      <c r="BV70" s="1009"/>
      <c r="BW70" s="1009"/>
      <c r="BX70" s="1009"/>
      <c r="BY70" s="1009"/>
      <c r="BZ70" s="1009"/>
      <c r="CA70" s="1009"/>
      <c r="CB70" s="1009"/>
      <c r="CC70" s="1009"/>
      <c r="CD70" s="1009"/>
      <c r="CE70" s="1009"/>
      <c r="CF70" s="1009"/>
      <c r="CG70" s="1010"/>
      <c r="CH70" s="1011"/>
      <c r="CI70" s="1012"/>
      <c r="CJ70" s="1012"/>
      <c r="CK70" s="1012"/>
      <c r="CL70" s="1013"/>
      <c r="CM70" s="1011"/>
      <c r="CN70" s="1012"/>
      <c r="CO70" s="1012"/>
      <c r="CP70" s="1012"/>
      <c r="CQ70" s="1013"/>
      <c r="CR70" s="1011"/>
      <c r="CS70" s="1012"/>
      <c r="CT70" s="1012"/>
      <c r="CU70" s="1012"/>
      <c r="CV70" s="1013"/>
      <c r="CW70" s="1011"/>
      <c r="CX70" s="1012"/>
      <c r="CY70" s="1012"/>
      <c r="CZ70" s="1012"/>
      <c r="DA70" s="1013"/>
      <c r="DB70" s="1011"/>
      <c r="DC70" s="1012"/>
      <c r="DD70" s="1012"/>
      <c r="DE70" s="1012"/>
      <c r="DF70" s="1013"/>
      <c r="DG70" s="1011"/>
      <c r="DH70" s="1012"/>
      <c r="DI70" s="1012"/>
      <c r="DJ70" s="1012"/>
      <c r="DK70" s="1013"/>
      <c r="DL70" s="1011"/>
      <c r="DM70" s="1012"/>
      <c r="DN70" s="1012"/>
      <c r="DO70" s="1012"/>
      <c r="DP70" s="1013"/>
      <c r="DQ70" s="1011"/>
      <c r="DR70" s="1012"/>
      <c r="DS70" s="1012"/>
      <c r="DT70" s="1012"/>
      <c r="DU70" s="1013"/>
      <c r="DV70" s="996"/>
      <c r="DW70" s="997"/>
      <c r="DX70" s="997"/>
      <c r="DY70" s="997"/>
      <c r="DZ70" s="998"/>
      <c r="EA70" s="247"/>
    </row>
    <row r="71" spans="1:131" s="248" customFormat="1" ht="26.25" customHeight="1" x14ac:dyDescent="0.15">
      <c r="A71" s="262">
        <v>4</v>
      </c>
      <c r="B71" s="1029" t="s">
        <v>575</v>
      </c>
      <c r="C71" s="1030"/>
      <c r="D71" s="1030"/>
      <c r="E71" s="1030"/>
      <c r="F71" s="1030"/>
      <c r="G71" s="1030"/>
      <c r="H71" s="1030"/>
      <c r="I71" s="1030"/>
      <c r="J71" s="1030"/>
      <c r="K71" s="1030"/>
      <c r="L71" s="1030"/>
      <c r="M71" s="1030"/>
      <c r="N71" s="1030"/>
      <c r="O71" s="1030"/>
      <c r="P71" s="1031"/>
      <c r="Q71" s="1032">
        <v>899</v>
      </c>
      <c r="R71" s="1026"/>
      <c r="S71" s="1026"/>
      <c r="T71" s="1026"/>
      <c r="U71" s="1026"/>
      <c r="V71" s="1026">
        <v>853</v>
      </c>
      <c r="W71" s="1026"/>
      <c r="X71" s="1026"/>
      <c r="Y71" s="1026"/>
      <c r="Z71" s="1026"/>
      <c r="AA71" s="1026">
        <v>46</v>
      </c>
      <c r="AB71" s="1026"/>
      <c r="AC71" s="1026"/>
      <c r="AD71" s="1026"/>
      <c r="AE71" s="1026"/>
      <c r="AF71" s="1026">
        <v>46</v>
      </c>
      <c r="AG71" s="1026"/>
      <c r="AH71" s="1026"/>
      <c r="AI71" s="1026"/>
      <c r="AJ71" s="1026"/>
      <c r="AK71" s="1026">
        <v>0</v>
      </c>
      <c r="AL71" s="1026"/>
      <c r="AM71" s="1026"/>
      <c r="AN71" s="1026"/>
      <c r="AO71" s="1026"/>
      <c r="AP71" s="1026">
        <v>0</v>
      </c>
      <c r="AQ71" s="1026"/>
      <c r="AR71" s="1026"/>
      <c r="AS71" s="1026"/>
      <c r="AT71" s="1026"/>
      <c r="AU71" s="1026"/>
      <c r="AV71" s="1026"/>
      <c r="AW71" s="1026"/>
      <c r="AX71" s="1026"/>
      <c r="AY71" s="1026"/>
      <c r="AZ71" s="1027"/>
      <c r="BA71" s="1027"/>
      <c r="BB71" s="1027"/>
      <c r="BC71" s="1027"/>
      <c r="BD71" s="1028"/>
      <c r="BE71" s="266"/>
      <c r="BF71" s="266"/>
      <c r="BG71" s="266"/>
      <c r="BH71" s="266"/>
      <c r="BI71" s="266"/>
      <c r="BJ71" s="266"/>
      <c r="BK71" s="266"/>
      <c r="BL71" s="266"/>
      <c r="BM71" s="266"/>
      <c r="BN71" s="266"/>
      <c r="BO71" s="266"/>
      <c r="BP71" s="266"/>
      <c r="BQ71" s="263">
        <v>65</v>
      </c>
      <c r="BR71" s="268"/>
      <c r="BS71" s="1008"/>
      <c r="BT71" s="1009"/>
      <c r="BU71" s="1009"/>
      <c r="BV71" s="1009"/>
      <c r="BW71" s="1009"/>
      <c r="BX71" s="1009"/>
      <c r="BY71" s="1009"/>
      <c r="BZ71" s="1009"/>
      <c r="CA71" s="1009"/>
      <c r="CB71" s="1009"/>
      <c r="CC71" s="1009"/>
      <c r="CD71" s="1009"/>
      <c r="CE71" s="1009"/>
      <c r="CF71" s="1009"/>
      <c r="CG71" s="1010"/>
      <c r="CH71" s="1011"/>
      <c r="CI71" s="1012"/>
      <c r="CJ71" s="1012"/>
      <c r="CK71" s="1012"/>
      <c r="CL71" s="1013"/>
      <c r="CM71" s="1011"/>
      <c r="CN71" s="1012"/>
      <c r="CO71" s="1012"/>
      <c r="CP71" s="1012"/>
      <c r="CQ71" s="1013"/>
      <c r="CR71" s="1011"/>
      <c r="CS71" s="1012"/>
      <c r="CT71" s="1012"/>
      <c r="CU71" s="1012"/>
      <c r="CV71" s="1013"/>
      <c r="CW71" s="1011"/>
      <c r="CX71" s="1012"/>
      <c r="CY71" s="1012"/>
      <c r="CZ71" s="1012"/>
      <c r="DA71" s="1013"/>
      <c r="DB71" s="1011"/>
      <c r="DC71" s="1012"/>
      <c r="DD71" s="1012"/>
      <c r="DE71" s="1012"/>
      <c r="DF71" s="1013"/>
      <c r="DG71" s="1011"/>
      <c r="DH71" s="1012"/>
      <c r="DI71" s="1012"/>
      <c r="DJ71" s="1012"/>
      <c r="DK71" s="1013"/>
      <c r="DL71" s="1011"/>
      <c r="DM71" s="1012"/>
      <c r="DN71" s="1012"/>
      <c r="DO71" s="1012"/>
      <c r="DP71" s="1013"/>
      <c r="DQ71" s="1011"/>
      <c r="DR71" s="1012"/>
      <c r="DS71" s="1012"/>
      <c r="DT71" s="1012"/>
      <c r="DU71" s="1013"/>
      <c r="DV71" s="996"/>
      <c r="DW71" s="997"/>
      <c r="DX71" s="997"/>
      <c r="DY71" s="997"/>
      <c r="DZ71" s="998"/>
      <c r="EA71" s="247"/>
    </row>
    <row r="72" spans="1:131" s="248" customFormat="1" ht="26.25" customHeight="1" x14ac:dyDescent="0.15">
      <c r="A72" s="262">
        <v>5</v>
      </c>
      <c r="B72" s="1029" t="s">
        <v>576</v>
      </c>
      <c r="C72" s="1030"/>
      <c r="D72" s="1030"/>
      <c r="E72" s="1030"/>
      <c r="F72" s="1030"/>
      <c r="G72" s="1030"/>
      <c r="H72" s="1030"/>
      <c r="I72" s="1030"/>
      <c r="J72" s="1030"/>
      <c r="K72" s="1030"/>
      <c r="L72" s="1030"/>
      <c r="M72" s="1030"/>
      <c r="N72" s="1030"/>
      <c r="O72" s="1030"/>
      <c r="P72" s="1031"/>
      <c r="Q72" s="1032">
        <v>255217</v>
      </c>
      <c r="R72" s="1026"/>
      <c r="S72" s="1026"/>
      <c r="T72" s="1026"/>
      <c r="U72" s="1026"/>
      <c r="V72" s="1026">
        <v>243412</v>
      </c>
      <c r="W72" s="1026"/>
      <c r="X72" s="1026"/>
      <c r="Y72" s="1026"/>
      <c r="Z72" s="1026"/>
      <c r="AA72" s="1026">
        <v>11805</v>
      </c>
      <c r="AB72" s="1026"/>
      <c r="AC72" s="1026"/>
      <c r="AD72" s="1026"/>
      <c r="AE72" s="1026"/>
      <c r="AF72" s="1026">
        <v>11805</v>
      </c>
      <c r="AG72" s="1026"/>
      <c r="AH72" s="1026"/>
      <c r="AI72" s="1026"/>
      <c r="AJ72" s="1026"/>
      <c r="AK72" s="1026">
        <v>646</v>
      </c>
      <c r="AL72" s="1026"/>
      <c r="AM72" s="1026"/>
      <c r="AN72" s="1026"/>
      <c r="AO72" s="1026"/>
      <c r="AP72" s="1026">
        <v>0</v>
      </c>
      <c r="AQ72" s="1026"/>
      <c r="AR72" s="1026"/>
      <c r="AS72" s="1026"/>
      <c r="AT72" s="1026"/>
      <c r="AU72" s="1026"/>
      <c r="AV72" s="1026"/>
      <c r="AW72" s="1026"/>
      <c r="AX72" s="1026"/>
      <c r="AY72" s="1026"/>
      <c r="AZ72" s="1027"/>
      <c r="BA72" s="1027"/>
      <c r="BB72" s="1027"/>
      <c r="BC72" s="1027"/>
      <c r="BD72" s="1028"/>
      <c r="BE72" s="266"/>
      <c r="BF72" s="266"/>
      <c r="BG72" s="266"/>
      <c r="BH72" s="266"/>
      <c r="BI72" s="266"/>
      <c r="BJ72" s="266"/>
      <c r="BK72" s="266"/>
      <c r="BL72" s="266"/>
      <c r="BM72" s="266"/>
      <c r="BN72" s="266"/>
      <c r="BO72" s="266"/>
      <c r="BP72" s="266"/>
      <c r="BQ72" s="263">
        <v>66</v>
      </c>
      <c r="BR72" s="268"/>
      <c r="BS72" s="1008"/>
      <c r="BT72" s="1009"/>
      <c r="BU72" s="1009"/>
      <c r="BV72" s="1009"/>
      <c r="BW72" s="1009"/>
      <c r="BX72" s="1009"/>
      <c r="BY72" s="1009"/>
      <c r="BZ72" s="1009"/>
      <c r="CA72" s="1009"/>
      <c r="CB72" s="1009"/>
      <c r="CC72" s="1009"/>
      <c r="CD72" s="1009"/>
      <c r="CE72" s="1009"/>
      <c r="CF72" s="1009"/>
      <c r="CG72" s="1010"/>
      <c r="CH72" s="1011"/>
      <c r="CI72" s="1012"/>
      <c r="CJ72" s="1012"/>
      <c r="CK72" s="1012"/>
      <c r="CL72" s="1013"/>
      <c r="CM72" s="1011"/>
      <c r="CN72" s="1012"/>
      <c r="CO72" s="1012"/>
      <c r="CP72" s="1012"/>
      <c r="CQ72" s="1013"/>
      <c r="CR72" s="1011"/>
      <c r="CS72" s="1012"/>
      <c r="CT72" s="1012"/>
      <c r="CU72" s="1012"/>
      <c r="CV72" s="1013"/>
      <c r="CW72" s="1011"/>
      <c r="CX72" s="1012"/>
      <c r="CY72" s="1012"/>
      <c r="CZ72" s="1012"/>
      <c r="DA72" s="1013"/>
      <c r="DB72" s="1011"/>
      <c r="DC72" s="1012"/>
      <c r="DD72" s="1012"/>
      <c r="DE72" s="1012"/>
      <c r="DF72" s="1013"/>
      <c r="DG72" s="1011"/>
      <c r="DH72" s="1012"/>
      <c r="DI72" s="1012"/>
      <c r="DJ72" s="1012"/>
      <c r="DK72" s="1013"/>
      <c r="DL72" s="1011"/>
      <c r="DM72" s="1012"/>
      <c r="DN72" s="1012"/>
      <c r="DO72" s="1012"/>
      <c r="DP72" s="1013"/>
      <c r="DQ72" s="1011"/>
      <c r="DR72" s="1012"/>
      <c r="DS72" s="1012"/>
      <c r="DT72" s="1012"/>
      <c r="DU72" s="1013"/>
      <c r="DV72" s="996"/>
      <c r="DW72" s="997"/>
      <c r="DX72" s="997"/>
      <c r="DY72" s="997"/>
      <c r="DZ72" s="998"/>
      <c r="EA72" s="247"/>
    </row>
    <row r="73" spans="1:131" s="248" customFormat="1" ht="26.25" customHeight="1" x14ac:dyDescent="0.15">
      <c r="A73" s="262">
        <v>6</v>
      </c>
      <c r="B73" s="1029" t="s">
        <v>577</v>
      </c>
      <c r="C73" s="1030"/>
      <c r="D73" s="1030"/>
      <c r="E73" s="1030"/>
      <c r="F73" s="1030"/>
      <c r="G73" s="1030"/>
      <c r="H73" s="1030"/>
      <c r="I73" s="1030"/>
      <c r="J73" s="1030"/>
      <c r="K73" s="1030"/>
      <c r="L73" s="1030"/>
      <c r="M73" s="1030"/>
      <c r="N73" s="1030"/>
      <c r="O73" s="1030"/>
      <c r="P73" s="1031"/>
      <c r="Q73" s="1032">
        <v>7032</v>
      </c>
      <c r="R73" s="1026"/>
      <c r="S73" s="1026"/>
      <c r="T73" s="1026"/>
      <c r="U73" s="1026"/>
      <c r="V73" s="1026">
        <v>6827</v>
      </c>
      <c r="W73" s="1026"/>
      <c r="X73" s="1026"/>
      <c r="Y73" s="1026"/>
      <c r="Z73" s="1026"/>
      <c r="AA73" s="1026">
        <v>205</v>
      </c>
      <c r="AB73" s="1026"/>
      <c r="AC73" s="1026"/>
      <c r="AD73" s="1026"/>
      <c r="AE73" s="1026"/>
      <c r="AF73" s="1026">
        <v>0</v>
      </c>
      <c r="AG73" s="1026"/>
      <c r="AH73" s="1026"/>
      <c r="AI73" s="1026"/>
      <c r="AJ73" s="1026"/>
      <c r="AK73" s="1026">
        <v>15</v>
      </c>
      <c r="AL73" s="1026"/>
      <c r="AM73" s="1026"/>
      <c r="AN73" s="1026"/>
      <c r="AO73" s="1026"/>
      <c r="AP73" s="1026">
        <v>0</v>
      </c>
      <c r="AQ73" s="1026"/>
      <c r="AR73" s="1026"/>
      <c r="AS73" s="1026"/>
      <c r="AT73" s="1026"/>
      <c r="AU73" s="1026"/>
      <c r="AV73" s="1026"/>
      <c r="AW73" s="1026"/>
      <c r="AX73" s="1026"/>
      <c r="AY73" s="1026"/>
      <c r="AZ73" s="1027"/>
      <c r="BA73" s="1027"/>
      <c r="BB73" s="1027"/>
      <c r="BC73" s="1027"/>
      <c r="BD73" s="1028"/>
      <c r="BE73" s="266"/>
      <c r="BF73" s="266"/>
      <c r="BG73" s="266"/>
      <c r="BH73" s="266"/>
      <c r="BI73" s="266"/>
      <c r="BJ73" s="266"/>
      <c r="BK73" s="266"/>
      <c r="BL73" s="266"/>
      <c r="BM73" s="266"/>
      <c r="BN73" s="266"/>
      <c r="BO73" s="266"/>
      <c r="BP73" s="266"/>
      <c r="BQ73" s="263">
        <v>67</v>
      </c>
      <c r="BR73" s="268"/>
      <c r="BS73" s="1008"/>
      <c r="BT73" s="1009"/>
      <c r="BU73" s="1009"/>
      <c r="BV73" s="1009"/>
      <c r="BW73" s="1009"/>
      <c r="BX73" s="1009"/>
      <c r="BY73" s="1009"/>
      <c r="BZ73" s="1009"/>
      <c r="CA73" s="1009"/>
      <c r="CB73" s="1009"/>
      <c r="CC73" s="1009"/>
      <c r="CD73" s="1009"/>
      <c r="CE73" s="1009"/>
      <c r="CF73" s="1009"/>
      <c r="CG73" s="1010"/>
      <c r="CH73" s="1011"/>
      <c r="CI73" s="1012"/>
      <c r="CJ73" s="1012"/>
      <c r="CK73" s="1012"/>
      <c r="CL73" s="1013"/>
      <c r="CM73" s="1011"/>
      <c r="CN73" s="1012"/>
      <c r="CO73" s="1012"/>
      <c r="CP73" s="1012"/>
      <c r="CQ73" s="1013"/>
      <c r="CR73" s="1011"/>
      <c r="CS73" s="1012"/>
      <c r="CT73" s="1012"/>
      <c r="CU73" s="1012"/>
      <c r="CV73" s="1013"/>
      <c r="CW73" s="1011"/>
      <c r="CX73" s="1012"/>
      <c r="CY73" s="1012"/>
      <c r="CZ73" s="1012"/>
      <c r="DA73" s="1013"/>
      <c r="DB73" s="1011"/>
      <c r="DC73" s="1012"/>
      <c r="DD73" s="1012"/>
      <c r="DE73" s="1012"/>
      <c r="DF73" s="1013"/>
      <c r="DG73" s="1011"/>
      <c r="DH73" s="1012"/>
      <c r="DI73" s="1012"/>
      <c r="DJ73" s="1012"/>
      <c r="DK73" s="1013"/>
      <c r="DL73" s="1011"/>
      <c r="DM73" s="1012"/>
      <c r="DN73" s="1012"/>
      <c r="DO73" s="1012"/>
      <c r="DP73" s="1013"/>
      <c r="DQ73" s="1011"/>
      <c r="DR73" s="1012"/>
      <c r="DS73" s="1012"/>
      <c r="DT73" s="1012"/>
      <c r="DU73" s="1013"/>
      <c r="DV73" s="996"/>
      <c r="DW73" s="997"/>
      <c r="DX73" s="997"/>
      <c r="DY73" s="997"/>
      <c r="DZ73" s="998"/>
      <c r="EA73" s="247"/>
    </row>
    <row r="74" spans="1:131" s="248" customFormat="1" ht="26.25" customHeight="1" x14ac:dyDescent="0.15">
      <c r="A74" s="262">
        <v>7</v>
      </c>
      <c r="B74" s="1029" t="s">
        <v>578</v>
      </c>
      <c r="C74" s="1030"/>
      <c r="D74" s="1030"/>
      <c r="E74" s="1030"/>
      <c r="F74" s="1030"/>
      <c r="G74" s="1030"/>
      <c r="H74" s="1030"/>
      <c r="I74" s="1030"/>
      <c r="J74" s="1030"/>
      <c r="K74" s="1030"/>
      <c r="L74" s="1030"/>
      <c r="M74" s="1030"/>
      <c r="N74" s="1030"/>
      <c r="O74" s="1030"/>
      <c r="P74" s="1031"/>
      <c r="Q74" s="1032">
        <v>1625</v>
      </c>
      <c r="R74" s="1026"/>
      <c r="S74" s="1026"/>
      <c r="T74" s="1026"/>
      <c r="U74" s="1026"/>
      <c r="V74" s="1026">
        <v>1624</v>
      </c>
      <c r="W74" s="1026"/>
      <c r="X74" s="1026"/>
      <c r="Y74" s="1026"/>
      <c r="Z74" s="1026"/>
      <c r="AA74" s="1026">
        <v>1</v>
      </c>
      <c r="AB74" s="1026"/>
      <c r="AC74" s="1026"/>
      <c r="AD74" s="1026"/>
      <c r="AE74" s="1026"/>
      <c r="AF74" s="1026">
        <v>0</v>
      </c>
      <c r="AG74" s="1026"/>
      <c r="AH74" s="1026"/>
      <c r="AI74" s="1026"/>
      <c r="AJ74" s="1026"/>
      <c r="AK74" s="1026">
        <v>0</v>
      </c>
      <c r="AL74" s="1026"/>
      <c r="AM74" s="1026"/>
      <c r="AN74" s="1026"/>
      <c r="AO74" s="1026"/>
      <c r="AP74" s="1026">
        <v>0</v>
      </c>
      <c r="AQ74" s="1026"/>
      <c r="AR74" s="1026"/>
      <c r="AS74" s="1026"/>
      <c r="AT74" s="1026"/>
      <c r="AU74" s="1026"/>
      <c r="AV74" s="1026"/>
      <c r="AW74" s="1026"/>
      <c r="AX74" s="1026"/>
      <c r="AY74" s="1026"/>
      <c r="AZ74" s="1027"/>
      <c r="BA74" s="1027"/>
      <c r="BB74" s="1027"/>
      <c r="BC74" s="1027"/>
      <c r="BD74" s="1028"/>
      <c r="BE74" s="266"/>
      <c r="BF74" s="266"/>
      <c r="BG74" s="266"/>
      <c r="BH74" s="266"/>
      <c r="BI74" s="266"/>
      <c r="BJ74" s="266"/>
      <c r="BK74" s="266"/>
      <c r="BL74" s="266"/>
      <c r="BM74" s="266"/>
      <c r="BN74" s="266"/>
      <c r="BO74" s="266"/>
      <c r="BP74" s="266"/>
      <c r="BQ74" s="263">
        <v>68</v>
      </c>
      <c r="BR74" s="268"/>
      <c r="BS74" s="1008"/>
      <c r="BT74" s="1009"/>
      <c r="BU74" s="1009"/>
      <c r="BV74" s="1009"/>
      <c r="BW74" s="1009"/>
      <c r="BX74" s="1009"/>
      <c r="BY74" s="1009"/>
      <c r="BZ74" s="1009"/>
      <c r="CA74" s="1009"/>
      <c r="CB74" s="1009"/>
      <c r="CC74" s="1009"/>
      <c r="CD74" s="1009"/>
      <c r="CE74" s="1009"/>
      <c r="CF74" s="1009"/>
      <c r="CG74" s="1010"/>
      <c r="CH74" s="1011"/>
      <c r="CI74" s="1012"/>
      <c r="CJ74" s="1012"/>
      <c r="CK74" s="1012"/>
      <c r="CL74" s="1013"/>
      <c r="CM74" s="1011"/>
      <c r="CN74" s="1012"/>
      <c r="CO74" s="1012"/>
      <c r="CP74" s="1012"/>
      <c r="CQ74" s="1013"/>
      <c r="CR74" s="1011"/>
      <c r="CS74" s="1012"/>
      <c r="CT74" s="1012"/>
      <c r="CU74" s="1012"/>
      <c r="CV74" s="1013"/>
      <c r="CW74" s="1011"/>
      <c r="CX74" s="1012"/>
      <c r="CY74" s="1012"/>
      <c r="CZ74" s="1012"/>
      <c r="DA74" s="1013"/>
      <c r="DB74" s="1011"/>
      <c r="DC74" s="1012"/>
      <c r="DD74" s="1012"/>
      <c r="DE74" s="1012"/>
      <c r="DF74" s="1013"/>
      <c r="DG74" s="1011"/>
      <c r="DH74" s="1012"/>
      <c r="DI74" s="1012"/>
      <c r="DJ74" s="1012"/>
      <c r="DK74" s="1013"/>
      <c r="DL74" s="1011"/>
      <c r="DM74" s="1012"/>
      <c r="DN74" s="1012"/>
      <c r="DO74" s="1012"/>
      <c r="DP74" s="1013"/>
      <c r="DQ74" s="1011"/>
      <c r="DR74" s="1012"/>
      <c r="DS74" s="1012"/>
      <c r="DT74" s="1012"/>
      <c r="DU74" s="1013"/>
      <c r="DV74" s="996"/>
      <c r="DW74" s="997"/>
      <c r="DX74" s="997"/>
      <c r="DY74" s="997"/>
      <c r="DZ74" s="998"/>
      <c r="EA74" s="247"/>
    </row>
    <row r="75" spans="1:131" s="248" customFormat="1" ht="26.25" customHeight="1" x14ac:dyDescent="0.15">
      <c r="A75" s="262">
        <v>8</v>
      </c>
      <c r="B75" s="1029" t="s">
        <v>579</v>
      </c>
      <c r="C75" s="1030"/>
      <c r="D75" s="1030"/>
      <c r="E75" s="1030"/>
      <c r="F75" s="1030"/>
      <c r="G75" s="1030"/>
      <c r="H75" s="1030"/>
      <c r="I75" s="1030"/>
      <c r="J75" s="1030"/>
      <c r="K75" s="1030"/>
      <c r="L75" s="1030"/>
      <c r="M75" s="1030"/>
      <c r="N75" s="1030"/>
      <c r="O75" s="1030"/>
      <c r="P75" s="1031"/>
      <c r="Q75" s="1033">
        <v>1</v>
      </c>
      <c r="R75" s="1034"/>
      <c r="S75" s="1034"/>
      <c r="T75" s="1034"/>
      <c r="U75" s="1035"/>
      <c r="V75" s="1036">
        <v>0</v>
      </c>
      <c r="W75" s="1034"/>
      <c r="X75" s="1034"/>
      <c r="Y75" s="1034"/>
      <c r="Z75" s="1035"/>
      <c r="AA75" s="1036">
        <v>1</v>
      </c>
      <c r="AB75" s="1034"/>
      <c r="AC75" s="1034"/>
      <c r="AD75" s="1034"/>
      <c r="AE75" s="1035"/>
      <c r="AF75" s="1036">
        <v>0</v>
      </c>
      <c r="AG75" s="1034"/>
      <c r="AH75" s="1034"/>
      <c r="AI75" s="1034"/>
      <c r="AJ75" s="1035"/>
      <c r="AK75" s="1036">
        <v>0</v>
      </c>
      <c r="AL75" s="1034"/>
      <c r="AM75" s="1034"/>
      <c r="AN75" s="1034"/>
      <c r="AO75" s="1035"/>
      <c r="AP75" s="1036">
        <v>0</v>
      </c>
      <c r="AQ75" s="1034"/>
      <c r="AR75" s="1034"/>
      <c r="AS75" s="1034"/>
      <c r="AT75" s="1035"/>
      <c r="AU75" s="1036"/>
      <c r="AV75" s="1034"/>
      <c r="AW75" s="1034"/>
      <c r="AX75" s="1034"/>
      <c r="AY75" s="1035"/>
      <c r="AZ75" s="1027"/>
      <c r="BA75" s="1027"/>
      <c r="BB75" s="1027"/>
      <c r="BC75" s="1027"/>
      <c r="BD75" s="1028"/>
      <c r="BE75" s="266"/>
      <c r="BF75" s="266"/>
      <c r="BG75" s="266"/>
      <c r="BH75" s="266"/>
      <c r="BI75" s="266"/>
      <c r="BJ75" s="266"/>
      <c r="BK75" s="266"/>
      <c r="BL75" s="266"/>
      <c r="BM75" s="266"/>
      <c r="BN75" s="266"/>
      <c r="BO75" s="266"/>
      <c r="BP75" s="266"/>
      <c r="BQ75" s="263">
        <v>69</v>
      </c>
      <c r="BR75" s="268"/>
      <c r="BS75" s="1008"/>
      <c r="BT75" s="1009"/>
      <c r="BU75" s="1009"/>
      <c r="BV75" s="1009"/>
      <c r="BW75" s="1009"/>
      <c r="BX75" s="1009"/>
      <c r="BY75" s="1009"/>
      <c r="BZ75" s="1009"/>
      <c r="CA75" s="1009"/>
      <c r="CB75" s="1009"/>
      <c r="CC75" s="1009"/>
      <c r="CD75" s="1009"/>
      <c r="CE75" s="1009"/>
      <c r="CF75" s="1009"/>
      <c r="CG75" s="1010"/>
      <c r="CH75" s="1011"/>
      <c r="CI75" s="1012"/>
      <c r="CJ75" s="1012"/>
      <c r="CK75" s="1012"/>
      <c r="CL75" s="1013"/>
      <c r="CM75" s="1011"/>
      <c r="CN75" s="1012"/>
      <c r="CO75" s="1012"/>
      <c r="CP75" s="1012"/>
      <c r="CQ75" s="1013"/>
      <c r="CR75" s="1011"/>
      <c r="CS75" s="1012"/>
      <c r="CT75" s="1012"/>
      <c r="CU75" s="1012"/>
      <c r="CV75" s="1013"/>
      <c r="CW75" s="1011"/>
      <c r="CX75" s="1012"/>
      <c r="CY75" s="1012"/>
      <c r="CZ75" s="1012"/>
      <c r="DA75" s="1013"/>
      <c r="DB75" s="1011"/>
      <c r="DC75" s="1012"/>
      <c r="DD75" s="1012"/>
      <c r="DE75" s="1012"/>
      <c r="DF75" s="1013"/>
      <c r="DG75" s="1011"/>
      <c r="DH75" s="1012"/>
      <c r="DI75" s="1012"/>
      <c r="DJ75" s="1012"/>
      <c r="DK75" s="1013"/>
      <c r="DL75" s="1011"/>
      <c r="DM75" s="1012"/>
      <c r="DN75" s="1012"/>
      <c r="DO75" s="1012"/>
      <c r="DP75" s="1013"/>
      <c r="DQ75" s="1011"/>
      <c r="DR75" s="1012"/>
      <c r="DS75" s="1012"/>
      <c r="DT75" s="1012"/>
      <c r="DU75" s="1013"/>
      <c r="DV75" s="996"/>
      <c r="DW75" s="997"/>
      <c r="DX75" s="997"/>
      <c r="DY75" s="997"/>
      <c r="DZ75" s="998"/>
      <c r="EA75" s="247"/>
    </row>
    <row r="76" spans="1:131" s="248" customFormat="1" ht="26.25" customHeight="1" x14ac:dyDescent="0.15">
      <c r="A76" s="262">
        <v>9</v>
      </c>
      <c r="B76" s="1029" t="s">
        <v>580</v>
      </c>
      <c r="C76" s="1030"/>
      <c r="D76" s="1030"/>
      <c r="E76" s="1030"/>
      <c r="F76" s="1030"/>
      <c r="G76" s="1030"/>
      <c r="H76" s="1030"/>
      <c r="I76" s="1030"/>
      <c r="J76" s="1030"/>
      <c r="K76" s="1030"/>
      <c r="L76" s="1030"/>
      <c r="M76" s="1030"/>
      <c r="N76" s="1030"/>
      <c r="O76" s="1030"/>
      <c r="P76" s="1031"/>
      <c r="Q76" s="1033">
        <v>65</v>
      </c>
      <c r="R76" s="1034"/>
      <c r="S76" s="1034"/>
      <c r="T76" s="1034"/>
      <c r="U76" s="1035"/>
      <c r="V76" s="1036">
        <v>53</v>
      </c>
      <c r="W76" s="1034"/>
      <c r="X76" s="1034"/>
      <c r="Y76" s="1034"/>
      <c r="Z76" s="1035"/>
      <c r="AA76" s="1036">
        <v>12</v>
      </c>
      <c r="AB76" s="1034"/>
      <c r="AC76" s="1034"/>
      <c r="AD76" s="1034"/>
      <c r="AE76" s="1035"/>
      <c r="AF76" s="1036">
        <v>0</v>
      </c>
      <c r="AG76" s="1034"/>
      <c r="AH76" s="1034"/>
      <c r="AI76" s="1034"/>
      <c r="AJ76" s="1035"/>
      <c r="AK76" s="1036">
        <v>26</v>
      </c>
      <c r="AL76" s="1034"/>
      <c r="AM76" s="1034"/>
      <c r="AN76" s="1034"/>
      <c r="AO76" s="1035"/>
      <c r="AP76" s="1036">
        <v>0</v>
      </c>
      <c r="AQ76" s="1034"/>
      <c r="AR76" s="1034"/>
      <c r="AS76" s="1034"/>
      <c r="AT76" s="1035"/>
      <c r="AU76" s="1036"/>
      <c r="AV76" s="1034"/>
      <c r="AW76" s="1034"/>
      <c r="AX76" s="1034"/>
      <c r="AY76" s="1035"/>
      <c r="AZ76" s="1027"/>
      <c r="BA76" s="1027"/>
      <c r="BB76" s="1027"/>
      <c r="BC76" s="1027"/>
      <c r="BD76" s="1028"/>
      <c r="BE76" s="266"/>
      <c r="BF76" s="266"/>
      <c r="BG76" s="266"/>
      <c r="BH76" s="266"/>
      <c r="BI76" s="266"/>
      <c r="BJ76" s="266"/>
      <c r="BK76" s="266"/>
      <c r="BL76" s="266"/>
      <c r="BM76" s="266"/>
      <c r="BN76" s="266"/>
      <c r="BO76" s="266"/>
      <c r="BP76" s="266"/>
      <c r="BQ76" s="263">
        <v>70</v>
      </c>
      <c r="BR76" s="268"/>
      <c r="BS76" s="1008"/>
      <c r="BT76" s="1009"/>
      <c r="BU76" s="1009"/>
      <c r="BV76" s="1009"/>
      <c r="BW76" s="1009"/>
      <c r="BX76" s="1009"/>
      <c r="BY76" s="1009"/>
      <c r="BZ76" s="1009"/>
      <c r="CA76" s="1009"/>
      <c r="CB76" s="1009"/>
      <c r="CC76" s="1009"/>
      <c r="CD76" s="1009"/>
      <c r="CE76" s="1009"/>
      <c r="CF76" s="1009"/>
      <c r="CG76" s="1010"/>
      <c r="CH76" s="1011"/>
      <c r="CI76" s="1012"/>
      <c r="CJ76" s="1012"/>
      <c r="CK76" s="1012"/>
      <c r="CL76" s="1013"/>
      <c r="CM76" s="1011"/>
      <c r="CN76" s="1012"/>
      <c r="CO76" s="1012"/>
      <c r="CP76" s="1012"/>
      <c r="CQ76" s="1013"/>
      <c r="CR76" s="1011"/>
      <c r="CS76" s="1012"/>
      <c r="CT76" s="1012"/>
      <c r="CU76" s="1012"/>
      <c r="CV76" s="1013"/>
      <c r="CW76" s="1011"/>
      <c r="CX76" s="1012"/>
      <c r="CY76" s="1012"/>
      <c r="CZ76" s="1012"/>
      <c r="DA76" s="1013"/>
      <c r="DB76" s="1011"/>
      <c r="DC76" s="1012"/>
      <c r="DD76" s="1012"/>
      <c r="DE76" s="1012"/>
      <c r="DF76" s="1013"/>
      <c r="DG76" s="1011"/>
      <c r="DH76" s="1012"/>
      <c r="DI76" s="1012"/>
      <c r="DJ76" s="1012"/>
      <c r="DK76" s="1013"/>
      <c r="DL76" s="1011"/>
      <c r="DM76" s="1012"/>
      <c r="DN76" s="1012"/>
      <c r="DO76" s="1012"/>
      <c r="DP76" s="1013"/>
      <c r="DQ76" s="1011"/>
      <c r="DR76" s="1012"/>
      <c r="DS76" s="1012"/>
      <c r="DT76" s="1012"/>
      <c r="DU76" s="1013"/>
      <c r="DV76" s="996"/>
      <c r="DW76" s="997"/>
      <c r="DX76" s="997"/>
      <c r="DY76" s="997"/>
      <c r="DZ76" s="998"/>
      <c r="EA76" s="247"/>
    </row>
    <row r="77" spans="1:131" s="248" customFormat="1" ht="26.25" customHeight="1" x14ac:dyDescent="0.15">
      <c r="A77" s="262">
        <v>10</v>
      </c>
      <c r="B77" s="1029" t="s">
        <v>581</v>
      </c>
      <c r="C77" s="1030"/>
      <c r="D77" s="1030"/>
      <c r="E77" s="1030"/>
      <c r="F77" s="1030"/>
      <c r="G77" s="1030"/>
      <c r="H77" s="1030"/>
      <c r="I77" s="1030"/>
      <c r="J77" s="1030"/>
      <c r="K77" s="1030"/>
      <c r="L77" s="1030"/>
      <c r="M77" s="1030"/>
      <c r="N77" s="1030"/>
      <c r="O77" s="1030"/>
      <c r="P77" s="1031"/>
      <c r="Q77" s="1033">
        <v>30</v>
      </c>
      <c r="R77" s="1034"/>
      <c r="S77" s="1034"/>
      <c r="T77" s="1034"/>
      <c r="U77" s="1035"/>
      <c r="V77" s="1036">
        <v>26</v>
      </c>
      <c r="W77" s="1034"/>
      <c r="X77" s="1034"/>
      <c r="Y77" s="1034"/>
      <c r="Z77" s="1035"/>
      <c r="AA77" s="1036">
        <v>4</v>
      </c>
      <c r="AB77" s="1034"/>
      <c r="AC77" s="1034"/>
      <c r="AD77" s="1034"/>
      <c r="AE77" s="1035"/>
      <c r="AF77" s="1036">
        <v>0</v>
      </c>
      <c r="AG77" s="1034"/>
      <c r="AH77" s="1034"/>
      <c r="AI77" s="1034"/>
      <c r="AJ77" s="1035"/>
      <c r="AK77" s="1036">
        <v>0</v>
      </c>
      <c r="AL77" s="1034"/>
      <c r="AM77" s="1034"/>
      <c r="AN77" s="1034"/>
      <c r="AO77" s="1035"/>
      <c r="AP77" s="1036">
        <v>0</v>
      </c>
      <c r="AQ77" s="1034"/>
      <c r="AR77" s="1034"/>
      <c r="AS77" s="1034"/>
      <c r="AT77" s="1035"/>
      <c r="AU77" s="1036"/>
      <c r="AV77" s="1034"/>
      <c r="AW77" s="1034"/>
      <c r="AX77" s="1034"/>
      <c r="AY77" s="1035"/>
      <c r="AZ77" s="1027"/>
      <c r="BA77" s="1027"/>
      <c r="BB77" s="1027"/>
      <c r="BC77" s="1027"/>
      <c r="BD77" s="1028"/>
      <c r="BE77" s="266"/>
      <c r="BF77" s="266"/>
      <c r="BG77" s="266"/>
      <c r="BH77" s="266"/>
      <c r="BI77" s="266"/>
      <c r="BJ77" s="266"/>
      <c r="BK77" s="266"/>
      <c r="BL77" s="266"/>
      <c r="BM77" s="266"/>
      <c r="BN77" s="266"/>
      <c r="BO77" s="266"/>
      <c r="BP77" s="266"/>
      <c r="BQ77" s="263">
        <v>71</v>
      </c>
      <c r="BR77" s="268"/>
      <c r="BS77" s="1008"/>
      <c r="BT77" s="1009"/>
      <c r="BU77" s="1009"/>
      <c r="BV77" s="1009"/>
      <c r="BW77" s="1009"/>
      <c r="BX77" s="1009"/>
      <c r="BY77" s="1009"/>
      <c r="BZ77" s="1009"/>
      <c r="CA77" s="1009"/>
      <c r="CB77" s="1009"/>
      <c r="CC77" s="1009"/>
      <c r="CD77" s="1009"/>
      <c r="CE77" s="1009"/>
      <c r="CF77" s="1009"/>
      <c r="CG77" s="1010"/>
      <c r="CH77" s="1011"/>
      <c r="CI77" s="1012"/>
      <c r="CJ77" s="1012"/>
      <c r="CK77" s="1012"/>
      <c r="CL77" s="1013"/>
      <c r="CM77" s="1011"/>
      <c r="CN77" s="1012"/>
      <c r="CO77" s="1012"/>
      <c r="CP77" s="1012"/>
      <c r="CQ77" s="1013"/>
      <c r="CR77" s="1011"/>
      <c r="CS77" s="1012"/>
      <c r="CT77" s="1012"/>
      <c r="CU77" s="1012"/>
      <c r="CV77" s="1013"/>
      <c r="CW77" s="1011"/>
      <c r="CX77" s="1012"/>
      <c r="CY77" s="1012"/>
      <c r="CZ77" s="1012"/>
      <c r="DA77" s="1013"/>
      <c r="DB77" s="1011"/>
      <c r="DC77" s="1012"/>
      <c r="DD77" s="1012"/>
      <c r="DE77" s="1012"/>
      <c r="DF77" s="1013"/>
      <c r="DG77" s="1011"/>
      <c r="DH77" s="1012"/>
      <c r="DI77" s="1012"/>
      <c r="DJ77" s="1012"/>
      <c r="DK77" s="1013"/>
      <c r="DL77" s="1011"/>
      <c r="DM77" s="1012"/>
      <c r="DN77" s="1012"/>
      <c r="DO77" s="1012"/>
      <c r="DP77" s="1013"/>
      <c r="DQ77" s="1011"/>
      <c r="DR77" s="1012"/>
      <c r="DS77" s="1012"/>
      <c r="DT77" s="1012"/>
      <c r="DU77" s="1013"/>
      <c r="DV77" s="996"/>
      <c r="DW77" s="997"/>
      <c r="DX77" s="997"/>
      <c r="DY77" s="997"/>
      <c r="DZ77" s="998"/>
      <c r="EA77" s="247"/>
    </row>
    <row r="78" spans="1:131" s="248" customFormat="1" ht="26.25" customHeight="1" x14ac:dyDescent="0.15">
      <c r="A78" s="262">
        <v>11</v>
      </c>
      <c r="B78" s="1029"/>
      <c r="C78" s="1030"/>
      <c r="D78" s="1030"/>
      <c r="E78" s="1030"/>
      <c r="F78" s="1030"/>
      <c r="G78" s="1030"/>
      <c r="H78" s="1030"/>
      <c r="I78" s="1030"/>
      <c r="J78" s="1030"/>
      <c r="K78" s="1030"/>
      <c r="L78" s="1030"/>
      <c r="M78" s="1030"/>
      <c r="N78" s="1030"/>
      <c r="O78" s="1030"/>
      <c r="P78" s="1031"/>
      <c r="Q78" s="1032"/>
      <c r="R78" s="1026"/>
      <c r="S78" s="1026"/>
      <c r="T78" s="1026"/>
      <c r="U78" s="1026"/>
      <c r="V78" s="1026"/>
      <c r="W78" s="1026"/>
      <c r="X78" s="1026"/>
      <c r="Y78" s="1026"/>
      <c r="Z78" s="1026"/>
      <c r="AA78" s="1026"/>
      <c r="AB78" s="1026"/>
      <c r="AC78" s="1026"/>
      <c r="AD78" s="1026"/>
      <c r="AE78" s="1026"/>
      <c r="AF78" s="1026"/>
      <c r="AG78" s="1026"/>
      <c r="AH78" s="1026"/>
      <c r="AI78" s="1026"/>
      <c r="AJ78" s="1026"/>
      <c r="AK78" s="1026"/>
      <c r="AL78" s="1026"/>
      <c r="AM78" s="1026"/>
      <c r="AN78" s="1026"/>
      <c r="AO78" s="1026"/>
      <c r="AP78" s="1026"/>
      <c r="AQ78" s="1026"/>
      <c r="AR78" s="1026"/>
      <c r="AS78" s="1026"/>
      <c r="AT78" s="1026"/>
      <c r="AU78" s="1026"/>
      <c r="AV78" s="1026"/>
      <c r="AW78" s="1026"/>
      <c r="AX78" s="1026"/>
      <c r="AY78" s="1026"/>
      <c r="AZ78" s="1027"/>
      <c r="BA78" s="1027"/>
      <c r="BB78" s="1027"/>
      <c r="BC78" s="1027"/>
      <c r="BD78" s="1028"/>
      <c r="BE78" s="266"/>
      <c r="BF78" s="266"/>
      <c r="BG78" s="266"/>
      <c r="BH78" s="266"/>
      <c r="BI78" s="266"/>
      <c r="BJ78" s="269"/>
      <c r="BK78" s="269"/>
      <c r="BL78" s="269"/>
      <c r="BM78" s="269"/>
      <c r="BN78" s="269"/>
      <c r="BO78" s="266"/>
      <c r="BP78" s="266"/>
      <c r="BQ78" s="263">
        <v>72</v>
      </c>
      <c r="BR78" s="268"/>
      <c r="BS78" s="1008"/>
      <c r="BT78" s="1009"/>
      <c r="BU78" s="1009"/>
      <c r="BV78" s="1009"/>
      <c r="BW78" s="1009"/>
      <c r="BX78" s="1009"/>
      <c r="BY78" s="1009"/>
      <c r="BZ78" s="1009"/>
      <c r="CA78" s="1009"/>
      <c r="CB78" s="1009"/>
      <c r="CC78" s="1009"/>
      <c r="CD78" s="1009"/>
      <c r="CE78" s="1009"/>
      <c r="CF78" s="1009"/>
      <c r="CG78" s="1010"/>
      <c r="CH78" s="1011"/>
      <c r="CI78" s="1012"/>
      <c r="CJ78" s="1012"/>
      <c r="CK78" s="1012"/>
      <c r="CL78" s="1013"/>
      <c r="CM78" s="1011"/>
      <c r="CN78" s="1012"/>
      <c r="CO78" s="1012"/>
      <c r="CP78" s="1012"/>
      <c r="CQ78" s="1013"/>
      <c r="CR78" s="1011"/>
      <c r="CS78" s="1012"/>
      <c r="CT78" s="1012"/>
      <c r="CU78" s="1012"/>
      <c r="CV78" s="1013"/>
      <c r="CW78" s="1011"/>
      <c r="CX78" s="1012"/>
      <c r="CY78" s="1012"/>
      <c r="CZ78" s="1012"/>
      <c r="DA78" s="1013"/>
      <c r="DB78" s="1011"/>
      <c r="DC78" s="1012"/>
      <c r="DD78" s="1012"/>
      <c r="DE78" s="1012"/>
      <c r="DF78" s="1013"/>
      <c r="DG78" s="1011"/>
      <c r="DH78" s="1012"/>
      <c r="DI78" s="1012"/>
      <c r="DJ78" s="1012"/>
      <c r="DK78" s="1013"/>
      <c r="DL78" s="1011"/>
      <c r="DM78" s="1012"/>
      <c r="DN78" s="1012"/>
      <c r="DO78" s="1012"/>
      <c r="DP78" s="1013"/>
      <c r="DQ78" s="1011"/>
      <c r="DR78" s="1012"/>
      <c r="DS78" s="1012"/>
      <c r="DT78" s="1012"/>
      <c r="DU78" s="1013"/>
      <c r="DV78" s="996"/>
      <c r="DW78" s="997"/>
      <c r="DX78" s="997"/>
      <c r="DY78" s="997"/>
      <c r="DZ78" s="998"/>
      <c r="EA78" s="247"/>
    </row>
    <row r="79" spans="1:131" s="248" customFormat="1" ht="26.25" customHeight="1" x14ac:dyDescent="0.15">
      <c r="A79" s="262">
        <v>12</v>
      </c>
      <c r="B79" s="1029"/>
      <c r="C79" s="1030"/>
      <c r="D79" s="1030"/>
      <c r="E79" s="1030"/>
      <c r="F79" s="1030"/>
      <c r="G79" s="1030"/>
      <c r="H79" s="1030"/>
      <c r="I79" s="1030"/>
      <c r="J79" s="1030"/>
      <c r="K79" s="1030"/>
      <c r="L79" s="1030"/>
      <c r="M79" s="1030"/>
      <c r="N79" s="1030"/>
      <c r="O79" s="1030"/>
      <c r="P79" s="1031"/>
      <c r="Q79" s="1032"/>
      <c r="R79" s="1026"/>
      <c r="S79" s="1026"/>
      <c r="T79" s="1026"/>
      <c r="U79" s="1026"/>
      <c r="V79" s="1026"/>
      <c r="W79" s="1026"/>
      <c r="X79" s="1026"/>
      <c r="Y79" s="1026"/>
      <c r="Z79" s="1026"/>
      <c r="AA79" s="1026"/>
      <c r="AB79" s="1026"/>
      <c r="AC79" s="1026"/>
      <c r="AD79" s="1026"/>
      <c r="AE79" s="1026"/>
      <c r="AF79" s="1026"/>
      <c r="AG79" s="1026"/>
      <c r="AH79" s="1026"/>
      <c r="AI79" s="1026"/>
      <c r="AJ79" s="1026"/>
      <c r="AK79" s="1026"/>
      <c r="AL79" s="1026"/>
      <c r="AM79" s="1026"/>
      <c r="AN79" s="1026"/>
      <c r="AO79" s="1026"/>
      <c r="AP79" s="1026"/>
      <c r="AQ79" s="1026"/>
      <c r="AR79" s="1026"/>
      <c r="AS79" s="1026"/>
      <c r="AT79" s="1026"/>
      <c r="AU79" s="1026"/>
      <c r="AV79" s="1026"/>
      <c r="AW79" s="1026"/>
      <c r="AX79" s="1026"/>
      <c r="AY79" s="1026"/>
      <c r="AZ79" s="1027"/>
      <c r="BA79" s="1027"/>
      <c r="BB79" s="1027"/>
      <c r="BC79" s="1027"/>
      <c r="BD79" s="1028"/>
      <c r="BE79" s="266"/>
      <c r="BF79" s="266"/>
      <c r="BG79" s="266"/>
      <c r="BH79" s="266"/>
      <c r="BI79" s="266"/>
      <c r="BJ79" s="269"/>
      <c r="BK79" s="269"/>
      <c r="BL79" s="269"/>
      <c r="BM79" s="269"/>
      <c r="BN79" s="269"/>
      <c r="BO79" s="266"/>
      <c r="BP79" s="266"/>
      <c r="BQ79" s="263">
        <v>73</v>
      </c>
      <c r="BR79" s="268"/>
      <c r="BS79" s="1008"/>
      <c r="BT79" s="1009"/>
      <c r="BU79" s="1009"/>
      <c r="BV79" s="1009"/>
      <c r="BW79" s="1009"/>
      <c r="BX79" s="1009"/>
      <c r="BY79" s="1009"/>
      <c r="BZ79" s="1009"/>
      <c r="CA79" s="1009"/>
      <c r="CB79" s="1009"/>
      <c r="CC79" s="1009"/>
      <c r="CD79" s="1009"/>
      <c r="CE79" s="1009"/>
      <c r="CF79" s="1009"/>
      <c r="CG79" s="1010"/>
      <c r="CH79" s="1011"/>
      <c r="CI79" s="1012"/>
      <c r="CJ79" s="1012"/>
      <c r="CK79" s="1012"/>
      <c r="CL79" s="1013"/>
      <c r="CM79" s="1011"/>
      <c r="CN79" s="1012"/>
      <c r="CO79" s="1012"/>
      <c r="CP79" s="1012"/>
      <c r="CQ79" s="1013"/>
      <c r="CR79" s="1011"/>
      <c r="CS79" s="1012"/>
      <c r="CT79" s="1012"/>
      <c r="CU79" s="1012"/>
      <c r="CV79" s="1013"/>
      <c r="CW79" s="1011"/>
      <c r="CX79" s="1012"/>
      <c r="CY79" s="1012"/>
      <c r="CZ79" s="1012"/>
      <c r="DA79" s="1013"/>
      <c r="DB79" s="1011"/>
      <c r="DC79" s="1012"/>
      <c r="DD79" s="1012"/>
      <c r="DE79" s="1012"/>
      <c r="DF79" s="1013"/>
      <c r="DG79" s="1011"/>
      <c r="DH79" s="1012"/>
      <c r="DI79" s="1012"/>
      <c r="DJ79" s="1012"/>
      <c r="DK79" s="1013"/>
      <c r="DL79" s="1011"/>
      <c r="DM79" s="1012"/>
      <c r="DN79" s="1012"/>
      <c r="DO79" s="1012"/>
      <c r="DP79" s="1013"/>
      <c r="DQ79" s="1011"/>
      <c r="DR79" s="1012"/>
      <c r="DS79" s="1012"/>
      <c r="DT79" s="1012"/>
      <c r="DU79" s="1013"/>
      <c r="DV79" s="996"/>
      <c r="DW79" s="997"/>
      <c r="DX79" s="997"/>
      <c r="DY79" s="997"/>
      <c r="DZ79" s="998"/>
      <c r="EA79" s="247"/>
    </row>
    <row r="80" spans="1:131" s="248" customFormat="1" ht="26.25" customHeight="1" x14ac:dyDescent="0.15">
      <c r="A80" s="262">
        <v>13</v>
      </c>
      <c r="B80" s="1029"/>
      <c r="C80" s="1030"/>
      <c r="D80" s="1030"/>
      <c r="E80" s="1030"/>
      <c r="F80" s="1030"/>
      <c r="G80" s="1030"/>
      <c r="H80" s="1030"/>
      <c r="I80" s="1030"/>
      <c r="J80" s="1030"/>
      <c r="K80" s="1030"/>
      <c r="L80" s="1030"/>
      <c r="M80" s="1030"/>
      <c r="N80" s="1030"/>
      <c r="O80" s="1030"/>
      <c r="P80" s="1031"/>
      <c r="Q80" s="1032"/>
      <c r="R80" s="1026"/>
      <c r="S80" s="1026"/>
      <c r="T80" s="1026"/>
      <c r="U80" s="1026"/>
      <c r="V80" s="1026"/>
      <c r="W80" s="1026"/>
      <c r="X80" s="1026"/>
      <c r="Y80" s="1026"/>
      <c r="Z80" s="1026"/>
      <c r="AA80" s="1026"/>
      <c r="AB80" s="1026"/>
      <c r="AC80" s="1026"/>
      <c r="AD80" s="1026"/>
      <c r="AE80" s="1026"/>
      <c r="AF80" s="1026"/>
      <c r="AG80" s="1026"/>
      <c r="AH80" s="1026"/>
      <c r="AI80" s="1026"/>
      <c r="AJ80" s="1026"/>
      <c r="AK80" s="1026"/>
      <c r="AL80" s="1026"/>
      <c r="AM80" s="1026"/>
      <c r="AN80" s="1026"/>
      <c r="AO80" s="1026"/>
      <c r="AP80" s="1026"/>
      <c r="AQ80" s="1026"/>
      <c r="AR80" s="1026"/>
      <c r="AS80" s="1026"/>
      <c r="AT80" s="1026"/>
      <c r="AU80" s="1026"/>
      <c r="AV80" s="1026"/>
      <c r="AW80" s="1026"/>
      <c r="AX80" s="1026"/>
      <c r="AY80" s="1026"/>
      <c r="AZ80" s="1027"/>
      <c r="BA80" s="1027"/>
      <c r="BB80" s="1027"/>
      <c r="BC80" s="1027"/>
      <c r="BD80" s="1028"/>
      <c r="BE80" s="266"/>
      <c r="BF80" s="266"/>
      <c r="BG80" s="266"/>
      <c r="BH80" s="266"/>
      <c r="BI80" s="266"/>
      <c r="BJ80" s="266"/>
      <c r="BK80" s="266"/>
      <c r="BL80" s="266"/>
      <c r="BM80" s="266"/>
      <c r="BN80" s="266"/>
      <c r="BO80" s="266"/>
      <c r="BP80" s="266"/>
      <c r="BQ80" s="263">
        <v>74</v>
      </c>
      <c r="BR80" s="268"/>
      <c r="BS80" s="1008"/>
      <c r="BT80" s="1009"/>
      <c r="BU80" s="1009"/>
      <c r="BV80" s="1009"/>
      <c r="BW80" s="1009"/>
      <c r="BX80" s="1009"/>
      <c r="BY80" s="1009"/>
      <c r="BZ80" s="1009"/>
      <c r="CA80" s="1009"/>
      <c r="CB80" s="1009"/>
      <c r="CC80" s="1009"/>
      <c r="CD80" s="1009"/>
      <c r="CE80" s="1009"/>
      <c r="CF80" s="1009"/>
      <c r="CG80" s="1010"/>
      <c r="CH80" s="1011"/>
      <c r="CI80" s="1012"/>
      <c r="CJ80" s="1012"/>
      <c r="CK80" s="1012"/>
      <c r="CL80" s="1013"/>
      <c r="CM80" s="1011"/>
      <c r="CN80" s="1012"/>
      <c r="CO80" s="1012"/>
      <c r="CP80" s="1012"/>
      <c r="CQ80" s="1013"/>
      <c r="CR80" s="1011"/>
      <c r="CS80" s="1012"/>
      <c r="CT80" s="1012"/>
      <c r="CU80" s="1012"/>
      <c r="CV80" s="1013"/>
      <c r="CW80" s="1011"/>
      <c r="CX80" s="1012"/>
      <c r="CY80" s="1012"/>
      <c r="CZ80" s="1012"/>
      <c r="DA80" s="1013"/>
      <c r="DB80" s="1011"/>
      <c r="DC80" s="1012"/>
      <c r="DD80" s="1012"/>
      <c r="DE80" s="1012"/>
      <c r="DF80" s="1013"/>
      <c r="DG80" s="1011"/>
      <c r="DH80" s="1012"/>
      <c r="DI80" s="1012"/>
      <c r="DJ80" s="1012"/>
      <c r="DK80" s="1013"/>
      <c r="DL80" s="1011"/>
      <c r="DM80" s="1012"/>
      <c r="DN80" s="1012"/>
      <c r="DO80" s="1012"/>
      <c r="DP80" s="1013"/>
      <c r="DQ80" s="1011"/>
      <c r="DR80" s="1012"/>
      <c r="DS80" s="1012"/>
      <c r="DT80" s="1012"/>
      <c r="DU80" s="1013"/>
      <c r="DV80" s="996"/>
      <c r="DW80" s="997"/>
      <c r="DX80" s="997"/>
      <c r="DY80" s="997"/>
      <c r="DZ80" s="998"/>
      <c r="EA80" s="247"/>
    </row>
    <row r="81" spans="1:131" s="248" customFormat="1" ht="26.25" customHeight="1" x14ac:dyDescent="0.15">
      <c r="A81" s="262">
        <v>14</v>
      </c>
      <c r="B81" s="1029"/>
      <c r="C81" s="1030"/>
      <c r="D81" s="1030"/>
      <c r="E81" s="1030"/>
      <c r="F81" s="1030"/>
      <c r="G81" s="1030"/>
      <c r="H81" s="1030"/>
      <c r="I81" s="1030"/>
      <c r="J81" s="1030"/>
      <c r="K81" s="1030"/>
      <c r="L81" s="1030"/>
      <c r="M81" s="1030"/>
      <c r="N81" s="1030"/>
      <c r="O81" s="1030"/>
      <c r="P81" s="1031"/>
      <c r="Q81" s="1032"/>
      <c r="R81" s="1026"/>
      <c r="S81" s="1026"/>
      <c r="T81" s="1026"/>
      <c r="U81" s="1026"/>
      <c r="V81" s="1026"/>
      <c r="W81" s="1026"/>
      <c r="X81" s="1026"/>
      <c r="Y81" s="1026"/>
      <c r="Z81" s="1026"/>
      <c r="AA81" s="1026"/>
      <c r="AB81" s="1026"/>
      <c r="AC81" s="1026"/>
      <c r="AD81" s="1026"/>
      <c r="AE81" s="1026"/>
      <c r="AF81" s="1026"/>
      <c r="AG81" s="1026"/>
      <c r="AH81" s="1026"/>
      <c r="AI81" s="1026"/>
      <c r="AJ81" s="1026"/>
      <c r="AK81" s="1026"/>
      <c r="AL81" s="1026"/>
      <c r="AM81" s="1026"/>
      <c r="AN81" s="1026"/>
      <c r="AO81" s="1026"/>
      <c r="AP81" s="1026"/>
      <c r="AQ81" s="1026"/>
      <c r="AR81" s="1026"/>
      <c r="AS81" s="1026"/>
      <c r="AT81" s="1026"/>
      <c r="AU81" s="1026"/>
      <c r="AV81" s="1026"/>
      <c r="AW81" s="1026"/>
      <c r="AX81" s="1026"/>
      <c r="AY81" s="1026"/>
      <c r="AZ81" s="1027"/>
      <c r="BA81" s="1027"/>
      <c r="BB81" s="1027"/>
      <c r="BC81" s="1027"/>
      <c r="BD81" s="1028"/>
      <c r="BE81" s="266"/>
      <c r="BF81" s="266"/>
      <c r="BG81" s="266"/>
      <c r="BH81" s="266"/>
      <c r="BI81" s="266"/>
      <c r="BJ81" s="266"/>
      <c r="BK81" s="266"/>
      <c r="BL81" s="266"/>
      <c r="BM81" s="266"/>
      <c r="BN81" s="266"/>
      <c r="BO81" s="266"/>
      <c r="BP81" s="266"/>
      <c r="BQ81" s="263">
        <v>75</v>
      </c>
      <c r="BR81" s="268"/>
      <c r="BS81" s="1008"/>
      <c r="BT81" s="1009"/>
      <c r="BU81" s="1009"/>
      <c r="BV81" s="1009"/>
      <c r="BW81" s="1009"/>
      <c r="BX81" s="1009"/>
      <c r="BY81" s="1009"/>
      <c r="BZ81" s="1009"/>
      <c r="CA81" s="1009"/>
      <c r="CB81" s="1009"/>
      <c r="CC81" s="1009"/>
      <c r="CD81" s="1009"/>
      <c r="CE81" s="1009"/>
      <c r="CF81" s="1009"/>
      <c r="CG81" s="1010"/>
      <c r="CH81" s="1011"/>
      <c r="CI81" s="1012"/>
      <c r="CJ81" s="1012"/>
      <c r="CK81" s="1012"/>
      <c r="CL81" s="1013"/>
      <c r="CM81" s="1011"/>
      <c r="CN81" s="1012"/>
      <c r="CO81" s="1012"/>
      <c r="CP81" s="1012"/>
      <c r="CQ81" s="1013"/>
      <c r="CR81" s="1011"/>
      <c r="CS81" s="1012"/>
      <c r="CT81" s="1012"/>
      <c r="CU81" s="1012"/>
      <c r="CV81" s="1013"/>
      <c r="CW81" s="1011"/>
      <c r="CX81" s="1012"/>
      <c r="CY81" s="1012"/>
      <c r="CZ81" s="1012"/>
      <c r="DA81" s="1013"/>
      <c r="DB81" s="1011"/>
      <c r="DC81" s="1012"/>
      <c r="DD81" s="1012"/>
      <c r="DE81" s="1012"/>
      <c r="DF81" s="1013"/>
      <c r="DG81" s="1011"/>
      <c r="DH81" s="1012"/>
      <c r="DI81" s="1012"/>
      <c r="DJ81" s="1012"/>
      <c r="DK81" s="1013"/>
      <c r="DL81" s="1011"/>
      <c r="DM81" s="1012"/>
      <c r="DN81" s="1012"/>
      <c r="DO81" s="1012"/>
      <c r="DP81" s="1013"/>
      <c r="DQ81" s="1011"/>
      <c r="DR81" s="1012"/>
      <c r="DS81" s="1012"/>
      <c r="DT81" s="1012"/>
      <c r="DU81" s="1013"/>
      <c r="DV81" s="996"/>
      <c r="DW81" s="997"/>
      <c r="DX81" s="997"/>
      <c r="DY81" s="997"/>
      <c r="DZ81" s="998"/>
      <c r="EA81" s="247"/>
    </row>
    <row r="82" spans="1:131" s="248" customFormat="1" ht="26.25" customHeight="1" x14ac:dyDescent="0.15">
      <c r="A82" s="262">
        <v>15</v>
      </c>
      <c r="B82" s="1029"/>
      <c r="C82" s="1030"/>
      <c r="D82" s="1030"/>
      <c r="E82" s="1030"/>
      <c r="F82" s="1030"/>
      <c r="G82" s="1030"/>
      <c r="H82" s="1030"/>
      <c r="I82" s="1030"/>
      <c r="J82" s="1030"/>
      <c r="K82" s="1030"/>
      <c r="L82" s="1030"/>
      <c r="M82" s="1030"/>
      <c r="N82" s="1030"/>
      <c r="O82" s="1030"/>
      <c r="P82" s="1031"/>
      <c r="Q82" s="1032"/>
      <c r="R82" s="1026"/>
      <c r="S82" s="1026"/>
      <c r="T82" s="1026"/>
      <c r="U82" s="1026"/>
      <c r="V82" s="1026"/>
      <c r="W82" s="1026"/>
      <c r="X82" s="1026"/>
      <c r="Y82" s="1026"/>
      <c r="Z82" s="1026"/>
      <c r="AA82" s="1026"/>
      <c r="AB82" s="1026"/>
      <c r="AC82" s="1026"/>
      <c r="AD82" s="1026"/>
      <c r="AE82" s="1026"/>
      <c r="AF82" s="1026"/>
      <c r="AG82" s="1026"/>
      <c r="AH82" s="1026"/>
      <c r="AI82" s="1026"/>
      <c r="AJ82" s="1026"/>
      <c r="AK82" s="1026"/>
      <c r="AL82" s="1026"/>
      <c r="AM82" s="1026"/>
      <c r="AN82" s="1026"/>
      <c r="AO82" s="1026"/>
      <c r="AP82" s="1026"/>
      <c r="AQ82" s="1026"/>
      <c r="AR82" s="1026"/>
      <c r="AS82" s="1026"/>
      <c r="AT82" s="1026"/>
      <c r="AU82" s="1026"/>
      <c r="AV82" s="1026"/>
      <c r="AW82" s="1026"/>
      <c r="AX82" s="1026"/>
      <c r="AY82" s="1026"/>
      <c r="AZ82" s="1027"/>
      <c r="BA82" s="1027"/>
      <c r="BB82" s="1027"/>
      <c r="BC82" s="1027"/>
      <c r="BD82" s="1028"/>
      <c r="BE82" s="266"/>
      <c r="BF82" s="266"/>
      <c r="BG82" s="266"/>
      <c r="BH82" s="266"/>
      <c r="BI82" s="266"/>
      <c r="BJ82" s="266"/>
      <c r="BK82" s="266"/>
      <c r="BL82" s="266"/>
      <c r="BM82" s="266"/>
      <c r="BN82" s="266"/>
      <c r="BO82" s="266"/>
      <c r="BP82" s="266"/>
      <c r="BQ82" s="263">
        <v>76</v>
      </c>
      <c r="BR82" s="268"/>
      <c r="BS82" s="1008"/>
      <c r="BT82" s="1009"/>
      <c r="BU82" s="1009"/>
      <c r="BV82" s="1009"/>
      <c r="BW82" s="1009"/>
      <c r="BX82" s="1009"/>
      <c r="BY82" s="1009"/>
      <c r="BZ82" s="1009"/>
      <c r="CA82" s="1009"/>
      <c r="CB82" s="1009"/>
      <c r="CC82" s="1009"/>
      <c r="CD82" s="1009"/>
      <c r="CE82" s="1009"/>
      <c r="CF82" s="1009"/>
      <c r="CG82" s="1010"/>
      <c r="CH82" s="1011"/>
      <c r="CI82" s="1012"/>
      <c r="CJ82" s="1012"/>
      <c r="CK82" s="1012"/>
      <c r="CL82" s="1013"/>
      <c r="CM82" s="1011"/>
      <c r="CN82" s="1012"/>
      <c r="CO82" s="1012"/>
      <c r="CP82" s="1012"/>
      <c r="CQ82" s="1013"/>
      <c r="CR82" s="1011"/>
      <c r="CS82" s="1012"/>
      <c r="CT82" s="1012"/>
      <c r="CU82" s="1012"/>
      <c r="CV82" s="1013"/>
      <c r="CW82" s="1011"/>
      <c r="CX82" s="1012"/>
      <c r="CY82" s="1012"/>
      <c r="CZ82" s="1012"/>
      <c r="DA82" s="1013"/>
      <c r="DB82" s="1011"/>
      <c r="DC82" s="1012"/>
      <c r="DD82" s="1012"/>
      <c r="DE82" s="1012"/>
      <c r="DF82" s="1013"/>
      <c r="DG82" s="1011"/>
      <c r="DH82" s="1012"/>
      <c r="DI82" s="1012"/>
      <c r="DJ82" s="1012"/>
      <c r="DK82" s="1013"/>
      <c r="DL82" s="1011"/>
      <c r="DM82" s="1012"/>
      <c r="DN82" s="1012"/>
      <c r="DO82" s="1012"/>
      <c r="DP82" s="1013"/>
      <c r="DQ82" s="1011"/>
      <c r="DR82" s="1012"/>
      <c r="DS82" s="1012"/>
      <c r="DT82" s="1012"/>
      <c r="DU82" s="1013"/>
      <c r="DV82" s="996"/>
      <c r="DW82" s="997"/>
      <c r="DX82" s="997"/>
      <c r="DY82" s="997"/>
      <c r="DZ82" s="998"/>
      <c r="EA82" s="247"/>
    </row>
    <row r="83" spans="1:131" s="248" customFormat="1" ht="26.25" customHeight="1" x14ac:dyDescent="0.15">
      <c r="A83" s="262">
        <v>16</v>
      </c>
      <c r="B83" s="1029"/>
      <c r="C83" s="1030"/>
      <c r="D83" s="1030"/>
      <c r="E83" s="1030"/>
      <c r="F83" s="1030"/>
      <c r="G83" s="1030"/>
      <c r="H83" s="1030"/>
      <c r="I83" s="1030"/>
      <c r="J83" s="1030"/>
      <c r="K83" s="1030"/>
      <c r="L83" s="1030"/>
      <c r="M83" s="1030"/>
      <c r="N83" s="1030"/>
      <c r="O83" s="1030"/>
      <c r="P83" s="1031"/>
      <c r="Q83" s="1032"/>
      <c r="R83" s="1026"/>
      <c r="S83" s="1026"/>
      <c r="T83" s="1026"/>
      <c r="U83" s="1026"/>
      <c r="V83" s="1026"/>
      <c r="W83" s="1026"/>
      <c r="X83" s="1026"/>
      <c r="Y83" s="1026"/>
      <c r="Z83" s="1026"/>
      <c r="AA83" s="1026"/>
      <c r="AB83" s="1026"/>
      <c r="AC83" s="1026"/>
      <c r="AD83" s="1026"/>
      <c r="AE83" s="1026"/>
      <c r="AF83" s="1026"/>
      <c r="AG83" s="1026"/>
      <c r="AH83" s="1026"/>
      <c r="AI83" s="1026"/>
      <c r="AJ83" s="1026"/>
      <c r="AK83" s="1026"/>
      <c r="AL83" s="1026"/>
      <c r="AM83" s="1026"/>
      <c r="AN83" s="1026"/>
      <c r="AO83" s="1026"/>
      <c r="AP83" s="1026"/>
      <c r="AQ83" s="1026"/>
      <c r="AR83" s="1026"/>
      <c r="AS83" s="1026"/>
      <c r="AT83" s="1026"/>
      <c r="AU83" s="1026"/>
      <c r="AV83" s="1026"/>
      <c r="AW83" s="1026"/>
      <c r="AX83" s="1026"/>
      <c r="AY83" s="1026"/>
      <c r="AZ83" s="1027"/>
      <c r="BA83" s="1027"/>
      <c r="BB83" s="1027"/>
      <c r="BC83" s="1027"/>
      <c r="BD83" s="1028"/>
      <c r="BE83" s="266"/>
      <c r="BF83" s="266"/>
      <c r="BG83" s="266"/>
      <c r="BH83" s="266"/>
      <c r="BI83" s="266"/>
      <c r="BJ83" s="266"/>
      <c r="BK83" s="266"/>
      <c r="BL83" s="266"/>
      <c r="BM83" s="266"/>
      <c r="BN83" s="266"/>
      <c r="BO83" s="266"/>
      <c r="BP83" s="266"/>
      <c r="BQ83" s="263">
        <v>77</v>
      </c>
      <c r="BR83" s="268"/>
      <c r="BS83" s="1008"/>
      <c r="BT83" s="1009"/>
      <c r="BU83" s="1009"/>
      <c r="BV83" s="1009"/>
      <c r="BW83" s="1009"/>
      <c r="BX83" s="1009"/>
      <c r="BY83" s="1009"/>
      <c r="BZ83" s="1009"/>
      <c r="CA83" s="1009"/>
      <c r="CB83" s="1009"/>
      <c r="CC83" s="1009"/>
      <c r="CD83" s="1009"/>
      <c r="CE83" s="1009"/>
      <c r="CF83" s="1009"/>
      <c r="CG83" s="1010"/>
      <c r="CH83" s="1011"/>
      <c r="CI83" s="1012"/>
      <c r="CJ83" s="1012"/>
      <c r="CK83" s="1012"/>
      <c r="CL83" s="1013"/>
      <c r="CM83" s="1011"/>
      <c r="CN83" s="1012"/>
      <c r="CO83" s="1012"/>
      <c r="CP83" s="1012"/>
      <c r="CQ83" s="1013"/>
      <c r="CR83" s="1011"/>
      <c r="CS83" s="1012"/>
      <c r="CT83" s="1012"/>
      <c r="CU83" s="1012"/>
      <c r="CV83" s="1013"/>
      <c r="CW83" s="1011"/>
      <c r="CX83" s="1012"/>
      <c r="CY83" s="1012"/>
      <c r="CZ83" s="1012"/>
      <c r="DA83" s="1013"/>
      <c r="DB83" s="1011"/>
      <c r="DC83" s="1012"/>
      <c r="DD83" s="1012"/>
      <c r="DE83" s="1012"/>
      <c r="DF83" s="1013"/>
      <c r="DG83" s="1011"/>
      <c r="DH83" s="1012"/>
      <c r="DI83" s="1012"/>
      <c r="DJ83" s="1012"/>
      <c r="DK83" s="1013"/>
      <c r="DL83" s="1011"/>
      <c r="DM83" s="1012"/>
      <c r="DN83" s="1012"/>
      <c r="DO83" s="1012"/>
      <c r="DP83" s="1013"/>
      <c r="DQ83" s="1011"/>
      <c r="DR83" s="1012"/>
      <c r="DS83" s="1012"/>
      <c r="DT83" s="1012"/>
      <c r="DU83" s="1013"/>
      <c r="DV83" s="996"/>
      <c r="DW83" s="997"/>
      <c r="DX83" s="997"/>
      <c r="DY83" s="997"/>
      <c r="DZ83" s="998"/>
      <c r="EA83" s="247"/>
    </row>
    <row r="84" spans="1:131" s="248" customFormat="1" ht="26.25" customHeight="1" x14ac:dyDescent="0.15">
      <c r="A84" s="262">
        <v>17</v>
      </c>
      <c r="B84" s="1029"/>
      <c r="C84" s="1030"/>
      <c r="D84" s="1030"/>
      <c r="E84" s="1030"/>
      <c r="F84" s="1030"/>
      <c r="G84" s="1030"/>
      <c r="H84" s="1030"/>
      <c r="I84" s="1030"/>
      <c r="J84" s="1030"/>
      <c r="K84" s="1030"/>
      <c r="L84" s="1030"/>
      <c r="M84" s="1030"/>
      <c r="N84" s="1030"/>
      <c r="O84" s="1030"/>
      <c r="P84" s="1031"/>
      <c r="Q84" s="1032"/>
      <c r="R84" s="1026"/>
      <c r="S84" s="1026"/>
      <c r="T84" s="1026"/>
      <c r="U84" s="1026"/>
      <c r="V84" s="1026"/>
      <c r="W84" s="1026"/>
      <c r="X84" s="1026"/>
      <c r="Y84" s="1026"/>
      <c r="Z84" s="1026"/>
      <c r="AA84" s="1026"/>
      <c r="AB84" s="1026"/>
      <c r="AC84" s="1026"/>
      <c r="AD84" s="1026"/>
      <c r="AE84" s="1026"/>
      <c r="AF84" s="1026"/>
      <c r="AG84" s="1026"/>
      <c r="AH84" s="1026"/>
      <c r="AI84" s="1026"/>
      <c r="AJ84" s="1026"/>
      <c r="AK84" s="1026"/>
      <c r="AL84" s="1026"/>
      <c r="AM84" s="1026"/>
      <c r="AN84" s="1026"/>
      <c r="AO84" s="1026"/>
      <c r="AP84" s="1026"/>
      <c r="AQ84" s="1026"/>
      <c r="AR84" s="1026"/>
      <c r="AS84" s="1026"/>
      <c r="AT84" s="1026"/>
      <c r="AU84" s="1026"/>
      <c r="AV84" s="1026"/>
      <c r="AW84" s="1026"/>
      <c r="AX84" s="1026"/>
      <c r="AY84" s="1026"/>
      <c r="AZ84" s="1027"/>
      <c r="BA84" s="1027"/>
      <c r="BB84" s="1027"/>
      <c r="BC84" s="1027"/>
      <c r="BD84" s="1028"/>
      <c r="BE84" s="266"/>
      <c r="BF84" s="266"/>
      <c r="BG84" s="266"/>
      <c r="BH84" s="266"/>
      <c r="BI84" s="266"/>
      <c r="BJ84" s="266"/>
      <c r="BK84" s="266"/>
      <c r="BL84" s="266"/>
      <c r="BM84" s="266"/>
      <c r="BN84" s="266"/>
      <c r="BO84" s="266"/>
      <c r="BP84" s="266"/>
      <c r="BQ84" s="263">
        <v>78</v>
      </c>
      <c r="BR84" s="268"/>
      <c r="BS84" s="1008"/>
      <c r="BT84" s="1009"/>
      <c r="BU84" s="1009"/>
      <c r="BV84" s="1009"/>
      <c r="BW84" s="1009"/>
      <c r="BX84" s="1009"/>
      <c r="BY84" s="1009"/>
      <c r="BZ84" s="1009"/>
      <c r="CA84" s="1009"/>
      <c r="CB84" s="1009"/>
      <c r="CC84" s="1009"/>
      <c r="CD84" s="1009"/>
      <c r="CE84" s="1009"/>
      <c r="CF84" s="1009"/>
      <c r="CG84" s="1010"/>
      <c r="CH84" s="1011"/>
      <c r="CI84" s="1012"/>
      <c r="CJ84" s="1012"/>
      <c r="CK84" s="1012"/>
      <c r="CL84" s="1013"/>
      <c r="CM84" s="1011"/>
      <c r="CN84" s="1012"/>
      <c r="CO84" s="1012"/>
      <c r="CP84" s="1012"/>
      <c r="CQ84" s="1013"/>
      <c r="CR84" s="1011"/>
      <c r="CS84" s="1012"/>
      <c r="CT84" s="1012"/>
      <c r="CU84" s="1012"/>
      <c r="CV84" s="1013"/>
      <c r="CW84" s="1011"/>
      <c r="CX84" s="1012"/>
      <c r="CY84" s="1012"/>
      <c r="CZ84" s="1012"/>
      <c r="DA84" s="1013"/>
      <c r="DB84" s="1011"/>
      <c r="DC84" s="1012"/>
      <c r="DD84" s="1012"/>
      <c r="DE84" s="1012"/>
      <c r="DF84" s="1013"/>
      <c r="DG84" s="1011"/>
      <c r="DH84" s="1012"/>
      <c r="DI84" s="1012"/>
      <c r="DJ84" s="1012"/>
      <c r="DK84" s="1013"/>
      <c r="DL84" s="1011"/>
      <c r="DM84" s="1012"/>
      <c r="DN84" s="1012"/>
      <c r="DO84" s="1012"/>
      <c r="DP84" s="1013"/>
      <c r="DQ84" s="1011"/>
      <c r="DR84" s="1012"/>
      <c r="DS84" s="1012"/>
      <c r="DT84" s="1012"/>
      <c r="DU84" s="1013"/>
      <c r="DV84" s="996"/>
      <c r="DW84" s="997"/>
      <c r="DX84" s="997"/>
      <c r="DY84" s="997"/>
      <c r="DZ84" s="998"/>
      <c r="EA84" s="247"/>
    </row>
    <row r="85" spans="1:131" s="248" customFormat="1" ht="26.25" customHeight="1" x14ac:dyDescent="0.15">
      <c r="A85" s="262">
        <v>18</v>
      </c>
      <c r="B85" s="1029"/>
      <c r="C85" s="1030"/>
      <c r="D85" s="1030"/>
      <c r="E85" s="1030"/>
      <c r="F85" s="1030"/>
      <c r="G85" s="1030"/>
      <c r="H85" s="1030"/>
      <c r="I85" s="1030"/>
      <c r="J85" s="1030"/>
      <c r="K85" s="1030"/>
      <c r="L85" s="1030"/>
      <c r="M85" s="1030"/>
      <c r="N85" s="1030"/>
      <c r="O85" s="1030"/>
      <c r="P85" s="1031"/>
      <c r="Q85" s="1032"/>
      <c r="R85" s="1026"/>
      <c r="S85" s="1026"/>
      <c r="T85" s="1026"/>
      <c r="U85" s="1026"/>
      <c r="V85" s="1026"/>
      <c r="W85" s="1026"/>
      <c r="X85" s="1026"/>
      <c r="Y85" s="1026"/>
      <c r="Z85" s="1026"/>
      <c r="AA85" s="1026"/>
      <c r="AB85" s="1026"/>
      <c r="AC85" s="1026"/>
      <c r="AD85" s="1026"/>
      <c r="AE85" s="1026"/>
      <c r="AF85" s="1026"/>
      <c r="AG85" s="1026"/>
      <c r="AH85" s="1026"/>
      <c r="AI85" s="1026"/>
      <c r="AJ85" s="1026"/>
      <c r="AK85" s="1026"/>
      <c r="AL85" s="1026"/>
      <c r="AM85" s="1026"/>
      <c r="AN85" s="1026"/>
      <c r="AO85" s="1026"/>
      <c r="AP85" s="1026"/>
      <c r="AQ85" s="1026"/>
      <c r="AR85" s="1026"/>
      <c r="AS85" s="1026"/>
      <c r="AT85" s="1026"/>
      <c r="AU85" s="1026"/>
      <c r="AV85" s="1026"/>
      <c r="AW85" s="1026"/>
      <c r="AX85" s="1026"/>
      <c r="AY85" s="1026"/>
      <c r="AZ85" s="1027"/>
      <c r="BA85" s="1027"/>
      <c r="BB85" s="1027"/>
      <c r="BC85" s="1027"/>
      <c r="BD85" s="1028"/>
      <c r="BE85" s="266"/>
      <c r="BF85" s="266"/>
      <c r="BG85" s="266"/>
      <c r="BH85" s="266"/>
      <c r="BI85" s="266"/>
      <c r="BJ85" s="266"/>
      <c r="BK85" s="266"/>
      <c r="BL85" s="266"/>
      <c r="BM85" s="266"/>
      <c r="BN85" s="266"/>
      <c r="BO85" s="266"/>
      <c r="BP85" s="266"/>
      <c r="BQ85" s="263">
        <v>79</v>
      </c>
      <c r="BR85" s="268"/>
      <c r="BS85" s="1008"/>
      <c r="BT85" s="1009"/>
      <c r="BU85" s="1009"/>
      <c r="BV85" s="1009"/>
      <c r="BW85" s="1009"/>
      <c r="BX85" s="1009"/>
      <c r="BY85" s="1009"/>
      <c r="BZ85" s="1009"/>
      <c r="CA85" s="1009"/>
      <c r="CB85" s="1009"/>
      <c r="CC85" s="1009"/>
      <c r="CD85" s="1009"/>
      <c r="CE85" s="1009"/>
      <c r="CF85" s="1009"/>
      <c r="CG85" s="1010"/>
      <c r="CH85" s="1011"/>
      <c r="CI85" s="1012"/>
      <c r="CJ85" s="1012"/>
      <c r="CK85" s="1012"/>
      <c r="CL85" s="1013"/>
      <c r="CM85" s="1011"/>
      <c r="CN85" s="1012"/>
      <c r="CO85" s="1012"/>
      <c r="CP85" s="1012"/>
      <c r="CQ85" s="1013"/>
      <c r="CR85" s="1011"/>
      <c r="CS85" s="1012"/>
      <c r="CT85" s="1012"/>
      <c r="CU85" s="1012"/>
      <c r="CV85" s="1013"/>
      <c r="CW85" s="1011"/>
      <c r="CX85" s="1012"/>
      <c r="CY85" s="1012"/>
      <c r="CZ85" s="1012"/>
      <c r="DA85" s="1013"/>
      <c r="DB85" s="1011"/>
      <c r="DC85" s="1012"/>
      <c r="DD85" s="1012"/>
      <c r="DE85" s="1012"/>
      <c r="DF85" s="1013"/>
      <c r="DG85" s="1011"/>
      <c r="DH85" s="1012"/>
      <c r="DI85" s="1012"/>
      <c r="DJ85" s="1012"/>
      <c r="DK85" s="1013"/>
      <c r="DL85" s="1011"/>
      <c r="DM85" s="1012"/>
      <c r="DN85" s="1012"/>
      <c r="DO85" s="1012"/>
      <c r="DP85" s="1013"/>
      <c r="DQ85" s="1011"/>
      <c r="DR85" s="1012"/>
      <c r="DS85" s="1012"/>
      <c r="DT85" s="1012"/>
      <c r="DU85" s="1013"/>
      <c r="DV85" s="996"/>
      <c r="DW85" s="997"/>
      <c r="DX85" s="997"/>
      <c r="DY85" s="997"/>
      <c r="DZ85" s="998"/>
      <c r="EA85" s="247"/>
    </row>
    <row r="86" spans="1:131" s="248" customFormat="1" ht="26.25" customHeight="1" x14ac:dyDescent="0.15">
      <c r="A86" s="262">
        <v>19</v>
      </c>
      <c r="B86" s="1029"/>
      <c r="C86" s="1030"/>
      <c r="D86" s="1030"/>
      <c r="E86" s="1030"/>
      <c r="F86" s="1030"/>
      <c r="G86" s="1030"/>
      <c r="H86" s="1030"/>
      <c r="I86" s="1030"/>
      <c r="J86" s="1030"/>
      <c r="K86" s="1030"/>
      <c r="L86" s="1030"/>
      <c r="M86" s="1030"/>
      <c r="N86" s="1030"/>
      <c r="O86" s="1030"/>
      <c r="P86" s="1031"/>
      <c r="Q86" s="1032"/>
      <c r="R86" s="1026"/>
      <c r="S86" s="1026"/>
      <c r="T86" s="1026"/>
      <c r="U86" s="1026"/>
      <c r="V86" s="1026"/>
      <c r="W86" s="1026"/>
      <c r="X86" s="1026"/>
      <c r="Y86" s="1026"/>
      <c r="Z86" s="1026"/>
      <c r="AA86" s="1026"/>
      <c r="AB86" s="1026"/>
      <c r="AC86" s="1026"/>
      <c r="AD86" s="1026"/>
      <c r="AE86" s="1026"/>
      <c r="AF86" s="1026"/>
      <c r="AG86" s="1026"/>
      <c r="AH86" s="1026"/>
      <c r="AI86" s="1026"/>
      <c r="AJ86" s="1026"/>
      <c r="AK86" s="1026"/>
      <c r="AL86" s="1026"/>
      <c r="AM86" s="1026"/>
      <c r="AN86" s="1026"/>
      <c r="AO86" s="1026"/>
      <c r="AP86" s="1026"/>
      <c r="AQ86" s="1026"/>
      <c r="AR86" s="1026"/>
      <c r="AS86" s="1026"/>
      <c r="AT86" s="1026"/>
      <c r="AU86" s="1026"/>
      <c r="AV86" s="1026"/>
      <c r="AW86" s="1026"/>
      <c r="AX86" s="1026"/>
      <c r="AY86" s="1026"/>
      <c r="AZ86" s="1027"/>
      <c r="BA86" s="1027"/>
      <c r="BB86" s="1027"/>
      <c r="BC86" s="1027"/>
      <c r="BD86" s="1028"/>
      <c r="BE86" s="266"/>
      <c r="BF86" s="266"/>
      <c r="BG86" s="266"/>
      <c r="BH86" s="266"/>
      <c r="BI86" s="266"/>
      <c r="BJ86" s="266"/>
      <c r="BK86" s="266"/>
      <c r="BL86" s="266"/>
      <c r="BM86" s="266"/>
      <c r="BN86" s="266"/>
      <c r="BO86" s="266"/>
      <c r="BP86" s="266"/>
      <c r="BQ86" s="263">
        <v>80</v>
      </c>
      <c r="BR86" s="268"/>
      <c r="BS86" s="1008"/>
      <c r="BT86" s="1009"/>
      <c r="BU86" s="1009"/>
      <c r="BV86" s="1009"/>
      <c r="BW86" s="1009"/>
      <c r="BX86" s="1009"/>
      <c r="BY86" s="1009"/>
      <c r="BZ86" s="1009"/>
      <c r="CA86" s="1009"/>
      <c r="CB86" s="1009"/>
      <c r="CC86" s="1009"/>
      <c r="CD86" s="1009"/>
      <c r="CE86" s="1009"/>
      <c r="CF86" s="1009"/>
      <c r="CG86" s="1010"/>
      <c r="CH86" s="1011"/>
      <c r="CI86" s="1012"/>
      <c r="CJ86" s="1012"/>
      <c r="CK86" s="1012"/>
      <c r="CL86" s="1013"/>
      <c r="CM86" s="1011"/>
      <c r="CN86" s="1012"/>
      <c r="CO86" s="1012"/>
      <c r="CP86" s="1012"/>
      <c r="CQ86" s="1013"/>
      <c r="CR86" s="1011"/>
      <c r="CS86" s="1012"/>
      <c r="CT86" s="1012"/>
      <c r="CU86" s="1012"/>
      <c r="CV86" s="1013"/>
      <c r="CW86" s="1011"/>
      <c r="CX86" s="1012"/>
      <c r="CY86" s="1012"/>
      <c r="CZ86" s="1012"/>
      <c r="DA86" s="1013"/>
      <c r="DB86" s="1011"/>
      <c r="DC86" s="1012"/>
      <c r="DD86" s="1012"/>
      <c r="DE86" s="1012"/>
      <c r="DF86" s="1013"/>
      <c r="DG86" s="1011"/>
      <c r="DH86" s="1012"/>
      <c r="DI86" s="1012"/>
      <c r="DJ86" s="1012"/>
      <c r="DK86" s="1013"/>
      <c r="DL86" s="1011"/>
      <c r="DM86" s="1012"/>
      <c r="DN86" s="1012"/>
      <c r="DO86" s="1012"/>
      <c r="DP86" s="1013"/>
      <c r="DQ86" s="1011"/>
      <c r="DR86" s="1012"/>
      <c r="DS86" s="1012"/>
      <c r="DT86" s="1012"/>
      <c r="DU86" s="1013"/>
      <c r="DV86" s="996"/>
      <c r="DW86" s="997"/>
      <c r="DX86" s="997"/>
      <c r="DY86" s="997"/>
      <c r="DZ86" s="998"/>
      <c r="EA86" s="247"/>
    </row>
    <row r="87" spans="1:131" s="248" customFormat="1" ht="26.25" customHeight="1" x14ac:dyDescent="0.15">
      <c r="A87" s="270">
        <v>20</v>
      </c>
      <c r="B87" s="1019"/>
      <c r="C87" s="1020"/>
      <c r="D87" s="1020"/>
      <c r="E87" s="1020"/>
      <c r="F87" s="1020"/>
      <c r="G87" s="1020"/>
      <c r="H87" s="1020"/>
      <c r="I87" s="1020"/>
      <c r="J87" s="1020"/>
      <c r="K87" s="1020"/>
      <c r="L87" s="1020"/>
      <c r="M87" s="1020"/>
      <c r="N87" s="1020"/>
      <c r="O87" s="1020"/>
      <c r="P87" s="1021"/>
      <c r="Q87" s="1022"/>
      <c r="R87" s="1023"/>
      <c r="S87" s="1023"/>
      <c r="T87" s="1023"/>
      <c r="U87" s="1023"/>
      <c r="V87" s="1023"/>
      <c r="W87" s="1023"/>
      <c r="X87" s="1023"/>
      <c r="Y87" s="1023"/>
      <c r="Z87" s="1023"/>
      <c r="AA87" s="1023"/>
      <c r="AB87" s="1023"/>
      <c r="AC87" s="1023"/>
      <c r="AD87" s="1023"/>
      <c r="AE87" s="1023"/>
      <c r="AF87" s="1023"/>
      <c r="AG87" s="1023"/>
      <c r="AH87" s="1023"/>
      <c r="AI87" s="1023"/>
      <c r="AJ87" s="1023"/>
      <c r="AK87" s="1023"/>
      <c r="AL87" s="1023"/>
      <c r="AM87" s="1023"/>
      <c r="AN87" s="1023"/>
      <c r="AO87" s="1023"/>
      <c r="AP87" s="1023"/>
      <c r="AQ87" s="1023"/>
      <c r="AR87" s="1023"/>
      <c r="AS87" s="1023"/>
      <c r="AT87" s="1023"/>
      <c r="AU87" s="1023"/>
      <c r="AV87" s="1023"/>
      <c r="AW87" s="1023"/>
      <c r="AX87" s="1023"/>
      <c r="AY87" s="1023"/>
      <c r="AZ87" s="1024"/>
      <c r="BA87" s="1024"/>
      <c r="BB87" s="1024"/>
      <c r="BC87" s="1024"/>
      <c r="BD87" s="1025"/>
      <c r="BE87" s="266"/>
      <c r="BF87" s="266"/>
      <c r="BG87" s="266"/>
      <c r="BH87" s="266"/>
      <c r="BI87" s="266"/>
      <c r="BJ87" s="266"/>
      <c r="BK87" s="266"/>
      <c r="BL87" s="266"/>
      <c r="BM87" s="266"/>
      <c r="BN87" s="266"/>
      <c r="BO87" s="266"/>
      <c r="BP87" s="266"/>
      <c r="BQ87" s="263">
        <v>81</v>
      </c>
      <c r="BR87" s="268"/>
      <c r="BS87" s="1008"/>
      <c r="BT87" s="1009"/>
      <c r="BU87" s="1009"/>
      <c r="BV87" s="1009"/>
      <c r="BW87" s="1009"/>
      <c r="BX87" s="1009"/>
      <c r="BY87" s="1009"/>
      <c r="BZ87" s="1009"/>
      <c r="CA87" s="1009"/>
      <c r="CB87" s="1009"/>
      <c r="CC87" s="1009"/>
      <c r="CD87" s="1009"/>
      <c r="CE87" s="1009"/>
      <c r="CF87" s="1009"/>
      <c r="CG87" s="1010"/>
      <c r="CH87" s="1011"/>
      <c r="CI87" s="1012"/>
      <c r="CJ87" s="1012"/>
      <c r="CK87" s="1012"/>
      <c r="CL87" s="1013"/>
      <c r="CM87" s="1011"/>
      <c r="CN87" s="1012"/>
      <c r="CO87" s="1012"/>
      <c r="CP87" s="1012"/>
      <c r="CQ87" s="1013"/>
      <c r="CR87" s="1011"/>
      <c r="CS87" s="1012"/>
      <c r="CT87" s="1012"/>
      <c r="CU87" s="1012"/>
      <c r="CV87" s="1013"/>
      <c r="CW87" s="1011"/>
      <c r="CX87" s="1012"/>
      <c r="CY87" s="1012"/>
      <c r="CZ87" s="1012"/>
      <c r="DA87" s="1013"/>
      <c r="DB87" s="1011"/>
      <c r="DC87" s="1012"/>
      <c r="DD87" s="1012"/>
      <c r="DE87" s="1012"/>
      <c r="DF87" s="1013"/>
      <c r="DG87" s="1011"/>
      <c r="DH87" s="1012"/>
      <c r="DI87" s="1012"/>
      <c r="DJ87" s="1012"/>
      <c r="DK87" s="1013"/>
      <c r="DL87" s="1011"/>
      <c r="DM87" s="1012"/>
      <c r="DN87" s="1012"/>
      <c r="DO87" s="1012"/>
      <c r="DP87" s="1013"/>
      <c r="DQ87" s="1011"/>
      <c r="DR87" s="1012"/>
      <c r="DS87" s="1012"/>
      <c r="DT87" s="1012"/>
      <c r="DU87" s="1013"/>
      <c r="DV87" s="996"/>
      <c r="DW87" s="997"/>
      <c r="DX87" s="997"/>
      <c r="DY87" s="997"/>
      <c r="DZ87" s="998"/>
      <c r="EA87" s="247"/>
    </row>
    <row r="88" spans="1:131" s="248" customFormat="1" ht="26.25" customHeight="1" thickBot="1" x14ac:dyDescent="0.2">
      <c r="A88" s="265" t="s">
        <v>390</v>
      </c>
      <c r="B88" s="999" t="s">
        <v>419</v>
      </c>
      <c r="C88" s="1000"/>
      <c r="D88" s="1000"/>
      <c r="E88" s="1000"/>
      <c r="F88" s="1000"/>
      <c r="G88" s="1000"/>
      <c r="H88" s="1000"/>
      <c r="I88" s="1000"/>
      <c r="J88" s="1000"/>
      <c r="K88" s="1000"/>
      <c r="L88" s="1000"/>
      <c r="M88" s="1000"/>
      <c r="N88" s="1000"/>
      <c r="O88" s="1000"/>
      <c r="P88" s="1001"/>
      <c r="Q88" s="1017"/>
      <c r="R88" s="1018"/>
      <c r="S88" s="1018"/>
      <c r="T88" s="1018"/>
      <c r="U88" s="1018"/>
      <c r="V88" s="1018"/>
      <c r="W88" s="1018"/>
      <c r="X88" s="1018"/>
      <c r="Y88" s="1018"/>
      <c r="Z88" s="1018"/>
      <c r="AA88" s="1018"/>
      <c r="AB88" s="1018"/>
      <c r="AC88" s="1018"/>
      <c r="AD88" s="1018"/>
      <c r="AE88" s="1018"/>
      <c r="AF88" s="1014"/>
      <c r="AG88" s="1014"/>
      <c r="AH88" s="1014"/>
      <c r="AI88" s="1014"/>
      <c r="AJ88" s="1014"/>
      <c r="AK88" s="1018"/>
      <c r="AL88" s="1018"/>
      <c r="AM88" s="1018"/>
      <c r="AN88" s="1018"/>
      <c r="AO88" s="1018"/>
      <c r="AP88" s="1014"/>
      <c r="AQ88" s="1014"/>
      <c r="AR88" s="1014"/>
      <c r="AS88" s="1014"/>
      <c r="AT88" s="1014"/>
      <c r="AU88" s="1014"/>
      <c r="AV88" s="1014"/>
      <c r="AW88" s="1014"/>
      <c r="AX88" s="1014"/>
      <c r="AY88" s="1014"/>
      <c r="AZ88" s="1015"/>
      <c r="BA88" s="1015"/>
      <c r="BB88" s="1015"/>
      <c r="BC88" s="1015"/>
      <c r="BD88" s="1016"/>
      <c r="BE88" s="266"/>
      <c r="BF88" s="266"/>
      <c r="BG88" s="266"/>
      <c r="BH88" s="266"/>
      <c r="BI88" s="266"/>
      <c r="BJ88" s="266"/>
      <c r="BK88" s="266"/>
      <c r="BL88" s="266"/>
      <c r="BM88" s="266"/>
      <c r="BN88" s="266"/>
      <c r="BO88" s="266"/>
      <c r="BP88" s="266"/>
      <c r="BQ88" s="263">
        <v>82</v>
      </c>
      <c r="BR88" s="268"/>
      <c r="BS88" s="1008"/>
      <c r="BT88" s="1009"/>
      <c r="BU88" s="1009"/>
      <c r="BV88" s="1009"/>
      <c r="BW88" s="1009"/>
      <c r="BX88" s="1009"/>
      <c r="BY88" s="1009"/>
      <c r="BZ88" s="1009"/>
      <c r="CA88" s="1009"/>
      <c r="CB88" s="1009"/>
      <c r="CC88" s="1009"/>
      <c r="CD88" s="1009"/>
      <c r="CE88" s="1009"/>
      <c r="CF88" s="1009"/>
      <c r="CG88" s="1010"/>
      <c r="CH88" s="1011"/>
      <c r="CI88" s="1012"/>
      <c r="CJ88" s="1012"/>
      <c r="CK88" s="1012"/>
      <c r="CL88" s="1013"/>
      <c r="CM88" s="1011"/>
      <c r="CN88" s="1012"/>
      <c r="CO88" s="1012"/>
      <c r="CP88" s="1012"/>
      <c r="CQ88" s="1013"/>
      <c r="CR88" s="1011"/>
      <c r="CS88" s="1012"/>
      <c r="CT88" s="1012"/>
      <c r="CU88" s="1012"/>
      <c r="CV88" s="1013"/>
      <c r="CW88" s="1011"/>
      <c r="CX88" s="1012"/>
      <c r="CY88" s="1012"/>
      <c r="CZ88" s="1012"/>
      <c r="DA88" s="1013"/>
      <c r="DB88" s="1011"/>
      <c r="DC88" s="1012"/>
      <c r="DD88" s="1012"/>
      <c r="DE88" s="1012"/>
      <c r="DF88" s="1013"/>
      <c r="DG88" s="1011"/>
      <c r="DH88" s="1012"/>
      <c r="DI88" s="1012"/>
      <c r="DJ88" s="1012"/>
      <c r="DK88" s="1013"/>
      <c r="DL88" s="1011"/>
      <c r="DM88" s="1012"/>
      <c r="DN88" s="1012"/>
      <c r="DO88" s="1012"/>
      <c r="DP88" s="1013"/>
      <c r="DQ88" s="1011"/>
      <c r="DR88" s="1012"/>
      <c r="DS88" s="1012"/>
      <c r="DT88" s="1012"/>
      <c r="DU88" s="1013"/>
      <c r="DV88" s="996"/>
      <c r="DW88" s="997"/>
      <c r="DX88" s="997"/>
      <c r="DY88" s="997"/>
      <c r="DZ88" s="998"/>
      <c r="EA88" s="247"/>
    </row>
    <row r="89" spans="1:131" s="248" customFormat="1" ht="26.25" hidden="1" customHeight="1" x14ac:dyDescent="0.15">
      <c r="A89" s="271"/>
      <c r="B89" s="272"/>
      <c r="C89" s="272"/>
      <c r="D89" s="272"/>
      <c r="E89" s="272"/>
      <c r="F89" s="272"/>
      <c r="G89" s="272"/>
      <c r="H89" s="272"/>
      <c r="I89" s="272"/>
      <c r="J89" s="272"/>
      <c r="K89" s="272"/>
      <c r="L89" s="272"/>
      <c r="M89" s="272"/>
      <c r="N89" s="272"/>
      <c r="O89" s="272"/>
      <c r="P89" s="272"/>
      <c r="Q89" s="273"/>
      <c r="R89" s="273"/>
      <c r="S89" s="273"/>
      <c r="T89" s="273"/>
      <c r="U89" s="273"/>
      <c r="V89" s="273"/>
      <c r="W89" s="273"/>
      <c r="X89" s="273"/>
      <c r="Y89" s="273"/>
      <c r="Z89" s="273"/>
      <c r="AA89" s="273"/>
      <c r="AB89" s="273"/>
      <c r="AC89" s="273"/>
      <c r="AD89" s="273"/>
      <c r="AE89" s="273"/>
      <c r="AF89" s="273"/>
      <c r="AG89" s="273"/>
      <c r="AH89" s="273"/>
      <c r="AI89" s="273"/>
      <c r="AJ89" s="273"/>
      <c r="AK89" s="273"/>
      <c r="AL89" s="273"/>
      <c r="AM89" s="273"/>
      <c r="AN89" s="273"/>
      <c r="AO89" s="273"/>
      <c r="AP89" s="273"/>
      <c r="AQ89" s="273"/>
      <c r="AR89" s="273"/>
      <c r="AS89" s="273"/>
      <c r="AT89" s="273"/>
      <c r="AU89" s="273"/>
      <c r="AV89" s="273"/>
      <c r="AW89" s="273"/>
      <c r="AX89" s="273"/>
      <c r="AY89" s="273"/>
      <c r="AZ89" s="274"/>
      <c r="BA89" s="274"/>
      <c r="BB89" s="274"/>
      <c r="BC89" s="274"/>
      <c r="BD89" s="274"/>
      <c r="BE89" s="266"/>
      <c r="BF89" s="266"/>
      <c r="BG89" s="266"/>
      <c r="BH89" s="266"/>
      <c r="BI89" s="266"/>
      <c r="BJ89" s="266"/>
      <c r="BK89" s="266"/>
      <c r="BL89" s="266"/>
      <c r="BM89" s="266"/>
      <c r="BN89" s="266"/>
      <c r="BO89" s="266"/>
      <c r="BP89" s="266"/>
      <c r="BQ89" s="263">
        <v>83</v>
      </c>
      <c r="BR89" s="268"/>
      <c r="BS89" s="1008"/>
      <c r="BT89" s="1009"/>
      <c r="BU89" s="1009"/>
      <c r="BV89" s="1009"/>
      <c r="BW89" s="1009"/>
      <c r="BX89" s="1009"/>
      <c r="BY89" s="1009"/>
      <c r="BZ89" s="1009"/>
      <c r="CA89" s="1009"/>
      <c r="CB89" s="1009"/>
      <c r="CC89" s="1009"/>
      <c r="CD89" s="1009"/>
      <c r="CE89" s="1009"/>
      <c r="CF89" s="1009"/>
      <c r="CG89" s="1010"/>
      <c r="CH89" s="1011"/>
      <c r="CI89" s="1012"/>
      <c r="CJ89" s="1012"/>
      <c r="CK89" s="1012"/>
      <c r="CL89" s="1013"/>
      <c r="CM89" s="1011"/>
      <c r="CN89" s="1012"/>
      <c r="CO89" s="1012"/>
      <c r="CP89" s="1012"/>
      <c r="CQ89" s="1013"/>
      <c r="CR89" s="1011"/>
      <c r="CS89" s="1012"/>
      <c r="CT89" s="1012"/>
      <c r="CU89" s="1012"/>
      <c r="CV89" s="1013"/>
      <c r="CW89" s="1011"/>
      <c r="CX89" s="1012"/>
      <c r="CY89" s="1012"/>
      <c r="CZ89" s="1012"/>
      <c r="DA89" s="1013"/>
      <c r="DB89" s="1011"/>
      <c r="DC89" s="1012"/>
      <c r="DD89" s="1012"/>
      <c r="DE89" s="1012"/>
      <c r="DF89" s="1013"/>
      <c r="DG89" s="1011"/>
      <c r="DH89" s="1012"/>
      <c r="DI89" s="1012"/>
      <c r="DJ89" s="1012"/>
      <c r="DK89" s="1013"/>
      <c r="DL89" s="1011"/>
      <c r="DM89" s="1012"/>
      <c r="DN89" s="1012"/>
      <c r="DO89" s="1012"/>
      <c r="DP89" s="1013"/>
      <c r="DQ89" s="1011"/>
      <c r="DR89" s="1012"/>
      <c r="DS89" s="1012"/>
      <c r="DT89" s="1012"/>
      <c r="DU89" s="1013"/>
      <c r="DV89" s="996"/>
      <c r="DW89" s="997"/>
      <c r="DX89" s="997"/>
      <c r="DY89" s="997"/>
      <c r="DZ89" s="998"/>
      <c r="EA89" s="247"/>
    </row>
    <row r="90" spans="1:131" s="248" customFormat="1" ht="26.25" hidden="1" customHeight="1" x14ac:dyDescent="0.15">
      <c r="A90" s="271"/>
      <c r="B90" s="272"/>
      <c r="C90" s="272"/>
      <c r="D90" s="272"/>
      <c r="E90" s="272"/>
      <c r="F90" s="272"/>
      <c r="G90" s="272"/>
      <c r="H90" s="272"/>
      <c r="I90" s="272"/>
      <c r="J90" s="272"/>
      <c r="K90" s="272"/>
      <c r="L90" s="272"/>
      <c r="M90" s="272"/>
      <c r="N90" s="272"/>
      <c r="O90" s="272"/>
      <c r="P90" s="272"/>
      <c r="Q90" s="273"/>
      <c r="R90" s="273"/>
      <c r="S90" s="273"/>
      <c r="T90" s="273"/>
      <c r="U90" s="273"/>
      <c r="V90" s="273"/>
      <c r="W90" s="273"/>
      <c r="X90" s="273"/>
      <c r="Y90" s="273"/>
      <c r="Z90" s="273"/>
      <c r="AA90" s="273"/>
      <c r="AB90" s="273"/>
      <c r="AC90" s="273"/>
      <c r="AD90" s="273"/>
      <c r="AE90" s="273"/>
      <c r="AF90" s="273"/>
      <c r="AG90" s="273"/>
      <c r="AH90" s="273"/>
      <c r="AI90" s="273"/>
      <c r="AJ90" s="273"/>
      <c r="AK90" s="273"/>
      <c r="AL90" s="273"/>
      <c r="AM90" s="273"/>
      <c r="AN90" s="273"/>
      <c r="AO90" s="273"/>
      <c r="AP90" s="273"/>
      <c r="AQ90" s="273"/>
      <c r="AR90" s="273"/>
      <c r="AS90" s="273"/>
      <c r="AT90" s="273"/>
      <c r="AU90" s="273"/>
      <c r="AV90" s="273"/>
      <c r="AW90" s="273"/>
      <c r="AX90" s="273"/>
      <c r="AY90" s="273"/>
      <c r="AZ90" s="274"/>
      <c r="BA90" s="274"/>
      <c r="BB90" s="274"/>
      <c r="BC90" s="274"/>
      <c r="BD90" s="274"/>
      <c r="BE90" s="266"/>
      <c r="BF90" s="266"/>
      <c r="BG90" s="266"/>
      <c r="BH90" s="266"/>
      <c r="BI90" s="266"/>
      <c r="BJ90" s="266"/>
      <c r="BK90" s="266"/>
      <c r="BL90" s="266"/>
      <c r="BM90" s="266"/>
      <c r="BN90" s="266"/>
      <c r="BO90" s="266"/>
      <c r="BP90" s="266"/>
      <c r="BQ90" s="263">
        <v>84</v>
      </c>
      <c r="BR90" s="268"/>
      <c r="BS90" s="1008"/>
      <c r="BT90" s="1009"/>
      <c r="BU90" s="1009"/>
      <c r="BV90" s="1009"/>
      <c r="BW90" s="1009"/>
      <c r="BX90" s="1009"/>
      <c r="BY90" s="1009"/>
      <c r="BZ90" s="1009"/>
      <c r="CA90" s="1009"/>
      <c r="CB90" s="1009"/>
      <c r="CC90" s="1009"/>
      <c r="CD90" s="1009"/>
      <c r="CE90" s="1009"/>
      <c r="CF90" s="1009"/>
      <c r="CG90" s="1010"/>
      <c r="CH90" s="1011"/>
      <c r="CI90" s="1012"/>
      <c r="CJ90" s="1012"/>
      <c r="CK90" s="1012"/>
      <c r="CL90" s="1013"/>
      <c r="CM90" s="1011"/>
      <c r="CN90" s="1012"/>
      <c r="CO90" s="1012"/>
      <c r="CP90" s="1012"/>
      <c r="CQ90" s="1013"/>
      <c r="CR90" s="1011"/>
      <c r="CS90" s="1012"/>
      <c r="CT90" s="1012"/>
      <c r="CU90" s="1012"/>
      <c r="CV90" s="1013"/>
      <c r="CW90" s="1011"/>
      <c r="CX90" s="1012"/>
      <c r="CY90" s="1012"/>
      <c r="CZ90" s="1012"/>
      <c r="DA90" s="1013"/>
      <c r="DB90" s="1011"/>
      <c r="DC90" s="1012"/>
      <c r="DD90" s="1012"/>
      <c r="DE90" s="1012"/>
      <c r="DF90" s="1013"/>
      <c r="DG90" s="1011"/>
      <c r="DH90" s="1012"/>
      <c r="DI90" s="1012"/>
      <c r="DJ90" s="1012"/>
      <c r="DK90" s="1013"/>
      <c r="DL90" s="1011"/>
      <c r="DM90" s="1012"/>
      <c r="DN90" s="1012"/>
      <c r="DO90" s="1012"/>
      <c r="DP90" s="1013"/>
      <c r="DQ90" s="1011"/>
      <c r="DR90" s="1012"/>
      <c r="DS90" s="1012"/>
      <c r="DT90" s="1012"/>
      <c r="DU90" s="1013"/>
      <c r="DV90" s="996"/>
      <c r="DW90" s="997"/>
      <c r="DX90" s="997"/>
      <c r="DY90" s="997"/>
      <c r="DZ90" s="998"/>
      <c r="EA90" s="247"/>
    </row>
    <row r="91" spans="1:131" s="248" customFormat="1" ht="26.25" hidden="1" customHeight="1" x14ac:dyDescent="0.15">
      <c r="A91" s="271"/>
      <c r="B91" s="272"/>
      <c r="C91" s="272"/>
      <c r="D91" s="272"/>
      <c r="E91" s="272"/>
      <c r="F91" s="272"/>
      <c r="G91" s="272"/>
      <c r="H91" s="272"/>
      <c r="I91" s="272"/>
      <c r="J91" s="272"/>
      <c r="K91" s="272"/>
      <c r="L91" s="272"/>
      <c r="M91" s="272"/>
      <c r="N91" s="272"/>
      <c r="O91" s="272"/>
      <c r="P91" s="272"/>
      <c r="Q91" s="273"/>
      <c r="R91" s="273"/>
      <c r="S91" s="273"/>
      <c r="T91" s="273"/>
      <c r="U91" s="273"/>
      <c r="V91" s="273"/>
      <c r="W91" s="273"/>
      <c r="X91" s="273"/>
      <c r="Y91" s="273"/>
      <c r="Z91" s="273"/>
      <c r="AA91" s="273"/>
      <c r="AB91" s="273"/>
      <c r="AC91" s="273"/>
      <c r="AD91" s="273"/>
      <c r="AE91" s="273"/>
      <c r="AF91" s="273"/>
      <c r="AG91" s="273"/>
      <c r="AH91" s="273"/>
      <c r="AI91" s="273"/>
      <c r="AJ91" s="273"/>
      <c r="AK91" s="273"/>
      <c r="AL91" s="273"/>
      <c r="AM91" s="273"/>
      <c r="AN91" s="273"/>
      <c r="AO91" s="273"/>
      <c r="AP91" s="273"/>
      <c r="AQ91" s="273"/>
      <c r="AR91" s="273"/>
      <c r="AS91" s="273"/>
      <c r="AT91" s="273"/>
      <c r="AU91" s="273"/>
      <c r="AV91" s="273"/>
      <c r="AW91" s="273"/>
      <c r="AX91" s="273"/>
      <c r="AY91" s="273"/>
      <c r="AZ91" s="274"/>
      <c r="BA91" s="274"/>
      <c r="BB91" s="274"/>
      <c r="BC91" s="274"/>
      <c r="BD91" s="274"/>
      <c r="BE91" s="266"/>
      <c r="BF91" s="266"/>
      <c r="BG91" s="266"/>
      <c r="BH91" s="266"/>
      <c r="BI91" s="266"/>
      <c r="BJ91" s="266"/>
      <c r="BK91" s="266"/>
      <c r="BL91" s="266"/>
      <c r="BM91" s="266"/>
      <c r="BN91" s="266"/>
      <c r="BO91" s="266"/>
      <c r="BP91" s="266"/>
      <c r="BQ91" s="263">
        <v>85</v>
      </c>
      <c r="BR91" s="268"/>
      <c r="BS91" s="1008"/>
      <c r="BT91" s="1009"/>
      <c r="BU91" s="1009"/>
      <c r="BV91" s="1009"/>
      <c r="BW91" s="1009"/>
      <c r="BX91" s="1009"/>
      <c r="BY91" s="1009"/>
      <c r="BZ91" s="1009"/>
      <c r="CA91" s="1009"/>
      <c r="CB91" s="1009"/>
      <c r="CC91" s="1009"/>
      <c r="CD91" s="1009"/>
      <c r="CE91" s="1009"/>
      <c r="CF91" s="1009"/>
      <c r="CG91" s="1010"/>
      <c r="CH91" s="1011"/>
      <c r="CI91" s="1012"/>
      <c r="CJ91" s="1012"/>
      <c r="CK91" s="1012"/>
      <c r="CL91" s="1013"/>
      <c r="CM91" s="1011"/>
      <c r="CN91" s="1012"/>
      <c r="CO91" s="1012"/>
      <c r="CP91" s="1012"/>
      <c r="CQ91" s="1013"/>
      <c r="CR91" s="1011"/>
      <c r="CS91" s="1012"/>
      <c r="CT91" s="1012"/>
      <c r="CU91" s="1012"/>
      <c r="CV91" s="1013"/>
      <c r="CW91" s="1011"/>
      <c r="CX91" s="1012"/>
      <c r="CY91" s="1012"/>
      <c r="CZ91" s="1012"/>
      <c r="DA91" s="1013"/>
      <c r="DB91" s="1011"/>
      <c r="DC91" s="1012"/>
      <c r="DD91" s="1012"/>
      <c r="DE91" s="1012"/>
      <c r="DF91" s="1013"/>
      <c r="DG91" s="1011"/>
      <c r="DH91" s="1012"/>
      <c r="DI91" s="1012"/>
      <c r="DJ91" s="1012"/>
      <c r="DK91" s="1013"/>
      <c r="DL91" s="1011"/>
      <c r="DM91" s="1012"/>
      <c r="DN91" s="1012"/>
      <c r="DO91" s="1012"/>
      <c r="DP91" s="1013"/>
      <c r="DQ91" s="1011"/>
      <c r="DR91" s="1012"/>
      <c r="DS91" s="1012"/>
      <c r="DT91" s="1012"/>
      <c r="DU91" s="1013"/>
      <c r="DV91" s="996"/>
      <c r="DW91" s="997"/>
      <c r="DX91" s="997"/>
      <c r="DY91" s="997"/>
      <c r="DZ91" s="998"/>
      <c r="EA91" s="247"/>
    </row>
    <row r="92" spans="1:131" s="248" customFormat="1" ht="26.25" hidden="1" customHeight="1" x14ac:dyDescent="0.15">
      <c r="A92" s="271"/>
      <c r="B92" s="272"/>
      <c r="C92" s="272"/>
      <c r="D92" s="272"/>
      <c r="E92" s="272"/>
      <c r="F92" s="272"/>
      <c r="G92" s="272"/>
      <c r="H92" s="272"/>
      <c r="I92" s="272"/>
      <c r="J92" s="272"/>
      <c r="K92" s="272"/>
      <c r="L92" s="272"/>
      <c r="M92" s="272"/>
      <c r="N92" s="272"/>
      <c r="O92" s="272"/>
      <c r="P92" s="272"/>
      <c r="Q92" s="273"/>
      <c r="R92" s="273"/>
      <c r="S92" s="273"/>
      <c r="T92" s="273"/>
      <c r="U92" s="273"/>
      <c r="V92" s="273"/>
      <c r="W92" s="273"/>
      <c r="X92" s="273"/>
      <c r="Y92" s="273"/>
      <c r="Z92" s="273"/>
      <c r="AA92" s="273"/>
      <c r="AB92" s="273"/>
      <c r="AC92" s="273"/>
      <c r="AD92" s="273"/>
      <c r="AE92" s="273"/>
      <c r="AF92" s="273"/>
      <c r="AG92" s="273"/>
      <c r="AH92" s="273"/>
      <c r="AI92" s="273"/>
      <c r="AJ92" s="273"/>
      <c r="AK92" s="273"/>
      <c r="AL92" s="273"/>
      <c r="AM92" s="273"/>
      <c r="AN92" s="273"/>
      <c r="AO92" s="273"/>
      <c r="AP92" s="273"/>
      <c r="AQ92" s="273"/>
      <c r="AR92" s="273"/>
      <c r="AS92" s="273"/>
      <c r="AT92" s="273"/>
      <c r="AU92" s="273"/>
      <c r="AV92" s="273"/>
      <c r="AW92" s="273"/>
      <c r="AX92" s="273"/>
      <c r="AY92" s="273"/>
      <c r="AZ92" s="274"/>
      <c r="BA92" s="274"/>
      <c r="BB92" s="274"/>
      <c r="BC92" s="274"/>
      <c r="BD92" s="274"/>
      <c r="BE92" s="266"/>
      <c r="BF92" s="266"/>
      <c r="BG92" s="266"/>
      <c r="BH92" s="266"/>
      <c r="BI92" s="266"/>
      <c r="BJ92" s="266"/>
      <c r="BK92" s="266"/>
      <c r="BL92" s="266"/>
      <c r="BM92" s="266"/>
      <c r="BN92" s="266"/>
      <c r="BO92" s="266"/>
      <c r="BP92" s="266"/>
      <c r="BQ92" s="263">
        <v>86</v>
      </c>
      <c r="BR92" s="268"/>
      <c r="BS92" s="1008"/>
      <c r="BT92" s="1009"/>
      <c r="BU92" s="1009"/>
      <c r="BV92" s="1009"/>
      <c r="BW92" s="1009"/>
      <c r="BX92" s="1009"/>
      <c r="BY92" s="1009"/>
      <c r="BZ92" s="1009"/>
      <c r="CA92" s="1009"/>
      <c r="CB92" s="1009"/>
      <c r="CC92" s="1009"/>
      <c r="CD92" s="1009"/>
      <c r="CE92" s="1009"/>
      <c r="CF92" s="1009"/>
      <c r="CG92" s="1010"/>
      <c r="CH92" s="1011"/>
      <c r="CI92" s="1012"/>
      <c r="CJ92" s="1012"/>
      <c r="CK92" s="1012"/>
      <c r="CL92" s="1013"/>
      <c r="CM92" s="1011"/>
      <c r="CN92" s="1012"/>
      <c r="CO92" s="1012"/>
      <c r="CP92" s="1012"/>
      <c r="CQ92" s="1013"/>
      <c r="CR92" s="1011"/>
      <c r="CS92" s="1012"/>
      <c r="CT92" s="1012"/>
      <c r="CU92" s="1012"/>
      <c r="CV92" s="1013"/>
      <c r="CW92" s="1011"/>
      <c r="CX92" s="1012"/>
      <c r="CY92" s="1012"/>
      <c r="CZ92" s="1012"/>
      <c r="DA92" s="1013"/>
      <c r="DB92" s="1011"/>
      <c r="DC92" s="1012"/>
      <c r="DD92" s="1012"/>
      <c r="DE92" s="1012"/>
      <c r="DF92" s="1013"/>
      <c r="DG92" s="1011"/>
      <c r="DH92" s="1012"/>
      <c r="DI92" s="1012"/>
      <c r="DJ92" s="1012"/>
      <c r="DK92" s="1013"/>
      <c r="DL92" s="1011"/>
      <c r="DM92" s="1012"/>
      <c r="DN92" s="1012"/>
      <c r="DO92" s="1012"/>
      <c r="DP92" s="1013"/>
      <c r="DQ92" s="1011"/>
      <c r="DR92" s="1012"/>
      <c r="DS92" s="1012"/>
      <c r="DT92" s="1012"/>
      <c r="DU92" s="1013"/>
      <c r="DV92" s="996"/>
      <c r="DW92" s="997"/>
      <c r="DX92" s="997"/>
      <c r="DY92" s="997"/>
      <c r="DZ92" s="998"/>
      <c r="EA92" s="247"/>
    </row>
    <row r="93" spans="1:131" s="248" customFormat="1" ht="26.25" hidden="1" customHeight="1" x14ac:dyDescent="0.15">
      <c r="A93" s="271"/>
      <c r="B93" s="272"/>
      <c r="C93" s="272"/>
      <c r="D93" s="272"/>
      <c r="E93" s="272"/>
      <c r="F93" s="272"/>
      <c r="G93" s="272"/>
      <c r="H93" s="272"/>
      <c r="I93" s="272"/>
      <c r="J93" s="272"/>
      <c r="K93" s="272"/>
      <c r="L93" s="272"/>
      <c r="M93" s="272"/>
      <c r="N93" s="272"/>
      <c r="O93" s="272"/>
      <c r="P93" s="272"/>
      <c r="Q93" s="273"/>
      <c r="R93" s="273"/>
      <c r="S93" s="273"/>
      <c r="T93" s="273"/>
      <c r="U93" s="273"/>
      <c r="V93" s="273"/>
      <c r="W93" s="273"/>
      <c r="X93" s="273"/>
      <c r="Y93" s="273"/>
      <c r="Z93" s="273"/>
      <c r="AA93" s="273"/>
      <c r="AB93" s="273"/>
      <c r="AC93" s="273"/>
      <c r="AD93" s="273"/>
      <c r="AE93" s="273"/>
      <c r="AF93" s="273"/>
      <c r="AG93" s="273"/>
      <c r="AH93" s="273"/>
      <c r="AI93" s="273"/>
      <c r="AJ93" s="273"/>
      <c r="AK93" s="273"/>
      <c r="AL93" s="273"/>
      <c r="AM93" s="273"/>
      <c r="AN93" s="273"/>
      <c r="AO93" s="273"/>
      <c r="AP93" s="273"/>
      <c r="AQ93" s="273"/>
      <c r="AR93" s="273"/>
      <c r="AS93" s="273"/>
      <c r="AT93" s="273"/>
      <c r="AU93" s="273"/>
      <c r="AV93" s="273"/>
      <c r="AW93" s="273"/>
      <c r="AX93" s="273"/>
      <c r="AY93" s="273"/>
      <c r="AZ93" s="274"/>
      <c r="BA93" s="274"/>
      <c r="BB93" s="274"/>
      <c r="BC93" s="274"/>
      <c r="BD93" s="274"/>
      <c r="BE93" s="266"/>
      <c r="BF93" s="266"/>
      <c r="BG93" s="266"/>
      <c r="BH93" s="266"/>
      <c r="BI93" s="266"/>
      <c r="BJ93" s="266"/>
      <c r="BK93" s="266"/>
      <c r="BL93" s="266"/>
      <c r="BM93" s="266"/>
      <c r="BN93" s="266"/>
      <c r="BO93" s="266"/>
      <c r="BP93" s="266"/>
      <c r="BQ93" s="263">
        <v>87</v>
      </c>
      <c r="BR93" s="268"/>
      <c r="BS93" s="1008"/>
      <c r="BT93" s="1009"/>
      <c r="BU93" s="1009"/>
      <c r="BV93" s="1009"/>
      <c r="BW93" s="1009"/>
      <c r="BX93" s="1009"/>
      <c r="BY93" s="1009"/>
      <c r="BZ93" s="1009"/>
      <c r="CA93" s="1009"/>
      <c r="CB93" s="1009"/>
      <c r="CC93" s="1009"/>
      <c r="CD93" s="1009"/>
      <c r="CE93" s="1009"/>
      <c r="CF93" s="1009"/>
      <c r="CG93" s="1010"/>
      <c r="CH93" s="1011"/>
      <c r="CI93" s="1012"/>
      <c r="CJ93" s="1012"/>
      <c r="CK93" s="1012"/>
      <c r="CL93" s="1013"/>
      <c r="CM93" s="1011"/>
      <c r="CN93" s="1012"/>
      <c r="CO93" s="1012"/>
      <c r="CP93" s="1012"/>
      <c r="CQ93" s="1013"/>
      <c r="CR93" s="1011"/>
      <c r="CS93" s="1012"/>
      <c r="CT93" s="1012"/>
      <c r="CU93" s="1012"/>
      <c r="CV93" s="1013"/>
      <c r="CW93" s="1011"/>
      <c r="CX93" s="1012"/>
      <c r="CY93" s="1012"/>
      <c r="CZ93" s="1012"/>
      <c r="DA93" s="1013"/>
      <c r="DB93" s="1011"/>
      <c r="DC93" s="1012"/>
      <c r="DD93" s="1012"/>
      <c r="DE93" s="1012"/>
      <c r="DF93" s="1013"/>
      <c r="DG93" s="1011"/>
      <c r="DH93" s="1012"/>
      <c r="DI93" s="1012"/>
      <c r="DJ93" s="1012"/>
      <c r="DK93" s="1013"/>
      <c r="DL93" s="1011"/>
      <c r="DM93" s="1012"/>
      <c r="DN93" s="1012"/>
      <c r="DO93" s="1012"/>
      <c r="DP93" s="1013"/>
      <c r="DQ93" s="1011"/>
      <c r="DR93" s="1012"/>
      <c r="DS93" s="1012"/>
      <c r="DT93" s="1012"/>
      <c r="DU93" s="1013"/>
      <c r="DV93" s="996"/>
      <c r="DW93" s="997"/>
      <c r="DX93" s="997"/>
      <c r="DY93" s="997"/>
      <c r="DZ93" s="998"/>
      <c r="EA93" s="247"/>
    </row>
    <row r="94" spans="1:131" s="248" customFormat="1" ht="26.25" hidden="1" customHeight="1" x14ac:dyDescent="0.15">
      <c r="A94" s="271"/>
      <c r="B94" s="272"/>
      <c r="C94" s="272"/>
      <c r="D94" s="272"/>
      <c r="E94" s="272"/>
      <c r="F94" s="272"/>
      <c r="G94" s="272"/>
      <c r="H94" s="272"/>
      <c r="I94" s="272"/>
      <c r="J94" s="272"/>
      <c r="K94" s="272"/>
      <c r="L94" s="272"/>
      <c r="M94" s="272"/>
      <c r="N94" s="272"/>
      <c r="O94" s="272"/>
      <c r="P94" s="272"/>
      <c r="Q94" s="273"/>
      <c r="R94" s="273"/>
      <c r="S94" s="273"/>
      <c r="T94" s="273"/>
      <c r="U94" s="273"/>
      <c r="V94" s="273"/>
      <c r="W94" s="273"/>
      <c r="X94" s="273"/>
      <c r="Y94" s="273"/>
      <c r="Z94" s="273"/>
      <c r="AA94" s="273"/>
      <c r="AB94" s="273"/>
      <c r="AC94" s="273"/>
      <c r="AD94" s="273"/>
      <c r="AE94" s="273"/>
      <c r="AF94" s="273"/>
      <c r="AG94" s="273"/>
      <c r="AH94" s="273"/>
      <c r="AI94" s="273"/>
      <c r="AJ94" s="273"/>
      <c r="AK94" s="273"/>
      <c r="AL94" s="273"/>
      <c r="AM94" s="273"/>
      <c r="AN94" s="273"/>
      <c r="AO94" s="273"/>
      <c r="AP94" s="273"/>
      <c r="AQ94" s="273"/>
      <c r="AR94" s="273"/>
      <c r="AS94" s="273"/>
      <c r="AT94" s="273"/>
      <c r="AU94" s="273"/>
      <c r="AV94" s="273"/>
      <c r="AW94" s="273"/>
      <c r="AX94" s="273"/>
      <c r="AY94" s="273"/>
      <c r="AZ94" s="274"/>
      <c r="BA94" s="274"/>
      <c r="BB94" s="274"/>
      <c r="BC94" s="274"/>
      <c r="BD94" s="274"/>
      <c r="BE94" s="266"/>
      <c r="BF94" s="266"/>
      <c r="BG94" s="266"/>
      <c r="BH94" s="266"/>
      <c r="BI94" s="266"/>
      <c r="BJ94" s="266"/>
      <c r="BK94" s="266"/>
      <c r="BL94" s="266"/>
      <c r="BM94" s="266"/>
      <c r="BN94" s="266"/>
      <c r="BO94" s="266"/>
      <c r="BP94" s="266"/>
      <c r="BQ94" s="263">
        <v>88</v>
      </c>
      <c r="BR94" s="268"/>
      <c r="BS94" s="1008"/>
      <c r="BT94" s="1009"/>
      <c r="BU94" s="1009"/>
      <c r="BV94" s="1009"/>
      <c r="BW94" s="1009"/>
      <c r="BX94" s="1009"/>
      <c r="BY94" s="1009"/>
      <c r="BZ94" s="1009"/>
      <c r="CA94" s="1009"/>
      <c r="CB94" s="1009"/>
      <c r="CC94" s="1009"/>
      <c r="CD94" s="1009"/>
      <c r="CE94" s="1009"/>
      <c r="CF94" s="1009"/>
      <c r="CG94" s="1010"/>
      <c r="CH94" s="1011"/>
      <c r="CI94" s="1012"/>
      <c r="CJ94" s="1012"/>
      <c r="CK94" s="1012"/>
      <c r="CL94" s="1013"/>
      <c r="CM94" s="1011"/>
      <c r="CN94" s="1012"/>
      <c r="CO94" s="1012"/>
      <c r="CP94" s="1012"/>
      <c r="CQ94" s="1013"/>
      <c r="CR94" s="1011"/>
      <c r="CS94" s="1012"/>
      <c r="CT94" s="1012"/>
      <c r="CU94" s="1012"/>
      <c r="CV94" s="1013"/>
      <c r="CW94" s="1011"/>
      <c r="CX94" s="1012"/>
      <c r="CY94" s="1012"/>
      <c r="CZ94" s="1012"/>
      <c r="DA94" s="1013"/>
      <c r="DB94" s="1011"/>
      <c r="DC94" s="1012"/>
      <c r="DD94" s="1012"/>
      <c r="DE94" s="1012"/>
      <c r="DF94" s="1013"/>
      <c r="DG94" s="1011"/>
      <c r="DH94" s="1012"/>
      <c r="DI94" s="1012"/>
      <c r="DJ94" s="1012"/>
      <c r="DK94" s="1013"/>
      <c r="DL94" s="1011"/>
      <c r="DM94" s="1012"/>
      <c r="DN94" s="1012"/>
      <c r="DO94" s="1012"/>
      <c r="DP94" s="1013"/>
      <c r="DQ94" s="1011"/>
      <c r="DR94" s="1012"/>
      <c r="DS94" s="1012"/>
      <c r="DT94" s="1012"/>
      <c r="DU94" s="1013"/>
      <c r="DV94" s="996"/>
      <c r="DW94" s="997"/>
      <c r="DX94" s="997"/>
      <c r="DY94" s="997"/>
      <c r="DZ94" s="998"/>
      <c r="EA94" s="247"/>
    </row>
    <row r="95" spans="1:131" s="248" customFormat="1" ht="26.25" hidden="1" customHeight="1" x14ac:dyDescent="0.15">
      <c r="A95" s="271"/>
      <c r="B95" s="272"/>
      <c r="C95" s="272"/>
      <c r="D95" s="272"/>
      <c r="E95" s="272"/>
      <c r="F95" s="272"/>
      <c r="G95" s="272"/>
      <c r="H95" s="272"/>
      <c r="I95" s="272"/>
      <c r="J95" s="272"/>
      <c r="K95" s="272"/>
      <c r="L95" s="272"/>
      <c r="M95" s="272"/>
      <c r="N95" s="272"/>
      <c r="O95" s="272"/>
      <c r="P95" s="272"/>
      <c r="Q95" s="273"/>
      <c r="R95" s="273"/>
      <c r="S95" s="273"/>
      <c r="T95" s="273"/>
      <c r="U95" s="273"/>
      <c r="V95" s="273"/>
      <c r="W95" s="273"/>
      <c r="X95" s="273"/>
      <c r="Y95" s="273"/>
      <c r="Z95" s="273"/>
      <c r="AA95" s="273"/>
      <c r="AB95" s="273"/>
      <c r="AC95" s="273"/>
      <c r="AD95" s="273"/>
      <c r="AE95" s="273"/>
      <c r="AF95" s="273"/>
      <c r="AG95" s="273"/>
      <c r="AH95" s="273"/>
      <c r="AI95" s="273"/>
      <c r="AJ95" s="273"/>
      <c r="AK95" s="273"/>
      <c r="AL95" s="273"/>
      <c r="AM95" s="273"/>
      <c r="AN95" s="273"/>
      <c r="AO95" s="273"/>
      <c r="AP95" s="273"/>
      <c r="AQ95" s="273"/>
      <c r="AR95" s="273"/>
      <c r="AS95" s="273"/>
      <c r="AT95" s="273"/>
      <c r="AU95" s="273"/>
      <c r="AV95" s="273"/>
      <c r="AW95" s="273"/>
      <c r="AX95" s="273"/>
      <c r="AY95" s="273"/>
      <c r="AZ95" s="274"/>
      <c r="BA95" s="274"/>
      <c r="BB95" s="274"/>
      <c r="BC95" s="274"/>
      <c r="BD95" s="274"/>
      <c r="BE95" s="266"/>
      <c r="BF95" s="266"/>
      <c r="BG95" s="266"/>
      <c r="BH95" s="266"/>
      <c r="BI95" s="266"/>
      <c r="BJ95" s="266"/>
      <c r="BK95" s="266"/>
      <c r="BL95" s="266"/>
      <c r="BM95" s="266"/>
      <c r="BN95" s="266"/>
      <c r="BO95" s="266"/>
      <c r="BP95" s="266"/>
      <c r="BQ95" s="263">
        <v>89</v>
      </c>
      <c r="BR95" s="268"/>
      <c r="BS95" s="1008"/>
      <c r="BT95" s="1009"/>
      <c r="BU95" s="1009"/>
      <c r="BV95" s="1009"/>
      <c r="BW95" s="1009"/>
      <c r="BX95" s="1009"/>
      <c r="BY95" s="1009"/>
      <c r="BZ95" s="1009"/>
      <c r="CA95" s="1009"/>
      <c r="CB95" s="1009"/>
      <c r="CC95" s="1009"/>
      <c r="CD95" s="1009"/>
      <c r="CE95" s="1009"/>
      <c r="CF95" s="1009"/>
      <c r="CG95" s="1010"/>
      <c r="CH95" s="1011"/>
      <c r="CI95" s="1012"/>
      <c r="CJ95" s="1012"/>
      <c r="CK95" s="1012"/>
      <c r="CL95" s="1013"/>
      <c r="CM95" s="1011"/>
      <c r="CN95" s="1012"/>
      <c r="CO95" s="1012"/>
      <c r="CP95" s="1012"/>
      <c r="CQ95" s="1013"/>
      <c r="CR95" s="1011"/>
      <c r="CS95" s="1012"/>
      <c r="CT95" s="1012"/>
      <c r="CU95" s="1012"/>
      <c r="CV95" s="1013"/>
      <c r="CW95" s="1011"/>
      <c r="CX95" s="1012"/>
      <c r="CY95" s="1012"/>
      <c r="CZ95" s="1012"/>
      <c r="DA95" s="1013"/>
      <c r="DB95" s="1011"/>
      <c r="DC95" s="1012"/>
      <c r="DD95" s="1012"/>
      <c r="DE95" s="1012"/>
      <c r="DF95" s="1013"/>
      <c r="DG95" s="1011"/>
      <c r="DH95" s="1012"/>
      <c r="DI95" s="1012"/>
      <c r="DJ95" s="1012"/>
      <c r="DK95" s="1013"/>
      <c r="DL95" s="1011"/>
      <c r="DM95" s="1012"/>
      <c r="DN95" s="1012"/>
      <c r="DO95" s="1012"/>
      <c r="DP95" s="1013"/>
      <c r="DQ95" s="1011"/>
      <c r="DR95" s="1012"/>
      <c r="DS95" s="1012"/>
      <c r="DT95" s="1012"/>
      <c r="DU95" s="1013"/>
      <c r="DV95" s="996"/>
      <c r="DW95" s="997"/>
      <c r="DX95" s="997"/>
      <c r="DY95" s="997"/>
      <c r="DZ95" s="998"/>
      <c r="EA95" s="247"/>
    </row>
    <row r="96" spans="1:131" s="248" customFormat="1" ht="26.25" hidden="1" customHeight="1" x14ac:dyDescent="0.15">
      <c r="A96" s="271"/>
      <c r="B96" s="272"/>
      <c r="C96" s="272"/>
      <c r="D96" s="272"/>
      <c r="E96" s="272"/>
      <c r="F96" s="272"/>
      <c r="G96" s="272"/>
      <c r="H96" s="272"/>
      <c r="I96" s="272"/>
      <c r="J96" s="272"/>
      <c r="K96" s="272"/>
      <c r="L96" s="272"/>
      <c r="M96" s="272"/>
      <c r="N96" s="272"/>
      <c r="O96" s="272"/>
      <c r="P96" s="272"/>
      <c r="Q96" s="273"/>
      <c r="R96" s="273"/>
      <c r="S96" s="273"/>
      <c r="T96" s="273"/>
      <c r="U96" s="273"/>
      <c r="V96" s="273"/>
      <c r="W96" s="273"/>
      <c r="X96" s="273"/>
      <c r="Y96" s="273"/>
      <c r="Z96" s="273"/>
      <c r="AA96" s="273"/>
      <c r="AB96" s="273"/>
      <c r="AC96" s="273"/>
      <c r="AD96" s="273"/>
      <c r="AE96" s="273"/>
      <c r="AF96" s="273"/>
      <c r="AG96" s="273"/>
      <c r="AH96" s="273"/>
      <c r="AI96" s="273"/>
      <c r="AJ96" s="273"/>
      <c r="AK96" s="273"/>
      <c r="AL96" s="273"/>
      <c r="AM96" s="273"/>
      <c r="AN96" s="273"/>
      <c r="AO96" s="273"/>
      <c r="AP96" s="273"/>
      <c r="AQ96" s="273"/>
      <c r="AR96" s="273"/>
      <c r="AS96" s="273"/>
      <c r="AT96" s="273"/>
      <c r="AU96" s="273"/>
      <c r="AV96" s="273"/>
      <c r="AW96" s="273"/>
      <c r="AX96" s="273"/>
      <c r="AY96" s="273"/>
      <c r="AZ96" s="274"/>
      <c r="BA96" s="274"/>
      <c r="BB96" s="274"/>
      <c r="BC96" s="274"/>
      <c r="BD96" s="274"/>
      <c r="BE96" s="266"/>
      <c r="BF96" s="266"/>
      <c r="BG96" s="266"/>
      <c r="BH96" s="266"/>
      <c r="BI96" s="266"/>
      <c r="BJ96" s="266"/>
      <c r="BK96" s="266"/>
      <c r="BL96" s="266"/>
      <c r="BM96" s="266"/>
      <c r="BN96" s="266"/>
      <c r="BO96" s="266"/>
      <c r="BP96" s="266"/>
      <c r="BQ96" s="263">
        <v>90</v>
      </c>
      <c r="BR96" s="268"/>
      <c r="BS96" s="1008"/>
      <c r="BT96" s="1009"/>
      <c r="BU96" s="1009"/>
      <c r="BV96" s="1009"/>
      <c r="BW96" s="1009"/>
      <c r="BX96" s="1009"/>
      <c r="BY96" s="1009"/>
      <c r="BZ96" s="1009"/>
      <c r="CA96" s="1009"/>
      <c r="CB96" s="1009"/>
      <c r="CC96" s="1009"/>
      <c r="CD96" s="1009"/>
      <c r="CE96" s="1009"/>
      <c r="CF96" s="1009"/>
      <c r="CG96" s="1010"/>
      <c r="CH96" s="1011"/>
      <c r="CI96" s="1012"/>
      <c r="CJ96" s="1012"/>
      <c r="CK96" s="1012"/>
      <c r="CL96" s="1013"/>
      <c r="CM96" s="1011"/>
      <c r="CN96" s="1012"/>
      <c r="CO96" s="1012"/>
      <c r="CP96" s="1012"/>
      <c r="CQ96" s="1013"/>
      <c r="CR96" s="1011"/>
      <c r="CS96" s="1012"/>
      <c r="CT96" s="1012"/>
      <c r="CU96" s="1012"/>
      <c r="CV96" s="1013"/>
      <c r="CW96" s="1011"/>
      <c r="CX96" s="1012"/>
      <c r="CY96" s="1012"/>
      <c r="CZ96" s="1012"/>
      <c r="DA96" s="1013"/>
      <c r="DB96" s="1011"/>
      <c r="DC96" s="1012"/>
      <c r="DD96" s="1012"/>
      <c r="DE96" s="1012"/>
      <c r="DF96" s="1013"/>
      <c r="DG96" s="1011"/>
      <c r="DH96" s="1012"/>
      <c r="DI96" s="1012"/>
      <c r="DJ96" s="1012"/>
      <c r="DK96" s="1013"/>
      <c r="DL96" s="1011"/>
      <c r="DM96" s="1012"/>
      <c r="DN96" s="1012"/>
      <c r="DO96" s="1012"/>
      <c r="DP96" s="1013"/>
      <c r="DQ96" s="1011"/>
      <c r="DR96" s="1012"/>
      <c r="DS96" s="1012"/>
      <c r="DT96" s="1012"/>
      <c r="DU96" s="1013"/>
      <c r="DV96" s="996"/>
      <c r="DW96" s="997"/>
      <c r="DX96" s="997"/>
      <c r="DY96" s="997"/>
      <c r="DZ96" s="998"/>
      <c r="EA96" s="247"/>
    </row>
    <row r="97" spans="1:131" s="248" customFormat="1" ht="26.25" hidden="1" customHeight="1" x14ac:dyDescent="0.15">
      <c r="A97" s="271"/>
      <c r="B97" s="272"/>
      <c r="C97" s="272"/>
      <c r="D97" s="272"/>
      <c r="E97" s="272"/>
      <c r="F97" s="272"/>
      <c r="G97" s="272"/>
      <c r="H97" s="272"/>
      <c r="I97" s="272"/>
      <c r="J97" s="272"/>
      <c r="K97" s="272"/>
      <c r="L97" s="272"/>
      <c r="M97" s="272"/>
      <c r="N97" s="272"/>
      <c r="O97" s="272"/>
      <c r="P97" s="272"/>
      <c r="Q97" s="273"/>
      <c r="R97" s="273"/>
      <c r="S97" s="273"/>
      <c r="T97" s="273"/>
      <c r="U97" s="273"/>
      <c r="V97" s="273"/>
      <c r="W97" s="273"/>
      <c r="X97" s="273"/>
      <c r="Y97" s="273"/>
      <c r="Z97" s="273"/>
      <c r="AA97" s="273"/>
      <c r="AB97" s="273"/>
      <c r="AC97" s="273"/>
      <c r="AD97" s="273"/>
      <c r="AE97" s="273"/>
      <c r="AF97" s="273"/>
      <c r="AG97" s="273"/>
      <c r="AH97" s="273"/>
      <c r="AI97" s="273"/>
      <c r="AJ97" s="273"/>
      <c r="AK97" s="273"/>
      <c r="AL97" s="273"/>
      <c r="AM97" s="273"/>
      <c r="AN97" s="273"/>
      <c r="AO97" s="273"/>
      <c r="AP97" s="273"/>
      <c r="AQ97" s="273"/>
      <c r="AR97" s="273"/>
      <c r="AS97" s="273"/>
      <c r="AT97" s="273"/>
      <c r="AU97" s="273"/>
      <c r="AV97" s="273"/>
      <c r="AW97" s="273"/>
      <c r="AX97" s="273"/>
      <c r="AY97" s="273"/>
      <c r="AZ97" s="274"/>
      <c r="BA97" s="274"/>
      <c r="BB97" s="274"/>
      <c r="BC97" s="274"/>
      <c r="BD97" s="274"/>
      <c r="BE97" s="266"/>
      <c r="BF97" s="266"/>
      <c r="BG97" s="266"/>
      <c r="BH97" s="266"/>
      <c r="BI97" s="266"/>
      <c r="BJ97" s="266"/>
      <c r="BK97" s="266"/>
      <c r="BL97" s="266"/>
      <c r="BM97" s="266"/>
      <c r="BN97" s="266"/>
      <c r="BO97" s="266"/>
      <c r="BP97" s="266"/>
      <c r="BQ97" s="263">
        <v>91</v>
      </c>
      <c r="BR97" s="268"/>
      <c r="BS97" s="1008"/>
      <c r="BT97" s="1009"/>
      <c r="BU97" s="1009"/>
      <c r="BV97" s="1009"/>
      <c r="BW97" s="1009"/>
      <c r="BX97" s="1009"/>
      <c r="BY97" s="1009"/>
      <c r="BZ97" s="1009"/>
      <c r="CA97" s="1009"/>
      <c r="CB97" s="1009"/>
      <c r="CC97" s="1009"/>
      <c r="CD97" s="1009"/>
      <c r="CE97" s="1009"/>
      <c r="CF97" s="1009"/>
      <c r="CG97" s="1010"/>
      <c r="CH97" s="1011"/>
      <c r="CI97" s="1012"/>
      <c r="CJ97" s="1012"/>
      <c r="CK97" s="1012"/>
      <c r="CL97" s="1013"/>
      <c r="CM97" s="1011"/>
      <c r="CN97" s="1012"/>
      <c r="CO97" s="1012"/>
      <c r="CP97" s="1012"/>
      <c r="CQ97" s="1013"/>
      <c r="CR97" s="1011"/>
      <c r="CS97" s="1012"/>
      <c r="CT97" s="1012"/>
      <c r="CU97" s="1012"/>
      <c r="CV97" s="1013"/>
      <c r="CW97" s="1011"/>
      <c r="CX97" s="1012"/>
      <c r="CY97" s="1012"/>
      <c r="CZ97" s="1012"/>
      <c r="DA97" s="1013"/>
      <c r="DB97" s="1011"/>
      <c r="DC97" s="1012"/>
      <c r="DD97" s="1012"/>
      <c r="DE97" s="1012"/>
      <c r="DF97" s="1013"/>
      <c r="DG97" s="1011"/>
      <c r="DH97" s="1012"/>
      <c r="DI97" s="1012"/>
      <c r="DJ97" s="1012"/>
      <c r="DK97" s="1013"/>
      <c r="DL97" s="1011"/>
      <c r="DM97" s="1012"/>
      <c r="DN97" s="1012"/>
      <c r="DO97" s="1012"/>
      <c r="DP97" s="1013"/>
      <c r="DQ97" s="1011"/>
      <c r="DR97" s="1012"/>
      <c r="DS97" s="1012"/>
      <c r="DT97" s="1012"/>
      <c r="DU97" s="1013"/>
      <c r="DV97" s="996"/>
      <c r="DW97" s="997"/>
      <c r="DX97" s="997"/>
      <c r="DY97" s="997"/>
      <c r="DZ97" s="998"/>
      <c r="EA97" s="247"/>
    </row>
    <row r="98" spans="1:131" s="248" customFormat="1" ht="26.25" hidden="1" customHeight="1" x14ac:dyDescent="0.15">
      <c r="A98" s="271"/>
      <c r="B98" s="272"/>
      <c r="C98" s="272"/>
      <c r="D98" s="272"/>
      <c r="E98" s="272"/>
      <c r="F98" s="272"/>
      <c r="G98" s="272"/>
      <c r="H98" s="272"/>
      <c r="I98" s="272"/>
      <c r="J98" s="272"/>
      <c r="K98" s="272"/>
      <c r="L98" s="272"/>
      <c r="M98" s="272"/>
      <c r="N98" s="272"/>
      <c r="O98" s="272"/>
      <c r="P98" s="272"/>
      <c r="Q98" s="273"/>
      <c r="R98" s="273"/>
      <c r="S98" s="273"/>
      <c r="T98" s="273"/>
      <c r="U98" s="273"/>
      <c r="V98" s="273"/>
      <c r="W98" s="273"/>
      <c r="X98" s="273"/>
      <c r="Y98" s="273"/>
      <c r="Z98" s="273"/>
      <c r="AA98" s="273"/>
      <c r="AB98" s="273"/>
      <c r="AC98" s="273"/>
      <c r="AD98" s="273"/>
      <c r="AE98" s="273"/>
      <c r="AF98" s="273"/>
      <c r="AG98" s="273"/>
      <c r="AH98" s="273"/>
      <c r="AI98" s="273"/>
      <c r="AJ98" s="273"/>
      <c r="AK98" s="273"/>
      <c r="AL98" s="273"/>
      <c r="AM98" s="273"/>
      <c r="AN98" s="273"/>
      <c r="AO98" s="273"/>
      <c r="AP98" s="273"/>
      <c r="AQ98" s="273"/>
      <c r="AR98" s="273"/>
      <c r="AS98" s="273"/>
      <c r="AT98" s="273"/>
      <c r="AU98" s="273"/>
      <c r="AV98" s="273"/>
      <c r="AW98" s="273"/>
      <c r="AX98" s="273"/>
      <c r="AY98" s="273"/>
      <c r="AZ98" s="274"/>
      <c r="BA98" s="274"/>
      <c r="BB98" s="274"/>
      <c r="BC98" s="274"/>
      <c r="BD98" s="274"/>
      <c r="BE98" s="266"/>
      <c r="BF98" s="266"/>
      <c r="BG98" s="266"/>
      <c r="BH98" s="266"/>
      <c r="BI98" s="266"/>
      <c r="BJ98" s="266"/>
      <c r="BK98" s="266"/>
      <c r="BL98" s="266"/>
      <c r="BM98" s="266"/>
      <c r="BN98" s="266"/>
      <c r="BO98" s="266"/>
      <c r="BP98" s="266"/>
      <c r="BQ98" s="263">
        <v>92</v>
      </c>
      <c r="BR98" s="268"/>
      <c r="BS98" s="1008"/>
      <c r="BT98" s="1009"/>
      <c r="BU98" s="1009"/>
      <c r="BV98" s="1009"/>
      <c r="BW98" s="1009"/>
      <c r="BX98" s="1009"/>
      <c r="BY98" s="1009"/>
      <c r="BZ98" s="1009"/>
      <c r="CA98" s="1009"/>
      <c r="CB98" s="1009"/>
      <c r="CC98" s="1009"/>
      <c r="CD98" s="1009"/>
      <c r="CE98" s="1009"/>
      <c r="CF98" s="1009"/>
      <c r="CG98" s="1010"/>
      <c r="CH98" s="1011"/>
      <c r="CI98" s="1012"/>
      <c r="CJ98" s="1012"/>
      <c r="CK98" s="1012"/>
      <c r="CL98" s="1013"/>
      <c r="CM98" s="1011"/>
      <c r="CN98" s="1012"/>
      <c r="CO98" s="1012"/>
      <c r="CP98" s="1012"/>
      <c r="CQ98" s="1013"/>
      <c r="CR98" s="1011"/>
      <c r="CS98" s="1012"/>
      <c r="CT98" s="1012"/>
      <c r="CU98" s="1012"/>
      <c r="CV98" s="1013"/>
      <c r="CW98" s="1011"/>
      <c r="CX98" s="1012"/>
      <c r="CY98" s="1012"/>
      <c r="CZ98" s="1012"/>
      <c r="DA98" s="1013"/>
      <c r="DB98" s="1011"/>
      <c r="DC98" s="1012"/>
      <c r="DD98" s="1012"/>
      <c r="DE98" s="1012"/>
      <c r="DF98" s="1013"/>
      <c r="DG98" s="1011"/>
      <c r="DH98" s="1012"/>
      <c r="DI98" s="1012"/>
      <c r="DJ98" s="1012"/>
      <c r="DK98" s="1013"/>
      <c r="DL98" s="1011"/>
      <c r="DM98" s="1012"/>
      <c r="DN98" s="1012"/>
      <c r="DO98" s="1012"/>
      <c r="DP98" s="1013"/>
      <c r="DQ98" s="1011"/>
      <c r="DR98" s="1012"/>
      <c r="DS98" s="1012"/>
      <c r="DT98" s="1012"/>
      <c r="DU98" s="1013"/>
      <c r="DV98" s="996"/>
      <c r="DW98" s="997"/>
      <c r="DX98" s="997"/>
      <c r="DY98" s="997"/>
      <c r="DZ98" s="998"/>
      <c r="EA98" s="247"/>
    </row>
    <row r="99" spans="1:131" s="248" customFormat="1" ht="26.25" hidden="1" customHeight="1" x14ac:dyDescent="0.15">
      <c r="A99" s="271"/>
      <c r="B99" s="272"/>
      <c r="C99" s="272"/>
      <c r="D99" s="272"/>
      <c r="E99" s="272"/>
      <c r="F99" s="272"/>
      <c r="G99" s="272"/>
      <c r="H99" s="272"/>
      <c r="I99" s="272"/>
      <c r="J99" s="272"/>
      <c r="K99" s="272"/>
      <c r="L99" s="272"/>
      <c r="M99" s="272"/>
      <c r="N99" s="272"/>
      <c r="O99" s="272"/>
      <c r="P99" s="272"/>
      <c r="Q99" s="273"/>
      <c r="R99" s="273"/>
      <c r="S99" s="273"/>
      <c r="T99" s="273"/>
      <c r="U99" s="273"/>
      <c r="V99" s="273"/>
      <c r="W99" s="273"/>
      <c r="X99" s="273"/>
      <c r="Y99" s="273"/>
      <c r="Z99" s="273"/>
      <c r="AA99" s="273"/>
      <c r="AB99" s="273"/>
      <c r="AC99" s="273"/>
      <c r="AD99" s="273"/>
      <c r="AE99" s="273"/>
      <c r="AF99" s="273"/>
      <c r="AG99" s="273"/>
      <c r="AH99" s="273"/>
      <c r="AI99" s="273"/>
      <c r="AJ99" s="273"/>
      <c r="AK99" s="273"/>
      <c r="AL99" s="273"/>
      <c r="AM99" s="273"/>
      <c r="AN99" s="273"/>
      <c r="AO99" s="273"/>
      <c r="AP99" s="273"/>
      <c r="AQ99" s="273"/>
      <c r="AR99" s="273"/>
      <c r="AS99" s="273"/>
      <c r="AT99" s="273"/>
      <c r="AU99" s="273"/>
      <c r="AV99" s="273"/>
      <c r="AW99" s="273"/>
      <c r="AX99" s="273"/>
      <c r="AY99" s="273"/>
      <c r="AZ99" s="274"/>
      <c r="BA99" s="274"/>
      <c r="BB99" s="274"/>
      <c r="BC99" s="274"/>
      <c r="BD99" s="274"/>
      <c r="BE99" s="266"/>
      <c r="BF99" s="266"/>
      <c r="BG99" s="266"/>
      <c r="BH99" s="266"/>
      <c r="BI99" s="266"/>
      <c r="BJ99" s="266"/>
      <c r="BK99" s="266"/>
      <c r="BL99" s="266"/>
      <c r="BM99" s="266"/>
      <c r="BN99" s="266"/>
      <c r="BO99" s="266"/>
      <c r="BP99" s="266"/>
      <c r="BQ99" s="263">
        <v>93</v>
      </c>
      <c r="BR99" s="268"/>
      <c r="BS99" s="1008"/>
      <c r="BT99" s="1009"/>
      <c r="BU99" s="1009"/>
      <c r="BV99" s="1009"/>
      <c r="BW99" s="1009"/>
      <c r="BX99" s="1009"/>
      <c r="BY99" s="1009"/>
      <c r="BZ99" s="1009"/>
      <c r="CA99" s="1009"/>
      <c r="CB99" s="1009"/>
      <c r="CC99" s="1009"/>
      <c r="CD99" s="1009"/>
      <c r="CE99" s="1009"/>
      <c r="CF99" s="1009"/>
      <c r="CG99" s="1010"/>
      <c r="CH99" s="1011"/>
      <c r="CI99" s="1012"/>
      <c r="CJ99" s="1012"/>
      <c r="CK99" s="1012"/>
      <c r="CL99" s="1013"/>
      <c r="CM99" s="1011"/>
      <c r="CN99" s="1012"/>
      <c r="CO99" s="1012"/>
      <c r="CP99" s="1012"/>
      <c r="CQ99" s="1013"/>
      <c r="CR99" s="1011"/>
      <c r="CS99" s="1012"/>
      <c r="CT99" s="1012"/>
      <c r="CU99" s="1012"/>
      <c r="CV99" s="1013"/>
      <c r="CW99" s="1011"/>
      <c r="CX99" s="1012"/>
      <c r="CY99" s="1012"/>
      <c r="CZ99" s="1012"/>
      <c r="DA99" s="1013"/>
      <c r="DB99" s="1011"/>
      <c r="DC99" s="1012"/>
      <c r="DD99" s="1012"/>
      <c r="DE99" s="1012"/>
      <c r="DF99" s="1013"/>
      <c r="DG99" s="1011"/>
      <c r="DH99" s="1012"/>
      <c r="DI99" s="1012"/>
      <c r="DJ99" s="1012"/>
      <c r="DK99" s="1013"/>
      <c r="DL99" s="1011"/>
      <c r="DM99" s="1012"/>
      <c r="DN99" s="1012"/>
      <c r="DO99" s="1012"/>
      <c r="DP99" s="1013"/>
      <c r="DQ99" s="1011"/>
      <c r="DR99" s="1012"/>
      <c r="DS99" s="1012"/>
      <c r="DT99" s="1012"/>
      <c r="DU99" s="1013"/>
      <c r="DV99" s="996"/>
      <c r="DW99" s="997"/>
      <c r="DX99" s="997"/>
      <c r="DY99" s="997"/>
      <c r="DZ99" s="998"/>
      <c r="EA99" s="247"/>
    </row>
    <row r="100" spans="1:131" s="248" customFormat="1" ht="26.25" hidden="1" customHeight="1" x14ac:dyDescent="0.15">
      <c r="A100" s="271"/>
      <c r="B100" s="272"/>
      <c r="C100" s="272"/>
      <c r="D100" s="272"/>
      <c r="E100" s="272"/>
      <c r="F100" s="272"/>
      <c r="G100" s="272"/>
      <c r="H100" s="272"/>
      <c r="I100" s="272"/>
      <c r="J100" s="272"/>
      <c r="K100" s="272"/>
      <c r="L100" s="272"/>
      <c r="M100" s="272"/>
      <c r="N100" s="272"/>
      <c r="O100" s="272"/>
      <c r="P100" s="272"/>
      <c r="Q100" s="273"/>
      <c r="R100" s="273"/>
      <c r="S100" s="273"/>
      <c r="T100" s="273"/>
      <c r="U100" s="273"/>
      <c r="V100" s="273"/>
      <c r="W100" s="273"/>
      <c r="X100" s="273"/>
      <c r="Y100" s="273"/>
      <c r="Z100" s="273"/>
      <c r="AA100" s="273"/>
      <c r="AB100" s="273"/>
      <c r="AC100" s="273"/>
      <c r="AD100" s="273"/>
      <c r="AE100" s="273"/>
      <c r="AF100" s="273"/>
      <c r="AG100" s="273"/>
      <c r="AH100" s="273"/>
      <c r="AI100" s="273"/>
      <c r="AJ100" s="273"/>
      <c r="AK100" s="273"/>
      <c r="AL100" s="273"/>
      <c r="AM100" s="273"/>
      <c r="AN100" s="273"/>
      <c r="AO100" s="273"/>
      <c r="AP100" s="273"/>
      <c r="AQ100" s="273"/>
      <c r="AR100" s="273"/>
      <c r="AS100" s="273"/>
      <c r="AT100" s="273"/>
      <c r="AU100" s="273"/>
      <c r="AV100" s="273"/>
      <c r="AW100" s="273"/>
      <c r="AX100" s="273"/>
      <c r="AY100" s="273"/>
      <c r="AZ100" s="274"/>
      <c r="BA100" s="274"/>
      <c r="BB100" s="274"/>
      <c r="BC100" s="274"/>
      <c r="BD100" s="274"/>
      <c r="BE100" s="266"/>
      <c r="BF100" s="266"/>
      <c r="BG100" s="266"/>
      <c r="BH100" s="266"/>
      <c r="BI100" s="266"/>
      <c r="BJ100" s="266"/>
      <c r="BK100" s="266"/>
      <c r="BL100" s="266"/>
      <c r="BM100" s="266"/>
      <c r="BN100" s="266"/>
      <c r="BO100" s="266"/>
      <c r="BP100" s="266"/>
      <c r="BQ100" s="263">
        <v>94</v>
      </c>
      <c r="BR100" s="268"/>
      <c r="BS100" s="1008"/>
      <c r="BT100" s="1009"/>
      <c r="BU100" s="1009"/>
      <c r="BV100" s="1009"/>
      <c r="BW100" s="1009"/>
      <c r="BX100" s="1009"/>
      <c r="BY100" s="1009"/>
      <c r="BZ100" s="1009"/>
      <c r="CA100" s="1009"/>
      <c r="CB100" s="1009"/>
      <c r="CC100" s="1009"/>
      <c r="CD100" s="1009"/>
      <c r="CE100" s="1009"/>
      <c r="CF100" s="1009"/>
      <c r="CG100" s="1010"/>
      <c r="CH100" s="1011"/>
      <c r="CI100" s="1012"/>
      <c r="CJ100" s="1012"/>
      <c r="CK100" s="1012"/>
      <c r="CL100" s="1013"/>
      <c r="CM100" s="1011"/>
      <c r="CN100" s="1012"/>
      <c r="CO100" s="1012"/>
      <c r="CP100" s="1012"/>
      <c r="CQ100" s="1013"/>
      <c r="CR100" s="1011"/>
      <c r="CS100" s="1012"/>
      <c r="CT100" s="1012"/>
      <c r="CU100" s="1012"/>
      <c r="CV100" s="1013"/>
      <c r="CW100" s="1011"/>
      <c r="CX100" s="1012"/>
      <c r="CY100" s="1012"/>
      <c r="CZ100" s="1012"/>
      <c r="DA100" s="1013"/>
      <c r="DB100" s="1011"/>
      <c r="DC100" s="1012"/>
      <c r="DD100" s="1012"/>
      <c r="DE100" s="1012"/>
      <c r="DF100" s="1013"/>
      <c r="DG100" s="1011"/>
      <c r="DH100" s="1012"/>
      <c r="DI100" s="1012"/>
      <c r="DJ100" s="1012"/>
      <c r="DK100" s="1013"/>
      <c r="DL100" s="1011"/>
      <c r="DM100" s="1012"/>
      <c r="DN100" s="1012"/>
      <c r="DO100" s="1012"/>
      <c r="DP100" s="1013"/>
      <c r="DQ100" s="1011"/>
      <c r="DR100" s="1012"/>
      <c r="DS100" s="1012"/>
      <c r="DT100" s="1012"/>
      <c r="DU100" s="1013"/>
      <c r="DV100" s="996"/>
      <c r="DW100" s="997"/>
      <c r="DX100" s="997"/>
      <c r="DY100" s="997"/>
      <c r="DZ100" s="998"/>
      <c r="EA100" s="247"/>
    </row>
    <row r="101" spans="1:131" s="248" customFormat="1" ht="26.25" hidden="1" customHeight="1" x14ac:dyDescent="0.15">
      <c r="A101" s="271"/>
      <c r="B101" s="272"/>
      <c r="C101" s="272"/>
      <c r="D101" s="272"/>
      <c r="E101" s="272"/>
      <c r="F101" s="272"/>
      <c r="G101" s="272"/>
      <c r="H101" s="272"/>
      <c r="I101" s="272"/>
      <c r="J101" s="272"/>
      <c r="K101" s="272"/>
      <c r="L101" s="272"/>
      <c r="M101" s="272"/>
      <c r="N101" s="272"/>
      <c r="O101" s="272"/>
      <c r="P101" s="272"/>
      <c r="Q101" s="273"/>
      <c r="R101" s="273"/>
      <c r="S101" s="273"/>
      <c r="T101" s="273"/>
      <c r="U101" s="273"/>
      <c r="V101" s="273"/>
      <c r="W101" s="273"/>
      <c r="X101" s="273"/>
      <c r="Y101" s="273"/>
      <c r="Z101" s="273"/>
      <c r="AA101" s="273"/>
      <c r="AB101" s="273"/>
      <c r="AC101" s="273"/>
      <c r="AD101" s="273"/>
      <c r="AE101" s="273"/>
      <c r="AF101" s="273"/>
      <c r="AG101" s="273"/>
      <c r="AH101" s="273"/>
      <c r="AI101" s="273"/>
      <c r="AJ101" s="273"/>
      <c r="AK101" s="273"/>
      <c r="AL101" s="273"/>
      <c r="AM101" s="273"/>
      <c r="AN101" s="273"/>
      <c r="AO101" s="273"/>
      <c r="AP101" s="273"/>
      <c r="AQ101" s="273"/>
      <c r="AR101" s="273"/>
      <c r="AS101" s="273"/>
      <c r="AT101" s="273"/>
      <c r="AU101" s="273"/>
      <c r="AV101" s="273"/>
      <c r="AW101" s="273"/>
      <c r="AX101" s="273"/>
      <c r="AY101" s="273"/>
      <c r="AZ101" s="274"/>
      <c r="BA101" s="274"/>
      <c r="BB101" s="274"/>
      <c r="BC101" s="274"/>
      <c r="BD101" s="274"/>
      <c r="BE101" s="266"/>
      <c r="BF101" s="266"/>
      <c r="BG101" s="266"/>
      <c r="BH101" s="266"/>
      <c r="BI101" s="266"/>
      <c r="BJ101" s="266"/>
      <c r="BK101" s="266"/>
      <c r="BL101" s="266"/>
      <c r="BM101" s="266"/>
      <c r="BN101" s="266"/>
      <c r="BO101" s="266"/>
      <c r="BP101" s="266"/>
      <c r="BQ101" s="263">
        <v>95</v>
      </c>
      <c r="BR101" s="268"/>
      <c r="BS101" s="1008"/>
      <c r="BT101" s="1009"/>
      <c r="BU101" s="1009"/>
      <c r="BV101" s="1009"/>
      <c r="BW101" s="1009"/>
      <c r="BX101" s="1009"/>
      <c r="BY101" s="1009"/>
      <c r="BZ101" s="1009"/>
      <c r="CA101" s="1009"/>
      <c r="CB101" s="1009"/>
      <c r="CC101" s="1009"/>
      <c r="CD101" s="1009"/>
      <c r="CE101" s="1009"/>
      <c r="CF101" s="1009"/>
      <c r="CG101" s="1010"/>
      <c r="CH101" s="1011"/>
      <c r="CI101" s="1012"/>
      <c r="CJ101" s="1012"/>
      <c r="CK101" s="1012"/>
      <c r="CL101" s="1013"/>
      <c r="CM101" s="1011"/>
      <c r="CN101" s="1012"/>
      <c r="CO101" s="1012"/>
      <c r="CP101" s="1012"/>
      <c r="CQ101" s="1013"/>
      <c r="CR101" s="1011"/>
      <c r="CS101" s="1012"/>
      <c r="CT101" s="1012"/>
      <c r="CU101" s="1012"/>
      <c r="CV101" s="1013"/>
      <c r="CW101" s="1011"/>
      <c r="CX101" s="1012"/>
      <c r="CY101" s="1012"/>
      <c r="CZ101" s="1012"/>
      <c r="DA101" s="1013"/>
      <c r="DB101" s="1011"/>
      <c r="DC101" s="1012"/>
      <c r="DD101" s="1012"/>
      <c r="DE101" s="1012"/>
      <c r="DF101" s="1013"/>
      <c r="DG101" s="1011"/>
      <c r="DH101" s="1012"/>
      <c r="DI101" s="1012"/>
      <c r="DJ101" s="1012"/>
      <c r="DK101" s="1013"/>
      <c r="DL101" s="1011"/>
      <c r="DM101" s="1012"/>
      <c r="DN101" s="1012"/>
      <c r="DO101" s="1012"/>
      <c r="DP101" s="1013"/>
      <c r="DQ101" s="1011"/>
      <c r="DR101" s="1012"/>
      <c r="DS101" s="1012"/>
      <c r="DT101" s="1012"/>
      <c r="DU101" s="1013"/>
      <c r="DV101" s="996"/>
      <c r="DW101" s="997"/>
      <c r="DX101" s="997"/>
      <c r="DY101" s="997"/>
      <c r="DZ101" s="998"/>
      <c r="EA101" s="247"/>
    </row>
    <row r="102" spans="1:131" s="248" customFormat="1" ht="26.25" customHeight="1" thickBot="1" x14ac:dyDescent="0.2">
      <c r="A102" s="271"/>
      <c r="B102" s="272"/>
      <c r="C102" s="272"/>
      <c r="D102" s="272"/>
      <c r="E102" s="272"/>
      <c r="F102" s="272"/>
      <c r="G102" s="272"/>
      <c r="H102" s="272"/>
      <c r="I102" s="272"/>
      <c r="J102" s="272"/>
      <c r="K102" s="272"/>
      <c r="L102" s="272"/>
      <c r="M102" s="272"/>
      <c r="N102" s="272"/>
      <c r="O102" s="272"/>
      <c r="P102" s="272"/>
      <c r="Q102" s="273"/>
      <c r="R102" s="273"/>
      <c r="S102" s="273"/>
      <c r="T102" s="273"/>
      <c r="U102" s="273"/>
      <c r="V102" s="273"/>
      <c r="W102" s="273"/>
      <c r="X102" s="273"/>
      <c r="Y102" s="273"/>
      <c r="Z102" s="273"/>
      <c r="AA102" s="273"/>
      <c r="AB102" s="273"/>
      <c r="AC102" s="273"/>
      <c r="AD102" s="273"/>
      <c r="AE102" s="273"/>
      <c r="AF102" s="273"/>
      <c r="AG102" s="273"/>
      <c r="AH102" s="273"/>
      <c r="AI102" s="273"/>
      <c r="AJ102" s="273"/>
      <c r="AK102" s="273"/>
      <c r="AL102" s="273"/>
      <c r="AM102" s="273"/>
      <c r="AN102" s="273"/>
      <c r="AO102" s="273"/>
      <c r="AP102" s="273"/>
      <c r="AQ102" s="273"/>
      <c r="AR102" s="273"/>
      <c r="AS102" s="273"/>
      <c r="AT102" s="273"/>
      <c r="AU102" s="273"/>
      <c r="AV102" s="273"/>
      <c r="AW102" s="273"/>
      <c r="AX102" s="273"/>
      <c r="AY102" s="273"/>
      <c r="AZ102" s="274"/>
      <c r="BA102" s="274"/>
      <c r="BB102" s="274"/>
      <c r="BC102" s="274"/>
      <c r="BD102" s="274"/>
      <c r="BE102" s="266"/>
      <c r="BF102" s="266"/>
      <c r="BG102" s="266"/>
      <c r="BH102" s="266"/>
      <c r="BI102" s="266"/>
      <c r="BJ102" s="266"/>
      <c r="BK102" s="266"/>
      <c r="BL102" s="266"/>
      <c r="BM102" s="266"/>
      <c r="BN102" s="266"/>
      <c r="BO102" s="266"/>
      <c r="BP102" s="266"/>
      <c r="BQ102" s="265" t="s">
        <v>390</v>
      </c>
      <c r="BR102" s="999" t="s">
        <v>420</v>
      </c>
      <c r="BS102" s="1000"/>
      <c r="BT102" s="1000"/>
      <c r="BU102" s="1000"/>
      <c r="BV102" s="1000"/>
      <c r="BW102" s="1000"/>
      <c r="BX102" s="1000"/>
      <c r="BY102" s="1000"/>
      <c r="BZ102" s="1000"/>
      <c r="CA102" s="1000"/>
      <c r="CB102" s="1000"/>
      <c r="CC102" s="1000"/>
      <c r="CD102" s="1000"/>
      <c r="CE102" s="1000"/>
      <c r="CF102" s="1000"/>
      <c r="CG102" s="1001"/>
      <c r="CH102" s="1002"/>
      <c r="CI102" s="1003"/>
      <c r="CJ102" s="1003"/>
      <c r="CK102" s="1003"/>
      <c r="CL102" s="1004"/>
      <c r="CM102" s="1002"/>
      <c r="CN102" s="1003"/>
      <c r="CO102" s="1003"/>
      <c r="CP102" s="1003"/>
      <c r="CQ102" s="1004"/>
      <c r="CR102" s="1005"/>
      <c r="CS102" s="1006"/>
      <c r="CT102" s="1006"/>
      <c r="CU102" s="1006"/>
      <c r="CV102" s="1007"/>
      <c r="CW102" s="1005"/>
      <c r="CX102" s="1006"/>
      <c r="CY102" s="1006"/>
      <c r="CZ102" s="1006"/>
      <c r="DA102" s="1007"/>
      <c r="DB102" s="1005"/>
      <c r="DC102" s="1006"/>
      <c r="DD102" s="1006"/>
      <c r="DE102" s="1006"/>
      <c r="DF102" s="1007"/>
      <c r="DG102" s="1005"/>
      <c r="DH102" s="1006"/>
      <c r="DI102" s="1006"/>
      <c r="DJ102" s="1006"/>
      <c r="DK102" s="1007"/>
      <c r="DL102" s="1005"/>
      <c r="DM102" s="1006"/>
      <c r="DN102" s="1006"/>
      <c r="DO102" s="1006"/>
      <c r="DP102" s="1007"/>
      <c r="DQ102" s="1005"/>
      <c r="DR102" s="1006"/>
      <c r="DS102" s="1006"/>
      <c r="DT102" s="1006"/>
      <c r="DU102" s="1007"/>
      <c r="DV102" s="988"/>
      <c r="DW102" s="989"/>
      <c r="DX102" s="989"/>
      <c r="DY102" s="989"/>
      <c r="DZ102" s="990"/>
      <c r="EA102" s="247"/>
    </row>
    <row r="103" spans="1:131" s="248" customFormat="1" ht="26.25" customHeight="1" x14ac:dyDescent="0.15">
      <c r="A103" s="271"/>
      <c r="B103" s="272"/>
      <c r="C103" s="272"/>
      <c r="D103" s="272"/>
      <c r="E103" s="272"/>
      <c r="F103" s="272"/>
      <c r="G103" s="272"/>
      <c r="H103" s="272"/>
      <c r="I103" s="272"/>
      <c r="J103" s="272"/>
      <c r="K103" s="272"/>
      <c r="L103" s="272"/>
      <c r="M103" s="272"/>
      <c r="N103" s="272"/>
      <c r="O103" s="272"/>
      <c r="P103" s="272"/>
      <c r="Q103" s="273"/>
      <c r="R103" s="273"/>
      <c r="S103" s="273"/>
      <c r="T103" s="273"/>
      <c r="U103" s="273"/>
      <c r="V103" s="273"/>
      <c r="W103" s="273"/>
      <c r="X103" s="273"/>
      <c r="Y103" s="273"/>
      <c r="Z103" s="273"/>
      <c r="AA103" s="273"/>
      <c r="AB103" s="273"/>
      <c r="AC103" s="273"/>
      <c r="AD103" s="273"/>
      <c r="AE103" s="273"/>
      <c r="AF103" s="273"/>
      <c r="AG103" s="273"/>
      <c r="AH103" s="273"/>
      <c r="AI103" s="273"/>
      <c r="AJ103" s="273"/>
      <c r="AK103" s="273"/>
      <c r="AL103" s="273"/>
      <c r="AM103" s="273"/>
      <c r="AN103" s="273"/>
      <c r="AO103" s="273"/>
      <c r="AP103" s="273"/>
      <c r="AQ103" s="273"/>
      <c r="AR103" s="273"/>
      <c r="AS103" s="273"/>
      <c r="AT103" s="273"/>
      <c r="AU103" s="273"/>
      <c r="AV103" s="273"/>
      <c r="AW103" s="273"/>
      <c r="AX103" s="273"/>
      <c r="AY103" s="273"/>
      <c r="AZ103" s="274"/>
      <c r="BA103" s="274"/>
      <c r="BB103" s="274"/>
      <c r="BC103" s="274"/>
      <c r="BD103" s="274"/>
      <c r="BE103" s="266"/>
      <c r="BF103" s="266"/>
      <c r="BG103" s="266"/>
      <c r="BH103" s="266"/>
      <c r="BI103" s="266"/>
      <c r="BJ103" s="266"/>
      <c r="BK103" s="266"/>
      <c r="BL103" s="266"/>
      <c r="BM103" s="266"/>
      <c r="BN103" s="266"/>
      <c r="BO103" s="266"/>
      <c r="BP103" s="266"/>
      <c r="BQ103" s="991" t="s">
        <v>421</v>
      </c>
      <c r="BR103" s="991"/>
      <c r="BS103" s="991"/>
      <c r="BT103" s="991"/>
      <c r="BU103" s="991"/>
      <c r="BV103" s="991"/>
      <c r="BW103" s="991"/>
      <c r="BX103" s="991"/>
      <c r="BY103" s="991"/>
      <c r="BZ103" s="991"/>
      <c r="CA103" s="991"/>
      <c r="CB103" s="991"/>
      <c r="CC103" s="991"/>
      <c r="CD103" s="991"/>
      <c r="CE103" s="991"/>
      <c r="CF103" s="991"/>
      <c r="CG103" s="991"/>
      <c r="CH103" s="991"/>
      <c r="CI103" s="991"/>
      <c r="CJ103" s="991"/>
      <c r="CK103" s="991"/>
      <c r="CL103" s="991"/>
      <c r="CM103" s="991"/>
      <c r="CN103" s="991"/>
      <c r="CO103" s="991"/>
      <c r="CP103" s="991"/>
      <c r="CQ103" s="991"/>
      <c r="CR103" s="991"/>
      <c r="CS103" s="991"/>
      <c r="CT103" s="991"/>
      <c r="CU103" s="991"/>
      <c r="CV103" s="991"/>
      <c r="CW103" s="991"/>
      <c r="CX103" s="991"/>
      <c r="CY103" s="991"/>
      <c r="CZ103" s="991"/>
      <c r="DA103" s="991"/>
      <c r="DB103" s="991"/>
      <c r="DC103" s="991"/>
      <c r="DD103" s="991"/>
      <c r="DE103" s="991"/>
      <c r="DF103" s="991"/>
      <c r="DG103" s="991"/>
      <c r="DH103" s="991"/>
      <c r="DI103" s="991"/>
      <c r="DJ103" s="991"/>
      <c r="DK103" s="991"/>
      <c r="DL103" s="991"/>
      <c r="DM103" s="991"/>
      <c r="DN103" s="991"/>
      <c r="DO103" s="991"/>
      <c r="DP103" s="991"/>
      <c r="DQ103" s="991"/>
      <c r="DR103" s="991"/>
      <c r="DS103" s="991"/>
      <c r="DT103" s="991"/>
      <c r="DU103" s="991"/>
      <c r="DV103" s="991"/>
      <c r="DW103" s="991"/>
      <c r="DX103" s="991"/>
      <c r="DY103" s="991"/>
      <c r="DZ103" s="991"/>
      <c r="EA103" s="247"/>
    </row>
    <row r="104" spans="1:131" s="248" customFormat="1" ht="26.25" customHeight="1" x14ac:dyDescent="0.15">
      <c r="A104" s="271"/>
      <c r="B104" s="272"/>
      <c r="C104" s="272"/>
      <c r="D104" s="272"/>
      <c r="E104" s="272"/>
      <c r="F104" s="272"/>
      <c r="G104" s="272"/>
      <c r="H104" s="272"/>
      <c r="I104" s="272"/>
      <c r="J104" s="272"/>
      <c r="K104" s="272"/>
      <c r="L104" s="272"/>
      <c r="M104" s="272"/>
      <c r="N104" s="272"/>
      <c r="O104" s="272"/>
      <c r="P104" s="272"/>
      <c r="Q104" s="273"/>
      <c r="R104" s="273"/>
      <c r="S104" s="273"/>
      <c r="T104" s="273"/>
      <c r="U104" s="273"/>
      <c r="V104" s="273"/>
      <c r="W104" s="273"/>
      <c r="X104" s="273"/>
      <c r="Y104" s="273"/>
      <c r="Z104" s="273"/>
      <c r="AA104" s="273"/>
      <c r="AB104" s="273"/>
      <c r="AC104" s="273"/>
      <c r="AD104" s="273"/>
      <c r="AE104" s="273"/>
      <c r="AF104" s="273"/>
      <c r="AG104" s="273"/>
      <c r="AH104" s="273"/>
      <c r="AI104" s="273"/>
      <c r="AJ104" s="273"/>
      <c r="AK104" s="273"/>
      <c r="AL104" s="273"/>
      <c r="AM104" s="273"/>
      <c r="AN104" s="273"/>
      <c r="AO104" s="273"/>
      <c r="AP104" s="273"/>
      <c r="AQ104" s="273"/>
      <c r="AR104" s="273"/>
      <c r="AS104" s="273"/>
      <c r="AT104" s="273"/>
      <c r="AU104" s="273"/>
      <c r="AV104" s="273"/>
      <c r="AW104" s="273"/>
      <c r="AX104" s="273"/>
      <c r="AY104" s="273"/>
      <c r="AZ104" s="274"/>
      <c r="BA104" s="274"/>
      <c r="BB104" s="274"/>
      <c r="BC104" s="274"/>
      <c r="BD104" s="274"/>
      <c r="BE104" s="266"/>
      <c r="BF104" s="266"/>
      <c r="BG104" s="266"/>
      <c r="BH104" s="266"/>
      <c r="BI104" s="266"/>
      <c r="BJ104" s="266"/>
      <c r="BK104" s="266"/>
      <c r="BL104" s="266"/>
      <c r="BM104" s="266"/>
      <c r="BN104" s="266"/>
      <c r="BO104" s="266"/>
      <c r="BP104" s="266"/>
      <c r="BQ104" s="992" t="s">
        <v>422</v>
      </c>
      <c r="BR104" s="992"/>
      <c r="BS104" s="992"/>
      <c r="BT104" s="992"/>
      <c r="BU104" s="992"/>
      <c r="BV104" s="992"/>
      <c r="BW104" s="992"/>
      <c r="BX104" s="992"/>
      <c r="BY104" s="992"/>
      <c r="BZ104" s="992"/>
      <c r="CA104" s="992"/>
      <c r="CB104" s="992"/>
      <c r="CC104" s="992"/>
      <c r="CD104" s="992"/>
      <c r="CE104" s="992"/>
      <c r="CF104" s="992"/>
      <c r="CG104" s="992"/>
      <c r="CH104" s="992"/>
      <c r="CI104" s="992"/>
      <c r="CJ104" s="992"/>
      <c r="CK104" s="992"/>
      <c r="CL104" s="992"/>
      <c r="CM104" s="992"/>
      <c r="CN104" s="992"/>
      <c r="CO104" s="992"/>
      <c r="CP104" s="992"/>
      <c r="CQ104" s="992"/>
      <c r="CR104" s="992"/>
      <c r="CS104" s="992"/>
      <c r="CT104" s="992"/>
      <c r="CU104" s="992"/>
      <c r="CV104" s="992"/>
      <c r="CW104" s="992"/>
      <c r="CX104" s="992"/>
      <c r="CY104" s="992"/>
      <c r="CZ104" s="992"/>
      <c r="DA104" s="992"/>
      <c r="DB104" s="992"/>
      <c r="DC104" s="992"/>
      <c r="DD104" s="992"/>
      <c r="DE104" s="992"/>
      <c r="DF104" s="992"/>
      <c r="DG104" s="992"/>
      <c r="DH104" s="992"/>
      <c r="DI104" s="992"/>
      <c r="DJ104" s="992"/>
      <c r="DK104" s="992"/>
      <c r="DL104" s="992"/>
      <c r="DM104" s="992"/>
      <c r="DN104" s="992"/>
      <c r="DO104" s="992"/>
      <c r="DP104" s="992"/>
      <c r="DQ104" s="992"/>
      <c r="DR104" s="992"/>
      <c r="DS104" s="992"/>
      <c r="DT104" s="992"/>
      <c r="DU104" s="992"/>
      <c r="DV104" s="992"/>
      <c r="DW104" s="992"/>
      <c r="DX104" s="992"/>
      <c r="DY104" s="992"/>
      <c r="DZ104" s="992"/>
      <c r="EA104" s="247"/>
    </row>
    <row r="105" spans="1:131" s="248" customFormat="1" ht="11.25" customHeight="1" x14ac:dyDescent="0.15">
      <c r="A105" s="266"/>
      <c r="B105" s="266"/>
      <c r="C105" s="266"/>
      <c r="D105" s="266"/>
      <c r="E105" s="266"/>
      <c r="F105" s="266"/>
      <c r="G105" s="266"/>
      <c r="H105" s="266"/>
      <c r="I105" s="266"/>
      <c r="J105" s="266"/>
      <c r="K105" s="266"/>
      <c r="L105" s="266"/>
      <c r="M105" s="266"/>
      <c r="N105" s="266"/>
      <c r="O105" s="266"/>
      <c r="P105" s="266"/>
      <c r="Q105" s="266"/>
      <c r="R105" s="266"/>
      <c r="S105" s="266"/>
      <c r="T105" s="266"/>
      <c r="U105" s="266"/>
      <c r="V105" s="266"/>
      <c r="W105" s="266"/>
      <c r="X105" s="266"/>
      <c r="Y105" s="266"/>
      <c r="Z105" s="266"/>
      <c r="AA105" s="266"/>
      <c r="AB105" s="266"/>
      <c r="AC105" s="266"/>
      <c r="AD105" s="266"/>
      <c r="AE105" s="266"/>
      <c r="AF105" s="266"/>
      <c r="AG105" s="266"/>
      <c r="AH105" s="266"/>
      <c r="AI105" s="266"/>
      <c r="AJ105" s="266"/>
      <c r="AK105" s="266"/>
      <c r="AL105" s="266"/>
      <c r="AM105" s="266"/>
      <c r="AN105" s="266"/>
      <c r="AO105" s="266"/>
      <c r="AP105" s="266"/>
      <c r="AQ105" s="266"/>
      <c r="AR105" s="266"/>
      <c r="AS105" s="266"/>
      <c r="AT105" s="266"/>
      <c r="AU105" s="266"/>
      <c r="AV105" s="266"/>
      <c r="AW105" s="266"/>
      <c r="AX105" s="266"/>
      <c r="AY105" s="266"/>
      <c r="AZ105" s="266"/>
      <c r="BA105" s="266"/>
      <c r="BB105" s="266"/>
      <c r="BC105" s="266"/>
      <c r="BD105" s="266"/>
      <c r="BE105" s="266"/>
      <c r="BF105" s="266"/>
      <c r="BG105" s="266"/>
      <c r="BH105" s="266"/>
      <c r="BI105" s="266"/>
      <c r="BJ105" s="266"/>
      <c r="BK105" s="266"/>
      <c r="BL105" s="266"/>
      <c r="BM105" s="266"/>
      <c r="BN105" s="266"/>
      <c r="BO105" s="266"/>
      <c r="BP105" s="266"/>
      <c r="BQ105" s="269"/>
      <c r="BR105" s="269"/>
      <c r="BS105" s="269"/>
      <c r="BT105" s="269"/>
      <c r="BU105" s="269"/>
      <c r="BV105" s="269"/>
      <c r="BW105" s="269"/>
      <c r="BX105" s="269"/>
      <c r="BY105" s="269"/>
      <c r="BZ105" s="269"/>
      <c r="CA105" s="269"/>
      <c r="CB105" s="269"/>
      <c r="CC105" s="269"/>
      <c r="CD105" s="269"/>
      <c r="CE105" s="269"/>
      <c r="CF105" s="269"/>
      <c r="CG105" s="269"/>
      <c r="CH105" s="269"/>
      <c r="CI105" s="269"/>
      <c r="CJ105" s="269"/>
      <c r="CK105" s="269"/>
      <c r="CL105" s="269"/>
      <c r="CM105" s="269"/>
      <c r="CN105" s="269"/>
      <c r="CO105" s="269"/>
      <c r="CP105" s="269"/>
      <c r="CQ105" s="269"/>
      <c r="CR105" s="269"/>
      <c r="CS105" s="269"/>
      <c r="CT105" s="269"/>
      <c r="CU105" s="269"/>
      <c r="CV105" s="269"/>
      <c r="CW105" s="269"/>
      <c r="CX105" s="269"/>
      <c r="CY105" s="269"/>
      <c r="CZ105" s="269"/>
      <c r="DA105" s="269"/>
      <c r="DB105" s="269"/>
      <c r="DC105" s="269"/>
      <c r="DD105" s="269"/>
      <c r="DE105" s="269"/>
      <c r="DF105" s="269"/>
      <c r="DG105" s="269"/>
      <c r="DH105" s="269"/>
      <c r="DI105" s="269"/>
      <c r="DJ105" s="269"/>
      <c r="DK105" s="269"/>
      <c r="DL105" s="269"/>
      <c r="DM105" s="269"/>
      <c r="DN105" s="269"/>
      <c r="DO105" s="269"/>
      <c r="DP105" s="269"/>
      <c r="DQ105" s="269"/>
      <c r="DR105" s="269"/>
      <c r="DS105" s="269"/>
      <c r="DT105" s="269"/>
      <c r="DU105" s="269"/>
      <c r="DV105" s="269"/>
      <c r="DW105" s="269"/>
      <c r="DX105" s="269"/>
      <c r="DY105" s="269"/>
      <c r="DZ105" s="269"/>
      <c r="EA105" s="247"/>
    </row>
    <row r="106" spans="1:131" s="248" customFormat="1" ht="11.25" customHeight="1" x14ac:dyDescent="0.15">
      <c r="A106" s="275"/>
      <c r="B106" s="275"/>
      <c r="C106" s="275"/>
      <c r="D106" s="275"/>
      <c r="E106" s="275"/>
      <c r="F106" s="275"/>
      <c r="G106" s="275"/>
      <c r="H106" s="275"/>
      <c r="I106" s="275"/>
      <c r="J106" s="275"/>
      <c r="K106" s="275"/>
      <c r="L106" s="275"/>
      <c r="M106" s="275"/>
      <c r="N106" s="275"/>
      <c r="O106" s="275"/>
      <c r="P106" s="275"/>
      <c r="Q106" s="275"/>
      <c r="R106" s="275"/>
      <c r="S106" s="275"/>
      <c r="T106" s="275"/>
      <c r="U106" s="275"/>
      <c r="V106" s="275"/>
      <c r="W106" s="275"/>
      <c r="X106" s="275"/>
      <c r="Y106" s="275"/>
      <c r="Z106" s="275"/>
      <c r="AA106" s="275"/>
      <c r="AB106" s="275"/>
      <c r="AC106" s="275"/>
      <c r="AD106" s="275"/>
      <c r="AE106" s="275"/>
      <c r="AF106" s="275"/>
      <c r="AG106" s="275"/>
      <c r="AH106" s="275"/>
      <c r="AI106" s="275"/>
      <c r="AJ106" s="275"/>
      <c r="AK106" s="275"/>
      <c r="AL106" s="275"/>
      <c r="AM106" s="275"/>
      <c r="AN106" s="275"/>
      <c r="AO106" s="275"/>
      <c r="AP106" s="275"/>
      <c r="AQ106" s="275"/>
      <c r="AR106" s="275"/>
      <c r="AS106" s="275"/>
      <c r="AT106" s="275"/>
      <c r="AU106" s="275"/>
      <c r="AV106" s="275"/>
      <c r="AW106" s="275"/>
      <c r="AX106" s="275"/>
      <c r="AY106" s="275"/>
      <c r="AZ106" s="275"/>
      <c r="BA106" s="275"/>
      <c r="BB106" s="275"/>
      <c r="BC106" s="275"/>
      <c r="BD106" s="275"/>
      <c r="BE106" s="275"/>
      <c r="BF106" s="275"/>
      <c r="BG106" s="275"/>
      <c r="BH106" s="275"/>
      <c r="BI106" s="275"/>
      <c r="BJ106" s="275"/>
      <c r="BK106" s="275"/>
      <c r="BL106" s="275"/>
      <c r="BM106" s="275"/>
      <c r="BN106" s="275"/>
      <c r="BO106" s="275"/>
      <c r="BP106" s="275"/>
      <c r="BQ106" s="269"/>
      <c r="BR106" s="269"/>
      <c r="BS106" s="269"/>
      <c r="BT106" s="269"/>
      <c r="BU106" s="269"/>
      <c r="BV106" s="269"/>
      <c r="BW106" s="269"/>
      <c r="BX106" s="269"/>
      <c r="BY106" s="269"/>
      <c r="BZ106" s="269"/>
      <c r="CA106" s="269"/>
      <c r="CB106" s="269"/>
      <c r="CC106" s="269"/>
      <c r="CD106" s="269"/>
      <c r="CE106" s="269"/>
      <c r="CF106" s="269"/>
      <c r="CG106" s="269"/>
      <c r="CH106" s="269"/>
      <c r="CI106" s="269"/>
      <c r="CJ106" s="269"/>
      <c r="CK106" s="269"/>
      <c r="CL106" s="269"/>
      <c r="CM106" s="269"/>
      <c r="CN106" s="269"/>
      <c r="CO106" s="269"/>
      <c r="CP106" s="269"/>
      <c r="CQ106" s="269"/>
      <c r="CR106" s="269"/>
      <c r="CS106" s="269"/>
      <c r="CT106" s="269"/>
      <c r="CU106" s="269"/>
      <c r="CV106" s="269"/>
      <c r="CW106" s="269"/>
      <c r="CX106" s="269"/>
      <c r="CY106" s="269"/>
      <c r="CZ106" s="269"/>
      <c r="DA106" s="269"/>
      <c r="DB106" s="269"/>
      <c r="DC106" s="269"/>
      <c r="DD106" s="269"/>
      <c r="DE106" s="269"/>
      <c r="DF106" s="269"/>
      <c r="DG106" s="269"/>
      <c r="DH106" s="269"/>
      <c r="DI106" s="269"/>
      <c r="DJ106" s="269"/>
      <c r="DK106" s="269"/>
      <c r="DL106" s="269"/>
      <c r="DM106" s="269"/>
      <c r="DN106" s="269"/>
      <c r="DO106" s="269"/>
      <c r="DP106" s="269"/>
      <c r="DQ106" s="269"/>
      <c r="DR106" s="269"/>
      <c r="DS106" s="269"/>
      <c r="DT106" s="269"/>
      <c r="DU106" s="269"/>
      <c r="DV106" s="269"/>
      <c r="DW106" s="269"/>
      <c r="DX106" s="269"/>
      <c r="DY106" s="269"/>
      <c r="DZ106" s="269"/>
      <c r="EA106" s="247"/>
    </row>
    <row r="107" spans="1:131" s="247" customFormat="1" ht="26.25" customHeight="1" thickBot="1" x14ac:dyDescent="0.2">
      <c r="A107" s="276" t="s">
        <v>423</v>
      </c>
      <c r="B107" s="277"/>
      <c r="C107" s="277"/>
      <c r="D107" s="277"/>
      <c r="E107" s="277"/>
      <c r="F107" s="277"/>
      <c r="G107" s="277"/>
      <c r="H107" s="277"/>
      <c r="I107" s="277"/>
      <c r="J107" s="277"/>
      <c r="K107" s="277"/>
      <c r="L107" s="277"/>
      <c r="M107" s="277"/>
      <c r="N107" s="277"/>
      <c r="O107" s="277"/>
      <c r="P107" s="277"/>
      <c r="Q107" s="277"/>
      <c r="R107" s="277"/>
      <c r="S107" s="277"/>
      <c r="T107" s="277"/>
      <c r="U107" s="277"/>
      <c r="V107" s="277"/>
      <c r="W107" s="277"/>
      <c r="X107" s="277"/>
      <c r="Y107" s="277"/>
      <c r="Z107" s="277"/>
      <c r="AA107" s="277"/>
      <c r="AB107" s="277"/>
      <c r="AC107" s="277"/>
      <c r="AD107" s="277"/>
      <c r="AE107" s="277"/>
      <c r="AF107" s="277"/>
      <c r="AG107" s="277"/>
      <c r="AH107" s="277"/>
      <c r="AI107" s="277"/>
      <c r="AJ107" s="277"/>
      <c r="AK107" s="277"/>
      <c r="AL107" s="277"/>
      <c r="AM107" s="277"/>
      <c r="AN107" s="277"/>
      <c r="AO107" s="277"/>
      <c r="AP107" s="277"/>
      <c r="AQ107" s="277"/>
      <c r="AR107" s="277"/>
      <c r="AS107" s="277"/>
      <c r="AT107" s="277"/>
      <c r="AU107" s="276" t="s">
        <v>424</v>
      </c>
      <c r="AV107" s="277"/>
      <c r="AW107" s="277"/>
      <c r="AX107" s="277"/>
      <c r="AY107" s="277"/>
      <c r="AZ107" s="277"/>
      <c r="BA107" s="277"/>
      <c r="BB107" s="277"/>
      <c r="BC107" s="277"/>
      <c r="BD107" s="277"/>
      <c r="BE107" s="277"/>
      <c r="BF107" s="277"/>
      <c r="BG107" s="277"/>
      <c r="BH107" s="277"/>
      <c r="BI107" s="277"/>
      <c r="BJ107" s="277"/>
      <c r="BK107" s="277"/>
      <c r="BL107" s="277"/>
      <c r="BM107" s="277"/>
      <c r="BN107" s="277"/>
      <c r="BO107" s="277"/>
      <c r="BP107" s="277"/>
      <c r="BQ107" s="277"/>
      <c r="BR107" s="277"/>
      <c r="BS107" s="277"/>
      <c r="BT107" s="277"/>
      <c r="BU107" s="277"/>
      <c r="BV107" s="277"/>
      <c r="BW107" s="277"/>
      <c r="BX107" s="277"/>
      <c r="BY107" s="277"/>
      <c r="BZ107" s="277"/>
      <c r="CA107" s="277"/>
      <c r="CB107" s="277"/>
      <c r="CC107" s="277"/>
      <c r="CD107" s="277"/>
      <c r="CE107" s="277"/>
      <c r="CF107" s="277"/>
      <c r="CG107" s="277"/>
      <c r="CH107" s="277"/>
      <c r="CI107" s="277"/>
      <c r="CJ107" s="277"/>
      <c r="CK107" s="277"/>
      <c r="CL107" s="277"/>
      <c r="CM107" s="277"/>
      <c r="CN107" s="277"/>
      <c r="CO107" s="277"/>
      <c r="CP107" s="277"/>
      <c r="CQ107" s="277"/>
      <c r="CR107" s="277"/>
      <c r="CS107" s="277"/>
      <c r="CT107" s="277"/>
      <c r="CU107" s="277"/>
      <c r="CV107" s="277"/>
      <c r="CW107" s="277"/>
      <c r="CX107" s="277"/>
      <c r="CY107" s="277"/>
      <c r="CZ107" s="277"/>
      <c r="DA107" s="277"/>
      <c r="DB107" s="277"/>
      <c r="DC107" s="277"/>
      <c r="DD107" s="277"/>
      <c r="DE107" s="277"/>
      <c r="DF107" s="277"/>
      <c r="DG107" s="277"/>
      <c r="DH107" s="277"/>
      <c r="DI107" s="277"/>
      <c r="DJ107" s="277"/>
      <c r="DK107" s="277"/>
      <c r="DL107" s="277"/>
      <c r="DM107" s="277"/>
      <c r="DN107" s="277"/>
      <c r="DO107" s="277"/>
      <c r="DP107" s="277"/>
      <c r="DQ107" s="277"/>
      <c r="DR107" s="277"/>
      <c r="DS107" s="277"/>
      <c r="DT107" s="277"/>
      <c r="DU107" s="277"/>
      <c r="DV107" s="277"/>
      <c r="DW107" s="277"/>
      <c r="DX107" s="277"/>
      <c r="DY107" s="277"/>
      <c r="DZ107" s="277"/>
    </row>
    <row r="108" spans="1:131" s="247" customFormat="1" ht="26.25" customHeight="1" x14ac:dyDescent="0.15">
      <c r="A108" s="993" t="s">
        <v>425</v>
      </c>
      <c r="B108" s="994"/>
      <c r="C108" s="994"/>
      <c r="D108" s="994"/>
      <c r="E108" s="994"/>
      <c r="F108" s="994"/>
      <c r="G108" s="994"/>
      <c r="H108" s="994"/>
      <c r="I108" s="994"/>
      <c r="J108" s="994"/>
      <c r="K108" s="994"/>
      <c r="L108" s="994"/>
      <c r="M108" s="994"/>
      <c r="N108" s="994"/>
      <c r="O108" s="994"/>
      <c r="P108" s="994"/>
      <c r="Q108" s="994"/>
      <c r="R108" s="994"/>
      <c r="S108" s="994"/>
      <c r="T108" s="994"/>
      <c r="U108" s="994"/>
      <c r="V108" s="994"/>
      <c r="W108" s="994"/>
      <c r="X108" s="994"/>
      <c r="Y108" s="994"/>
      <c r="Z108" s="994"/>
      <c r="AA108" s="994"/>
      <c r="AB108" s="994"/>
      <c r="AC108" s="994"/>
      <c r="AD108" s="994"/>
      <c r="AE108" s="994"/>
      <c r="AF108" s="994"/>
      <c r="AG108" s="994"/>
      <c r="AH108" s="994"/>
      <c r="AI108" s="994"/>
      <c r="AJ108" s="994"/>
      <c r="AK108" s="994"/>
      <c r="AL108" s="994"/>
      <c r="AM108" s="994"/>
      <c r="AN108" s="994"/>
      <c r="AO108" s="994"/>
      <c r="AP108" s="994"/>
      <c r="AQ108" s="994"/>
      <c r="AR108" s="994"/>
      <c r="AS108" s="994"/>
      <c r="AT108" s="995"/>
      <c r="AU108" s="993" t="s">
        <v>426</v>
      </c>
      <c r="AV108" s="994"/>
      <c r="AW108" s="994"/>
      <c r="AX108" s="994"/>
      <c r="AY108" s="994"/>
      <c r="AZ108" s="994"/>
      <c r="BA108" s="994"/>
      <c r="BB108" s="994"/>
      <c r="BC108" s="994"/>
      <c r="BD108" s="994"/>
      <c r="BE108" s="994"/>
      <c r="BF108" s="994"/>
      <c r="BG108" s="994"/>
      <c r="BH108" s="994"/>
      <c r="BI108" s="994"/>
      <c r="BJ108" s="994"/>
      <c r="BK108" s="994"/>
      <c r="BL108" s="994"/>
      <c r="BM108" s="994"/>
      <c r="BN108" s="994"/>
      <c r="BO108" s="994"/>
      <c r="BP108" s="994"/>
      <c r="BQ108" s="994"/>
      <c r="BR108" s="994"/>
      <c r="BS108" s="994"/>
      <c r="BT108" s="994"/>
      <c r="BU108" s="994"/>
      <c r="BV108" s="994"/>
      <c r="BW108" s="994"/>
      <c r="BX108" s="994"/>
      <c r="BY108" s="994"/>
      <c r="BZ108" s="994"/>
      <c r="CA108" s="994"/>
      <c r="CB108" s="994"/>
      <c r="CC108" s="994"/>
      <c r="CD108" s="994"/>
      <c r="CE108" s="994"/>
      <c r="CF108" s="994"/>
      <c r="CG108" s="994"/>
      <c r="CH108" s="994"/>
      <c r="CI108" s="994"/>
      <c r="CJ108" s="994"/>
      <c r="CK108" s="994"/>
      <c r="CL108" s="994"/>
      <c r="CM108" s="994"/>
      <c r="CN108" s="994"/>
      <c r="CO108" s="994"/>
      <c r="CP108" s="994"/>
      <c r="CQ108" s="994"/>
      <c r="CR108" s="994"/>
      <c r="CS108" s="994"/>
      <c r="CT108" s="994"/>
      <c r="CU108" s="994"/>
      <c r="CV108" s="994"/>
      <c r="CW108" s="994"/>
      <c r="CX108" s="994"/>
      <c r="CY108" s="994"/>
      <c r="CZ108" s="994"/>
      <c r="DA108" s="994"/>
      <c r="DB108" s="994"/>
      <c r="DC108" s="994"/>
      <c r="DD108" s="994"/>
      <c r="DE108" s="994"/>
      <c r="DF108" s="994"/>
      <c r="DG108" s="994"/>
      <c r="DH108" s="994"/>
      <c r="DI108" s="994"/>
      <c r="DJ108" s="994"/>
      <c r="DK108" s="994"/>
      <c r="DL108" s="994"/>
      <c r="DM108" s="994"/>
      <c r="DN108" s="994"/>
      <c r="DO108" s="994"/>
      <c r="DP108" s="994"/>
      <c r="DQ108" s="994"/>
      <c r="DR108" s="994"/>
      <c r="DS108" s="994"/>
      <c r="DT108" s="994"/>
      <c r="DU108" s="994"/>
      <c r="DV108" s="994"/>
      <c r="DW108" s="994"/>
      <c r="DX108" s="994"/>
      <c r="DY108" s="994"/>
      <c r="DZ108" s="995"/>
    </row>
    <row r="109" spans="1:131" s="247" customFormat="1" ht="26.25" customHeight="1" x14ac:dyDescent="0.15">
      <c r="A109" s="948" t="s">
        <v>427</v>
      </c>
      <c r="B109" s="949"/>
      <c r="C109" s="949"/>
      <c r="D109" s="949"/>
      <c r="E109" s="949"/>
      <c r="F109" s="949"/>
      <c r="G109" s="949"/>
      <c r="H109" s="949"/>
      <c r="I109" s="949"/>
      <c r="J109" s="949"/>
      <c r="K109" s="949"/>
      <c r="L109" s="949"/>
      <c r="M109" s="949"/>
      <c r="N109" s="949"/>
      <c r="O109" s="949"/>
      <c r="P109" s="949"/>
      <c r="Q109" s="949"/>
      <c r="R109" s="949"/>
      <c r="S109" s="949"/>
      <c r="T109" s="949"/>
      <c r="U109" s="949"/>
      <c r="V109" s="949"/>
      <c r="W109" s="949"/>
      <c r="X109" s="949"/>
      <c r="Y109" s="949"/>
      <c r="Z109" s="950"/>
      <c r="AA109" s="951" t="s">
        <v>428</v>
      </c>
      <c r="AB109" s="949"/>
      <c r="AC109" s="949"/>
      <c r="AD109" s="949"/>
      <c r="AE109" s="950"/>
      <c r="AF109" s="951" t="s">
        <v>308</v>
      </c>
      <c r="AG109" s="949"/>
      <c r="AH109" s="949"/>
      <c r="AI109" s="949"/>
      <c r="AJ109" s="950"/>
      <c r="AK109" s="951" t="s">
        <v>307</v>
      </c>
      <c r="AL109" s="949"/>
      <c r="AM109" s="949"/>
      <c r="AN109" s="949"/>
      <c r="AO109" s="950"/>
      <c r="AP109" s="951" t="s">
        <v>429</v>
      </c>
      <c r="AQ109" s="949"/>
      <c r="AR109" s="949"/>
      <c r="AS109" s="949"/>
      <c r="AT109" s="980"/>
      <c r="AU109" s="948" t="s">
        <v>427</v>
      </c>
      <c r="AV109" s="949"/>
      <c r="AW109" s="949"/>
      <c r="AX109" s="949"/>
      <c r="AY109" s="949"/>
      <c r="AZ109" s="949"/>
      <c r="BA109" s="949"/>
      <c r="BB109" s="949"/>
      <c r="BC109" s="949"/>
      <c r="BD109" s="949"/>
      <c r="BE109" s="949"/>
      <c r="BF109" s="949"/>
      <c r="BG109" s="949"/>
      <c r="BH109" s="949"/>
      <c r="BI109" s="949"/>
      <c r="BJ109" s="949"/>
      <c r="BK109" s="949"/>
      <c r="BL109" s="949"/>
      <c r="BM109" s="949"/>
      <c r="BN109" s="949"/>
      <c r="BO109" s="949"/>
      <c r="BP109" s="950"/>
      <c r="BQ109" s="951" t="s">
        <v>428</v>
      </c>
      <c r="BR109" s="949"/>
      <c r="BS109" s="949"/>
      <c r="BT109" s="949"/>
      <c r="BU109" s="950"/>
      <c r="BV109" s="951" t="s">
        <v>308</v>
      </c>
      <c r="BW109" s="949"/>
      <c r="BX109" s="949"/>
      <c r="BY109" s="949"/>
      <c r="BZ109" s="950"/>
      <c r="CA109" s="951" t="s">
        <v>307</v>
      </c>
      <c r="CB109" s="949"/>
      <c r="CC109" s="949"/>
      <c r="CD109" s="949"/>
      <c r="CE109" s="950"/>
      <c r="CF109" s="987" t="s">
        <v>429</v>
      </c>
      <c r="CG109" s="987"/>
      <c r="CH109" s="987"/>
      <c r="CI109" s="987"/>
      <c r="CJ109" s="987"/>
      <c r="CK109" s="951" t="s">
        <v>430</v>
      </c>
      <c r="CL109" s="949"/>
      <c r="CM109" s="949"/>
      <c r="CN109" s="949"/>
      <c r="CO109" s="949"/>
      <c r="CP109" s="949"/>
      <c r="CQ109" s="949"/>
      <c r="CR109" s="949"/>
      <c r="CS109" s="949"/>
      <c r="CT109" s="949"/>
      <c r="CU109" s="949"/>
      <c r="CV109" s="949"/>
      <c r="CW109" s="949"/>
      <c r="CX109" s="949"/>
      <c r="CY109" s="949"/>
      <c r="CZ109" s="949"/>
      <c r="DA109" s="949"/>
      <c r="DB109" s="949"/>
      <c r="DC109" s="949"/>
      <c r="DD109" s="949"/>
      <c r="DE109" s="949"/>
      <c r="DF109" s="950"/>
      <c r="DG109" s="951" t="s">
        <v>428</v>
      </c>
      <c r="DH109" s="949"/>
      <c r="DI109" s="949"/>
      <c r="DJ109" s="949"/>
      <c r="DK109" s="950"/>
      <c r="DL109" s="951" t="s">
        <v>308</v>
      </c>
      <c r="DM109" s="949"/>
      <c r="DN109" s="949"/>
      <c r="DO109" s="949"/>
      <c r="DP109" s="950"/>
      <c r="DQ109" s="951" t="s">
        <v>307</v>
      </c>
      <c r="DR109" s="949"/>
      <c r="DS109" s="949"/>
      <c r="DT109" s="949"/>
      <c r="DU109" s="950"/>
      <c r="DV109" s="951" t="s">
        <v>429</v>
      </c>
      <c r="DW109" s="949"/>
      <c r="DX109" s="949"/>
      <c r="DY109" s="949"/>
      <c r="DZ109" s="980"/>
    </row>
    <row r="110" spans="1:131" s="247" customFormat="1" ht="26.25" customHeight="1" x14ac:dyDescent="0.15">
      <c r="A110" s="851" t="s">
        <v>431</v>
      </c>
      <c r="B110" s="852"/>
      <c r="C110" s="852"/>
      <c r="D110" s="852"/>
      <c r="E110" s="852"/>
      <c r="F110" s="852"/>
      <c r="G110" s="852"/>
      <c r="H110" s="852"/>
      <c r="I110" s="852"/>
      <c r="J110" s="852"/>
      <c r="K110" s="852"/>
      <c r="L110" s="852"/>
      <c r="M110" s="852"/>
      <c r="N110" s="852"/>
      <c r="O110" s="852"/>
      <c r="P110" s="852"/>
      <c r="Q110" s="852"/>
      <c r="R110" s="852"/>
      <c r="S110" s="852"/>
      <c r="T110" s="852"/>
      <c r="U110" s="852"/>
      <c r="V110" s="852"/>
      <c r="W110" s="852"/>
      <c r="X110" s="852"/>
      <c r="Y110" s="852"/>
      <c r="Z110" s="853"/>
      <c r="AA110" s="941">
        <v>395609</v>
      </c>
      <c r="AB110" s="942"/>
      <c r="AC110" s="942"/>
      <c r="AD110" s="942"/>
      <c r="AE110" s="943"/>
      <c r="AF110" s="944">
        <v>442337</v>
      </c>
      <c r="AG110" s="942"/>
      <c r="AH110" s="942"/>
      <c r="AI110" s="942"/>
      <c r="AJ110" s="943"/>
      <c r="AK110" s="944">
        <v>550981</v>
      </c>
      <c r="AL110" s="942"/>
      <c r="AM110" s="942"/>
      <c r="AN110" s="942"/>
      <c r="AO110" s="943"/>
      <c r="AP110" s="945">
        <v>24.2</v>
      </c>
      <c r="AQ110" s="946"/>
      <c r="AR110" s="946"/>
      <c r="AS110" s="946"/>
      <c r="AT110" s="947"/>
      <c r="AU110" s="981" t="s">
        <v>76</v>
      </c>
      <c r="AV110" s="982"/>
      <c r="AW110" s="982"/>
      <c r="AX110" s="982"/>
      <c r="AY110" s="982"/>
      <c r="AZ110" s="907" t="s">
        <v>432</v>
      </c>
      <c r="BA110" s="852"/>
      <c r="BB110" s="852"/>
      <c r="BC110" s="852"/>
      <c r="BD110" s="852"/>
      <c r="BE110" s="852"/>
      <c r="BF110" s="852"/>
      <c r="BG110" s="852"/>
      <c r="BH110" s="852"/>
      <c r="BI110" s="852"/>
      <c r="BJ110" s="852"/>
      <c r="BK110" s="852"/>
      <c r="BL110" s="852"/>
      <c r="BM110" s="852"/>
      <c r="BN110" s="852"/>
      <c r="BO110" s="852"/>
      <c r="BP110" s="853"/>
      <c r="BQ110" s="908">
        <v>7316940</v>
      </c>
      <c r="BR110" s="889"/>
      <c r="BS110" s="889"/>
      <c r="BT110" s="889"/>
      <c r="BU110" s="889"/>
      <c r="BV110" s="889">
        <v>7359099</v>
      </c>
      <c r="BW110" s="889"/>
      <c r="BX110" s="889"/>
      <c r="BY110" s="889"/>
      <c r="BZ110" s="889"/>
      <c r="CA110" s="889">
        <v>7588985</v>
      </c>
      <c r="CB110" s="889"/>
      <c r="CC110" s="889"/>
      <c r="CD110" s="889"/>
      <c r="CE110" s="889"/>
      <c r="CF110" s="913">
        <v>333.2</v>
      </c>
      <c r="CG110" s="914"/>
      <c r="CH110" s="914"/>
      <c r="CI110" s="914"/>
      <c r="CJ110" s="914"/>
      <c r="CK110" s="977" t="s">
        <v>433</v>
      </c>
      <c r="CL110" s="863"/>
      <c r="CM110" s="938" t="s">
        <v>434</v>
      </c>
      <c r="CN110" s="939"/>
      <c r="CO110" s="939"/>
      <c r="CP110" s="939"/>
      <c r="CQ110" s="939"/>
      <c r="CR110" s="939"/>
      <c r="CS110" s="939"/>
      <c r="CT110" s="939"/>
      <c r="CU110" s="939"/>
      <c r="CV110" s="939"/>
      <c r="CW110" s="939"/>
      <c r="CX110" s="939"/>
      <c r="CY110" s="939"/>
      <c r="CZ110" s="939"/>
      <c r="DA110" s="939"/>
      <c r="DB110" s="939"/>
      <c r="DC110" s="939"/>
      <c r="DD110" s="939"/>
      <c r="DE110" s="939"/>
      <c r="DF110" s="940"/>
      <c r="DG110" s="908" t="s">
        <v>392</v>
      </c>
      <c r="DH110" s="889"/>
      <c r="DI110" s="889"/>
      <c r="DJ110" s="889"/>
      <c r="DK110" s="889"/>
      <c r="DL110" s="889" t="s">
        <v>392</v>
      </c>
      <c r="DM110" s="889"/>
      <c r="DN110" s="889"/>
      <c r="DO110" s="889"/>
      <c r="DP110" s="889"/>
      <c r="DQ110" s="889" t="s">
        <v>392</v>
      </c>
      <c r="DR110" s="889"/>
      <c r="DS110" s="889"/>
      <c r="DT110" s="889"/>
      <c r="DU110" s="889"/>
      <c r="DV110" s="890" t="s">
        <v>392</v>
      </c>
      <c r="DW110" s="890"/>
      <c r="DX110" s="890"/>
      <c r="DY110" s="890"/>
      <c r="DZ110" s="891"/>
    </row>
    <row r="111" spans="1:131" s="247" customFormat="1" ht="26.25" customHeight="1" x14ac:dyDescent="0.15">
      <c r="A111" s="818" t="s">
        <v>435</v>
      </c>
      <c r="B111" s="819"/>
      <c r="C111" s="819"/>
      <c r="D111" s="819"/>
      <c r="E111" s="819"/>
      <c r="F111" s="819"/>
      <c r="G111" s="819"/>
      <c r="H111" s="819"/>
      <c r="I111" s="819"/>
      <c r="J111" s="819"/>
      <c r="K111" s="819"/>
      <c r="L111" s="819"/>
      <c r="M111" s="819"/>
      <c r="N111" s="819"/>
      <c r="O111" s="819"/>
      <c r="P111" s="819"/>
      <c r="Q111" s="819"/>
      <c r="R111" s="819"/>
      <c r="S111" s="819"/>
      <c r="T111" s="819"/>
      <c r="U111" s="819"/>
      <c r="V111" s="819"/>
      <c r="W111" s="819"/>
      <c r="X111" s="819"/>
      <c r="Y111" s="819"/>
      <c r="Z111" s="976"/>
      <c r="AA111" s="969" t="s">
        <v>185</v>
      </c>
      <c r="AB111" s="970"/>
      <c r="AC111" s="970"/>
      <c r="AD111" s="970"/>
      <c r="AE111" s="971"/>
      <c r="AF111" s="972" t="s">
        <v>185</v>
      </c>
      <c r="AG111" s="970"/>
      <c r="AH111" s="970"/>
      <c r="AI111" s="970"/>
      <c r="AJ111" s="971"/>
      <c r="AK111" s="972" t="s">
        <v>185</v>
      </c>
      <c r="AL111" s="970"/>
      <c r="AM111" s="970"/>
      <c r="AN111" s="970"/>
      <c r="AO111" s="971"/>
      <c r="AP111" s="973" t="s">
        <v>185</v>
      </c>
      <c r="AQ111" s="974"/>
      <c r="AR111" s="974"/>
      <c r="AS111" s="974"/>
      <c r="AT111" s="975"/>
      <c r="AU111" s="983"/>
      <c r="AV111" s="984"/>
      <c r="AW111" s="984"/>
      <c r="AX111" s="984"/>
      <c r="AY111" s="984"/>
      <c r="AZ111" s="859" t="s">
        <v>436</v>
      </c>
      <c r="BA111" s="794"/>
      <c r="BB111" s="794"/>
      <c r="BC111" s="794"/>
      <c r="BD111" s="794"/>
      <c r="BE111" s="794"/>
      <c r="BF111" s="794"/>
      <c r="BG111" s="794"/>
      <c r="BH111" s="794"/>
      <c r="BI111" s="794"/>
      <c r="BJ111" s="794"/>
      <c r="BK111" s="794"/>
      <c r="BL111" s="794"/>
      <c r="BM111" s="794"/>
      <c r="BN111" s="794"/>
      <c r="BO111" s="794"/>
      <c r="BP111" s="795"/>
      <c r="BQ111" s="860">
        <v>39061</v>
      </c>
      <c r="BR111" s="861"/>
      <c r="BS111" s="861"/>
      <c r="BT111" s="861"/>
      <c r="BU111" s="861"/>
      <c r="BV111" s="861">
        <v>29687</v>
      </c>
      <c r="BW111" s="861"/>
      <c r="BX111" s="861"/>
      <c r="BY111" s="861"/>
      <c r="BZ111" s="861"/>
      <c r="CA111" s="861">
        <v>20443</v>
      </c>
      <c r="CB111" s="861"/>
      <c r="CC111" s="861"/>
      <c r="CD111" s="861"/>
      <c r="CE111" s="861"/>
      <c r="CF111" s="922">
        <v>0.9</v>
      </c>
      <c r="CG111" s="923"/>
      <c r="CH111" s="923"/>
      <c r="CI111" s="923"/>
      <c r="CJ111" s="923"/>
      <c r="CK111" s="978"/>
      <c r="CL111" s="865"/>
      <c r="CM111" s="868" t="s">
        <v>437</v>
      </c>
      <c r="CN111" s="869"/>
      <c r="CO111" s="869"/>
      <c r="CP111" s="869"/>
      <c r="CQ111" s="869"/>
      <c r="CR111" s="869"/>
      <c r="CS111" s="869"/>
      <c r="CT111" s="869"/>
      <c r="CU111" s="869"/>
      <c r="CV111" s="869"/>
      <c r="CW111" s="869"/>
      <c r="CX111" s="869"/>
      <c r="CY111" s="869"/>
      <c r="CZ111" s="869"/>
      <c r="DA111" s="869"/>
      <c r="DB111" s="869"/>
      <c r="DC111" s="869"/>
      <c r="DD111" s="869"/>
      <c r="DE111" s="869"/>
      <c r="DF111" s="870"/>
      <c r="DG111" s="860" t="s">
        <v>185</v>
      </c>
      <c r="DH111" s="861"/>
      <c r="DI111" s="861"/>
      <c r="DJ111" s="861"/>
      <c r="DK111" s="861"/>
      <c r="DL111" s="861" t="s">
        <v>185</v>
      </c>
      <c r="DM111" s="861"/>
      <c r="DN111" s="861"/>
      <c r="DO111" s="861"/>
      <c r="DP111" s="861"/>
      <c r="DQ111" s="861" t="s">
        <v>185</v>
      </c>
      <c r="DR111" s="861"/>
      <c r="DS111" s="861"/>
      <c r="DT111" s="861"/>
      <c r="DU111" s="861"/>
      <c r="DV111" s="838" t="s">
        <v>185</v>
      </c>
      <c r="DW111" s="838"/>
      <c r="DX111" s="838"/>
      <c r="DY111" s="838"/>
      <c r="DZ111" s="839"/>
    </row>
    <row r="112" spans="1:131" s="247" customFormat="1" ht="26.25" customHeight="1" x14ac:dyDescent="0.15">
      <c r="A112" s="963" t="s">
        <v>438</v>
      </c>
      <c r="B112" s="964"/>
      <c r="C112" s="794" t="s">
        <v>439</v>
      </c>
      <c r="D112" s="794"/>
      <c r="E112" s="794"/>
      <c r="F112" s="794"/>
      <c r="G112" s="794"/>
      <c r="H112" s="794"/>
      <c r="I112" s="794"/>
      <c r="J112" s="794"/>
      <c r="K112" s="794"/>
      <c r="L112" s="794"/>
      <c r="M112" s="794"/>
      <c r="N112" s="794"/>
      <c r="O112" s="794"/>
      <c r="P112" s="794"/>
      <c r="Q112" s="794"/>
      <c r="R112" s="794"/>
      <c r="S112" s="794"/>
      <c r="T112" s="794"/>
      <c r="U112" s="794"/>
      <c r="V112" s="794"/>
      <c r="W112" s="794"/>
      <c r="X112" s="794"/>
      <c r="Y112" s="794"/>
      <c r="Z112" s="795"/>
      <c r="AA112" s="823" t="s">
        <v>185</v>
      </c>
      <c r="AB112" s="824"/>
      <c r="AC112" s="824"/>
      <c r="AD112" s="824"/>
      <c r="AE112" s="825"/>
      <c r="AF112" s="826" t="s">
        <v>185</v>
      </c>
      <c r="AG112" s="824"/>
      <c r="AH112" s="824"/>
      <c r="AI112" s="824"/>
      <c r="AJ112" s="825"/>
      <c r="AK112" s="826" t="s">
        <v>185</v>
      </c>
      <c r="AL112" s="824"/>
      <c r="AM112" s="824"/>
      <c r="AN112" s="824"/>
      <c r="AO112" s="825"/>
      <c r="AP112" s="871" t="s">
        <v>185</v>
      </c>
      <c r="AQ112" s="872"/>
      <c r="AR112" s="872"/>
      <c r="AS112" s="872"/>
      <c r="AT112" s="873"/>
      <c r="AU112" s="983"/>
      <c r="AV112" s="984"/>
      <c r="AW112" s="984"/>
      <c r="AX112" s="984"/>
      <c r="AY112" s="984"/>
      <c r="AZ112" s="859" t="s">
        <v>440</v>
      </c>
      <c r="BA112" s="794"/>
      <c r="BB112" s="794"/>
      <c r="BC112" s="794"/>
      <c r="BD112" s="794"/>
      <c r="BE112" s="794"/>
      <c r="BF112" s="794"/>
      <c r="BG112" s="794"/>
      <c r="BH112" s="794"/>
      <c r="BI112" s="794"/>
      <c r="BJ112" s="794"/>
      <c r="BK112" s="794"/>
      <c r="BL112" s="794"/>
      <c r="BM112" s="794"/>
      <c r="BN112" s="794"/>
      <c r="BO112" s="794"/>
      <c r="BP112" s="795"/>
      <c r="BQ112" s="860">
        <v>1421557</v>
      </c>
      <c r="BR112" s="861"/>
      <c r="BS112" s="861"/>
      <c r="BT112" s="861"/>
      <c r="BU112" s="861"/>
      <c r="BV112" s="861">
        <v>1400724</v>
      </c>
      <c r="BW112" s="861"/>
      <c r="BX112" s="861"/>
      <c r="BY112" s="861"/>
      <c r="BZ112" s="861"/>
      <c r="CA112" s="861">
        <v>1295777</v>
      </c>
      <c r="CB112" s="861"/>
      <c r="CC112" s="861"/>
      <c r="CD112" s="861"/>
      <c r="CE112" s="861"/>
      <c r="CF112" s="922">
        <v>56.9</v>
      </c>
      <c r="CG112" s="923"/>
      <c r="CH112" s="923"/>
      <c r="CI112" s="923"/>
      <c r="CJ112" s="923"/>
      <c r="CK112" s="978"/>
      <c r="CL112" s="865"/>
      <c r="CM112" s="868" t="s">
        <v>441</v>
      </c>
      <c r="CN112" s="869"/>
      <c r="CO112" s="869"/>
      <c r="CP112" s="869"/>
      <c r="CQ112" s="869"/>
      <c r="CR112" s="869"/>
      <c r="CS112" s="869"/>
      <c r="CT112" s="869"/>
      <c r="CU112" s="869"/>
      <c r="CV112" s="869"/>
      <c r="CW112" s="869"/>
      <c r="CX112" s="869"/>
      <c r="CY112" s="869"/>
      <c r="CZ112" s="869"/>
      <c r="DA112" s="869"/>
      <c r="DB112" s="869"/>
      <c r="DC112" s="869"/>
      <c r="DD112" s="869"/>
      <c r="DE112" s="869"/>
      <c r="DF112" s="870"/>
      <c r="DG112" s="860" t="s">
        <v>185</v>
      </c>
      <c r="DH112" s="861"/>
      <c r="DI112" s="861"/>
      <c r="DJ112" s="861"/>
      <c r="DK112" s="861"/>
      <c r="DL112" s="861" t="s">
        <v>185</v>
      </c>
      <c r="DM112" s="861"/>
      <c r="DN112" s="861"/>
      <c r="DO112" s="861"/>
      <c r="DP112" s="861"/>
      <c r="DQ112" s="861" t="s">
        <v>185</v>
      </c>
      <c r="DR112" s="861"/>
      <c r="DS112" s="861"/>
      <c r="DT112" s="861"/>
      <c r="DU112" s="861"/>
      <c r="DV112" s="838" t="s">
        <v>185</v>
      </c>
      <c r="DW112" s="838"/>
      <c r="DX112" s="838"/>
      <c r="DY112" s="838"/>
      <c r="DZ112" s="839"/>
    </row>
    <row r="113" spans="1:130" s="247" customFormat="1" ht="26.25" customHeight="1" x14ac:dyDescent="0.15">
      <c r="A113" s="965"/>
      <c r="B113" s="966"/>
      <c r="C113" s="794" t="s">
        <v>442</v>
      </c>
      <c r="D113" s="794"/>
      <c r="E113" s="794"/>
      <c r="F113" s="794"/>
      <c r="G113" s="794"/>
      <c r="H113" s="794"/>
      <c r="I113" s="794"/>
      <c r="J113" s="794"/>
      <c r="K113" s="794"/>
      <c r="L113" s="794"/>
      <c r="M113" s="794"/>
      <c r="N113" s="794"/>
      <c r="O113" s="794"/>
      <c r="P113" s="794"/>
      <c r="Q113" s="794"/>
      <c r="R113" s="794"/>
      <c r="S113" s="794"/>
      <c r="T113" s="794"/>
      <c r="U113" s="794"/>
      <c r="V113" s="794"/>
      <c r="W113" s="794"/>
      <c r="X113" s="794"/>
      <c r="Y113" s="794"/>
      <c r="Z113" s="795"/>
      <c r="AA113" s="969">
        <v>137343</v>
      </c>
      <c r="AB113" s="970"/>
      <c r="AC113" s="970"/>
      <c r="AD113" s="970"/>
      <c r="AE113" s="971"/>
      <c r="AF113" s="972">
        <v>137841</v>
      </c>
      <c r="AG113" s="970"/>
      <c r="AH113" s="970"/>
      <c r="AI113" s="970"/>
      <c r="AJ113" s="971"/>
      <c r="AK113" s="972">
        <v>126788</v>
      </c>
      <c r="AL113" s="970"/>
      <c r="AM113" s="970"/>
      <c r="AN113" s="970"/>
      <c r="AO113" s="971"/>
      <c r="AP113" s="973">
        <v>5.6</v>
      </c>
      <c r="AQ113" s="974"/>
      <c r="AR113" s="974"/>
      <c r="AS113" s="974"/>
      <c r="AT113" s="975"/>
      <c r="AU113" s="983"/>
      <c r="AV113" s="984"/>
      <c r="AW113" s="984"/>
      <c r="AX113" s="984"/>
      <c r="AY113" s="984"/>
      <c r="AZ113" s="859" t="s">
        <v>443</v>
      </c>
      <c r="BA113" s="794"/>
      <c r="BB113" s="794"/>
      <c r="BC113" s="794"/>
      <c r="BD113" s="794"/>
      <c r="BE113" s="794"/>
      <c r="BF113" s="794"/>
      <c r="BG113" s="794"/>
      <c r="BH113" s="794"/>
      <c r="BI113" s="794"/>
      <c r="BJ113" s="794"/>
      <c r="BK113" s="794"/>
      <c r="BL113" s="794"/>
      <c r="BM113" s="794"/>
      <c r="BN113" s="794"/>
      <c r="BO113" s="794"/>
      <c r="BP113" s="795"/>
      <c r="BQ113" s="860">
        <v>94745</v>
      </c>
      <c r="BR113" s="861"/>
      <c r="BS113" s="861"/>
      <c r="BT113" s="861"/>
      <c r="BU113" s="861"/>
      <c r="BV113" s="861">
        <v>106045</v>
      </c>
      <c r="BW113" s="861"/>
      <c r="BX113" s="861"/>
      <c r="BY113" s="861"/>
      <c r="BZ113" s="861"/>
      <c r="CA113" s="861">
        <v>141180</v>
      </c>
      <c r="CB113" s="861"/>
      <c r="CC113" s="861"/>
      <c r="CD113" s="861"/>
      <c r="CE113" s="861"/>
      <c r="CF113" s="922">
        <v>6.2</v>
      </c>
      <c r="CG113" s="923"/>
      <c r="CH113" s="923"/>
      <c r="CI113" s="923"/>
      <c r="CJ113" s="923"/>
      <c r="CK113" s="978"/>
      <c r="CL113" s="865"/>
      <c r="CM113" s="868" t="s">
        <v>444</v>
      </c>
      <c r="CN113" s="869"/>
      <c r="CO113" s="869"/>
      <c r="CP113" s="869"/>
      <c r="CQ113" s="869"/>
      <c r="CR113" s="869"/>
      <c r="CS113" s="869"/>
      <c r="CT113" s="869"/>
      <c r="CU113" s="869"/>
      <c r="CV113" s="869"/>
      <c r="CW113" s="869"/>
      <c r="CX113" s="869"/>
      <c r="CY113" s="869"/>
      <c r="CZ113" s="869"/>
      <c r="DA113" s="869"/>
      <c r="DB113" s="869"/>
      <c r="DC113" s="869"/>
      <c r="DD113" s="869"/>
      <c r="DE113" s="869"/>
      <c r="DF113" s="870"/>
      <c r="DG113" s="823" t="s">
        <v>185</v>
      </c>
      <c r="DH113" s="824"/>
      <c r="DI113" s="824"/>
      <c r="DJ113" s="824"/>
      <c r="DK113" s="825"/>
      <c r="DL113" s="826" t="s">
        <v>185</v>
      </c>
      <c r="DM113" s="824"/>
      <c r="DN113" s="824"/>
      <c r="DO113" s="824"/>
      <c r="DP113" s="825"/>
      <c r="DQ113" s="826" t="s">
        <v>185</v>
      </c>
      <c r="DR113" s="824"/>
      <c r="DS113" s="824"/>
      <c r="DT113" s="824"/>
      <c r="DU113" s="825"/>
      <c r="DV113" s="871" t="s">
        <v>185</v>
      </c>
      <c r="DW113" s="872"/>
      <c r="DX113" s="872"/>
      <c r="DY113" s="872"/>
      <c r="DZ113" s="873"/>
    </row>
    <row r="114" spans="1:130" s="247" customFormat="1" ht="26.25" customHeight="1" x14ac:dyDescent="0.15">
      <c r="A114" s="965"/>
      <c r="B114" s="966"/>
      <c r="C114" s="794" t="s">
        <v>445</v>
      </c>
      <c r="D114" s="794"/>
      <c r="E114" s="794"/>
      <c r="F114" s="794"/>
      <c r="G114" s="794"/>
      <c r="H114" s="794"/>
      <c r="I114" s="794"/>
      <c r="J114" s="794"/>
      <c r="K114" s="794"/>
      <c r="L114" s="794"/>
      <c r="M114" s="794"/>
      <c r="N114" s="794"/>
      <c r="O114" s="794"/>
      <c r="P114" s="794"/>
      <c r="Q114" s="794"/>
      <c r="R114" s="794"/>
      <c r="S114" s="794"/>
      <c r="T114" s="794"/>
      <c r="U114" s="794"/>
      <c r="V114" s="794"/>
      <c r="W114" s="794"/>
      <c r="X114" s="794"/>
      <c r="Y114" s="794"/>
      <c r="Z114" s="795"/>
      <c r="AA114" s="823">
        <v>19904</v>
      </c>
      <c r="AB114" s="824"/>
      <c r="AC114" s="824"/>
      <c r="AD114" s="824"/>
      <c r="AE114" s="825"/>
      <c r="AF114" s="826">
        <v>5342</v>
      </c>
      <c r="AG114" s="824"/>
      <c r="AH114" s="824"/>
      <c r="AI114" s="824"/>
      <c r="AJ114" s="825"/>
      <c r="AK114" s="826">
        <v>1902</v>
      </c>
      <c r="AL114" s="824"/>
      <c r="AM114" s="824"/>
      <c r="AN114" s="824"/>
      <c r="AO114" s="825"/>
      <c r="AP114" s="871">
        <v>0.1</v>
      </c>
      <c r="AQ114" s="872"/>
      <c r="AR114" s="872"/>
      <c r="AS114" s="872"/>
      <c r="AT114" s="873"/>
      <c r="AU114" s="983"/>
      <c r="AV114" s="984"/>
      <c r="AW114" s="984"/>
      <c r="AX114" s="984"/>
      <c r="AY114" s="984"/>
      <c r="AZ114" s="859" t="s">
        <v>446</v>
      </c>
      <c r="BA114" s="794"/>
      <c r="BB114" s="794"/>
      <c r="BC114" s="794"/>
      <c r="BD114" s="794"/>
      <c r="BE114" s="794"/>
      <c r="BF114" s="794"/>
      <c r="BG114" s="794"/>
      <c r="BH114" s="794"/>
      <c r="BI114" s="794"/>
      <c r="BJ114" s="794"/>
      <c r="BK114" s="794"/>
      <c r="BL114" s="794"/>
      <c r="BM114" s="794"/>
      <c r="BN114" s="794"/>
      <c r="BO114" s="794"/>
      <c r="BP114" s="795"/>
      <c r="BQ114" s="860">
        <v>526256</v>
      </c>
      <c r="BR114" s="861"/>
      <c r="BS114" s="861"/>
      <c r="BT114" s="861"/>
      <c r="BU114" s="861"/>
      <c r="BV114" s="861">
        <v>491578</v>
      </c>
      <c r="BW114" s="861"/>
      <c r="BX114" s="861"/>
      <c r="BY114" s="861"/>
      <c r="BZ114" s="861"/>
      <c r="CA114" s="861">
        <v>478096</v>
      </c>
      <c r="CB114" s="861"/>
      <c r="CC114" s="861"/>
      <c r="CD114" s="861"/>
      <c r="CE114" s="861"/>
      <c r="CF114" s="922">
        <v>21</v>
      </c>
      <c r="CG114" s="923"/>
      <c r="CH114" s="923"/>
      <c r="CI114" s="923"/>
      <c r="CJ114" s="923"/>
      <c r="CK114" s="978"/>
      <c r="CL114" s="865"/>
      <c r="CM114" s="868" t="s">
        <v>447</v>
      </c>
      <c r="CN114" s="869"/>
      <c r="CO114" s="869"/>
      <c r="CP114" s="869"/>
      <c r="CQ114" s="869"/>
      <c r="CR114" s="869"/>
      <c r="CS114" s="869"/>
      <c r="CT114" s="869"/>
      <c r="CU114" s="869"/>
      <c r="CV114" s="869"/>
      <c r="CW114" s="869"/>
      <c r="CX114" s="869"/>
      <c r="CY114" s="869"/>
      <c r="CZ114" s="869"/>
      <c r="DA114" s="869"/>
      <c r="DB114" s="869"/>
      <c r="DC114" s="869"/>
      <c r="DD114" s="869"/>
      <c r="DE114" s="869"/>
      <c r="DF114" s="870"/>
      <c r="DG114" s="823" t="s">
        <v>185</v>
      </c>
      <c r="DH114" s="824"/>
      <c r="DI114" s="824"/>
      <c r="DJ114" s="824"/>
      <c r="DK114" s="825"/>
      <c r="DL114" s="826" t="s">
        <v>185</v>
      </c>
      <c r="DM114" s="824"/>
      <c r="DN114" s="824"/>
      <c r="DO114" s="824"/>
      <c r="DP114" s="825"/>
      <c r="DQ114" s="826" t="s">
        <v>185</v>
      </c>
      <c r="DR114" s="824"/>
      <c r="DS114" s="824"/>
      <c r="DT114" s="824"/>
      <c r="DU114" s="825"/>
      <c r="DV114" s="871" t="s">
        <v>185</v>
      </c>
      <c r="DW114" s="872"/>
      <c r="DX114" s="872"/>
      <c r="DY114" s="872"/>
      <c r="DZ114" s="873"/>
    </row>
    <row r="115" spans="1:130" s="247" customFormat="1" ht="26.25" customHeight="1" x14ac:dyDescent="0.15">
      <c r="A115" s="965"/>
      <c r="B115" s="966"/>
      <c r="C115" s="794" t="s">
        <v>448</v>
      </c>
      <c r="D115" s="794"/>
      <c r="E115" s="794"/>
      <c r="F115" s="794"/>
      <c r="G115" s="794"/>
      <c r="H115" s="794"/>
      <c r="I115" s="794"/>
      <c r="J115" s="794"/>
      <c r="K115" s="794"/>
      <c r="L115" s="794"/>
      <c r="M115" s="794"/>
      <c r="N115" s="794"/>
      <c r="O115" s="794"/>
      <c r="P115" s="794"/>
      <c r="Q115" s="794"/>
      <c r="R115" s="794"/>
      <c r="S115" s="794"/>
      <c r="T115" s="794"/>
      <c r="U115" s="794"/>
      <c r="V115" s="794"/>
      <c r="W115" s="794"/>
      <c r="X115" s="794"/>
      <c r="Y115" s="794"/>
      <c r="Z115" s="795"/>
      <c r="AA115" s="969">
        <v>13088</v>
      </c>
      <c r="AB115" s="970"/>
      <c r="AC115" s="970"/>
      <c r="AD115" s="970"/>
      <c r="AE115" s="971"/>
      <c r="AF115" s="972">
        <v>9374</v>
      </c>
      <c r="AG115" s="970"/>
      <c r="AH115" s="970"/>
      <c r="AI115" s="970"/>
      <c r="AJ115" s="971"/>
      <c r="AK115" s="972">
        <v>9244</v>
      </c>
      <c r="AL115" s="970"/>
      <c r="AM115" s="970"/>
      <c r="AN115" s="970"/>
      <c r="AO115" s="971"/>
      <c r="AP115" s="973">
        <v>0.4</v>
      </c>
      <c r="AQ115" s="974"/>
      <c r="AR115" s="974"/>
      <c r="AS115" s="974"/>
      <c r="AT115" s="975"/>
      <c r="AU115" s="983"/>
      <c r="AV115" s="984"/>
      <c r="AW115" s="984"/>
      <c r="AX115" s="984"/>
      <c r="AY115" s="984"/>
      <c r="AZ115" s="859" t="s">
        <v>449</v>
      </c>
      <c r="BA115" s="794"/>
      <c r="BB115" s="794"/>
      <c r="BC115" s="794"/>
      <c r="BD115" s="794"/>
      <c r="BE115" s="794"/>
      <c r="BF115" s="794"/>
      <c r="BG115" s="794"/>
      <c r="BH115" s="794"/>
      <c r="BI115" s="794"/>
      <c r="BJ115" s="794"/>
      <c r="BK115" s="794"/>
      <c r="BL115" s="794"/>
      <c r="BM115" s="794"/>
      <c r="BN115" s="794"/>
      <c r="BO115" s="794"/>
      <c r="BP115" s="795"/>
      <c r="BQ115" s="860" t="s">
        <v>185</v>
      </c>
      <c r="BR115" s="861"/>
      <c r="BS115" s="861"/>
      <c r="BT115" s="861"/>
      <c r="BU115" s="861"/>
      <c r="BV115" s="861" t="s">
        <v>185</v>
      </c>
      <c r="BW115" s="861"/>
      <c r="BX115" s="861"/>
      <c r="BY115" s="861"/>
      <c r="BZ115" s="861"/>
      <c r="CA115" s="861" t="s">
        <v>185</v>
      </c>
      <c r="CB115" s="861"/>
      <c r="CC115" s="861"/>
      <c r="CD115" s="861"/>
      <c r="CE115" s="861"/>
      <c r="CF115" s="922" t="s">
        <v>185</v>
      </c>
      <c r="CG115" s="923"/>
      <c r="CH115" s="923"/>
      <c r="CI115" s="923"/>
      <c r="CJ115" s="923"/>
      <c r="CK115" s="978"/>
      <c r="CL115" s="865"/>
      <c r="CM115" s="859" t="s">
        <v>450</v>
      </c>
      <c r="CN115" s="962"/>
      <c r="CO115" s="962"/>
      <c r="CP115" s="962"/>
      <c r="CQ115" s="962"/>
      <c r="CR115" s="962"/>
      <c r="CS115" s="962"/>
      <c r="CT115" s="962"/>
      <c r="CU115" s="962"/>
      <c r="CV115" s="962"/>
      <c r="CW115" s="962"/>
      <c r="CX115" s="962"/>
      <c r="CY115" s="962"/>
      <c r="CZ115" s="962"/>
      <c r="DA115" s="962"/>
      <c r="DB115" s="962"/>
      <c r="DC115" s="962"/>
      <c r="DD115" s="962"/>
      <c r="DE115" s="962"/>
      <c r="DF115" s="795"/>
      <c r="DG115" s="823" t="s">
        <v>185</v>
      </c>
      <c r="DH115" s="824"/>
      <c r="DI115" s="824"/>
      <c r="DJ115" s="824"/>
      <c r="DK115" s="825"/>
      <c r="DL115" s="826" t="s">
        <v>185</v>
      </c>
      <c r="DM115" s="824"/>
      <c r="DN115" s="824"/>
      <c r="DO115" s="824"/>
      <c r="DP115" s="825"/>
      <c r="DQ115" s="826" t="s">
        <v>185</v>
      </c>
      <c r="DR115" s="824"/>
      <c r="DS115" s="824"/>
      <c r="DT115" s="824"/>
      <c r="DU115" s="825"/>
      <c r="DV115" s="871" t="s">
        <v>185</v>
      </c>
      <c r="DW115" s="872"/>
      <c r="DX115" s="872"/>
      <c r="DY115" s="872"/>
      <c r="DZ115" s="873"/>
    </row>
    <row r="116" spans="1:130" s="247" customFormat="1" ht="26.25" customHeight="1" x14ac:dyDescent="0.15">
      <c r="A116" s="967"/>
      <c r="B116" s="968"/>
      <c r="C116" s="927" t="s">
        <v>451</v>
      </c>
      <c r="D116" s="927"/>
      <c r="E116" s="927"/>
      <c r="F116" s="927"/>
      <c r="G116" s="927"/>
      <c r="H116" s="927"/>
      <c r="I116" s="927"/>
      <c r="J116" s="927"/>
      <c r="K116" s="927"/>
      <c r="L116" s="927"/>
      <c r="M116" s="927"/>
      <c r="N116" s="927"/>
      <c r="O116" s="927"/>
      <c r="P116" s="927"/>
      <c r="Q116" s="927"/>
      <c r="R116" s="927"/>
      <c r="S116" s="927"/>
      <c r="T116" s="927"/>
      <c r="U116" s="927"/>
      <c r="V116" s="927"/>
      <c r="W116" s="927"/>
      <c r="X116" s="927"/>
      <c r="Y116" s="927"/>
      <c r="Z116" s="928"/>
      <c r="AA116" s="823" t="s">
        <v>185</v>
      </c>
      <c r="AB116" s="824"/>
      <c r="AC116" s="824"/>
      <c r="AD116" s="824"/>
      <c r="AE116" s="825"/>
      <c r="AF116" s="826" t="s">
        <v>185</v>
      </c>
      <c r="AG116" s="824"/>
      <c r="AH116" s="824"/>
      <c r="AI116" s="824"/>
      <c r="AJ116" s="825"/>
      <c r="AK116" s="826" t="s">
        <v>185</v>
      </c>
      <c r="AL116" s="824"/>
      <c r="AM116" s="824"/>
      <c r="AN116" s="824"/>
      <c r="AO116" s="825"/>
      <c r="AP116" s="871" t="s">
        <v>185</v>
      </c>
      <c r="AQ116" s="872"/>
      <c r="AR116" s="872"/>
      <c r="AS116" s="872"/>
      <c r="AT116" s="873"/>
      <c r="AU116" s="983"/>
      <c r="AV116" s="984"/>
      <c r="AW116" s="984"/>
      <c r="AX116" s="984"/>
      <c r="AY116" s="984"/>
      <c r="AZ116" s="910" t="s">
        <v>452</v>
      </c>
      <c r="BA116" s="911"/>
      <c r="BB116" s="911"/>
      <c r="BC116" s="911"/>
      <c r="BD116" s="911"/>
      <c r="BE116" s="911"/>
      <c r="BF116" s="911"/>
      <c r="BG116" s="911"/>
      <c r="BH116" s="911"/>
      <c r="BI116" s="911"/>
      <c r="BJ116" s="911"/>
      <c r="BK116" s="911"/>
      <c r="BL116" s="911"/>
      <c r="BM116" s="911"/>
      <c r="BN116" s="911"/>
      <c r="BO116" s="911"/>
      <c r="BP116" s="912"/>
      <c r="BQ116" s="860" t="s">
        <v>185</v>
      </c>
      <c r="BR116" s="861"/>
      <c r="BS116" s="861"/>
      <c r="BT116" s="861"/>
      <c r="BU116" s="861"/>
      <c r="BV116" s="861" t="s">
        <v>185</v>
      </c>
      <c r="BW116" s="861"/>
      <c r="BX116" s="861"/>
      <c r="BY116" s="861"/>
      <c r="BZ116" s="861"/>
      <c r="CA116" s="861" t="s">
        <v>185</v>
      </c>
      <c r="CB116" s="861"/>
      <c r="CC116" s="861"/>
      <c r="CD116" s="861"/>
      <c r="CE116" s="861"/>
      <c r="CF116" s="922" t="s">
        <v>185</v>
      </c>
      <c r="CG116" s="923"/>
      <c r="CH116" s="923"/>
      <c r="CI116" s="923"/>
      <c r="CJ116" s="923"/>
      <c r="CK116" s="978"/>
      <c r="CL116" s="865"/>
      <c r="CM116" s="868" t="s">
        <v>453</v>
      </c>
      <c r="CN116" s="869"/>
      <c r="CO116" s="869"/>
      <c r="CP116" s="869"/>
      <c r="CQ116" s="869"/>
      <c r="CR116" s="869"/>
      <c r="CS116" s="869"/>
      <c r="CT116" s="869"/>
      <c r="CU116" s="869"/>
      <c r="CV116" s="869"/>
      <c r="CW116" s="869"/>
      <c r="CX116" s="869"/>
      <c r="CY116" s="869"/>
      <c r="CZ116" s="869"/>
      <c r="DA116" s="869"/>
      <c r="DB116" s="869"/>
      <c r="DC116" s="869"/>
      <c r="DD116" s="869"/>
      <c r="DE116" s="869"/>
      <c r="DF116" s="870"/>
      <c r="DG116" s="823">
        <v>39061</v>
      </c>
      <c r="DH116" s="824"/>
      <c r="DI116" s="824"/>
      <c r="DJ116" s="824"/>
      <c r="DK116" s="825"/>
      <c r="DL116" s="826">
        <v>29687</v>
      </c>
      <c r="DM116" s="824"/>
      <c r="DN116" s="824"/>
      <c r="DO116" s="824"/>
      <c r="DP116" s="825"/>
      <c r="DQ116" s="826">
        <v>20443</v>
      </c>
      <c r="DR116" s="824"/>
      <c r="DS116" s="824"/>
      <c r="DT116" s="824"/>
      <c r="DU116" s="825"/>
      <c r="DV116" s="871">
        <v>0.9</v>
      </c>
      <c r="DW116" s="872"/>
      <c r="DX116" s="872"/>
      <c r="DY116" s="872"/>
      <c r="DZ116" s="873"/>
    </row>
    <row r="117" spans="1:130" s="247" customFormat="1" ht="26.25" customHeight="1" x14ac:dyDescent="0.15">
      <c r="A117" s="948" t="s">
        <v>188</v>
      </c>
      <c r="B117" s="949"/>
      <c r="C117" s="949"/>
      <c r="D117" s="949"/>
      <c r="E117" s="949"/>
      <c r="F117" s="949"/>
      <c r="G117" s="949"/>
      <c r="H117" s="949"/>
      <c r="I117" s="949"/>
      <c r="J117" s="949"/>
      <c r="K117" s="949"/>
      <c r="L117" s="949"/>
      <c r="M117" s="949"/>
      <c r="N117" s="949"/>
      <c r="O117" s="949"/>
      <c r="P117" s="949"/>
      <c r="Q117" s="949"/>
      <c r="R117" s="949"/>
      <c r="S117" s="949"/>
      <c r="T117" s="949"/>
      <c r="U117" s="949"/>
      <c r="V117" s="949"/>
      <c r="W117" s="949"/>
      <c r="X117" s="949"/>
      <c r="Y117" s="924" t="s">
        <v>454</v>
      </c>
      <c r="Z117" s="950"/>
      <c r="AA117" s="955">
        <v>565944</v>
      </c>
      <c r="AB117" s="956"/>
      <c r="AC117" s="956"/>
      <c r="AD117" s="956"/>
      <c r="AE117" s="957"/>
      <c r="AF117" s="958">
        <v>594894</v>
      </c>
      <c r="AG117" s="956"/>
      <c r="AH117" s="956"/>
      <c r="AI117" s="956"/>
      <c r="AJ117" s="957"/>
      <c r="AK117" s="958">
        <v>688915</v>
      </c>
      <c r="AL117" s="956"/>
      <c r="AM117" s="956"/>
      <c r="AN117" s="956"/>
      <c r="AO117" s="957"/>
      <c r="AP117" s="959"/>
      <c r="AQ117" s="960"/>
      <c r="AR117" s="960"/>
      <c r="AS117" s="960"/>
      <c r="AT117" s="961"/>
      <c r="AU117" s="983"/>
      <c r="AV117" s="984"/>
      <c r="AW117" s="984"/>
      <c r="AX117" s="984"/>
      <c r="AY117" s="984"/>
      <c r="AZ117" s="910" t="s">
        <v>455</v>
      </c>
      <c r="BA117" s="911"/>
      <c r="BB117" s="911"/>
      <c r="BC117" s="911"/>
      <c r="BD117" s="911"/>
      <c r="BE117" s="911"/>
      <c r="BF117" s="911"/>
      <c r="BG117" s="911"/>
      <c r="BH117" s="911"/>
      <c r="BI117" s="911"/>
      <c r="BJ117" s="911"/>
      <c r="BK117" s="911"/>
      <c r="BL117" s="911"/>
      <c r="BM117" s="911"/>
      <c r="BN117" s="911"/>
      <c r="BO117" s="911"/>
      <c r="BP117" s="912"/>
      <c r="BQ117" s="860" t="s">
        <v>185</v>
      </c>
      <c r="BR117" s="861"/>
      <c r="BS117" s="861"/>
      <c r="BT117" s="861"/>
      <c r="BU117" s="861"/>
      <c r="BV117" s="861" t="s">
        <v>185</v>
      </c>
      <c r="BW117" s="861"/>
      <c r="BX117" s="861"/>
      <c r="BY117" s="861"/>
      <c r="BZ117" s="861"/>
      <c r="CA117" s="861" t="s">
        <v>185</v>
      </c>
      <c r="CB117" s="861"/>
      <c r="CC117" s="861"/>
      <c r="CD117" s="861"/>
      <c r="CE117" s="861"/>
      <c r="CF117" s="922" t="s">
        <v>185</v>
      </c>
      <c r="CG117" s="923"/>
      <c r="CH117" s="923"/>
      <c r="CI117" s="923"/>
      <c r="CJ117" s="923"/>
      <c r="CK117" s="978"/>
      <c r="CL117" s="865"/>
      <c r="CM117" s="868" t="s">
        <v>456</v>
      </c>
      <c r="CN117" s="869"/>
      <c r="CO117" s="869"/>
      <c r="CP117" s="869"/>
      <c r="CQ117" s="869"/>
      <c r="CR117" s="869"/>
      <c r="CS117" s="869"/>
      <c r="CT117" s="869"/>
      <c r="CU117" s="869"/>
      <c r="CV117" s="869"/>
      <c r="CW117" s="869"/>
      <c r="CX117" s="869"/>
      <c r="CY117" s="869"/>
      <c r="CZ117" s="869"/>
      <c r="DA117" s="869"/>
      <c r="DB117" s="869"/>
      <c r="DC117" s="869"/>
      <c r="DD117" s="869"/>
      <c r="DE117" s="869"/>
      <c r="DF117" s="870"/>
      <c r="DG117" s="823" t="s">
        <v>185</v>
      </c>
      <c r="DH117" s="824"/>
      <c r="DI117" s="824"/>
      <c r="DJ117" s="824"/>
      <c r="DK117" s="825"/>
      <c r="DL117" s="826" t="s">
        <v>185</v>
      </c>
      <c r="DM117" s="824"/>
      <c r="DN117" s="824"/>
      <c r="DO117" s="824"/>
      <c r="DP117" s="825"/>
      <c r="DQ117" s="826" t="s">
        <v>185</v>
      </c>
      <c r="DR117" s="824"/>
      <c r="DS117" s="824"/>
      <c r="DT117" s="824"/>
      <c r="DU117" s="825"/>
      <c r="DV117" s="871" t="s">
        <v>185</v>
      </c>
      <c r="DW117" s="872"/>
      <c r="DX117" s="872"/>
      <c r="DY117" s="872"/>
      <c r="DZ117" s="873"/>
    </row>
    <row r="118" spans="1:130" s="247" customFormat="1" ht="26.25" customHeight="1" x14ac:dyDescent="0.15">
      <c r="A118" s="948" t="s">
        <v>430</v>
      </c>
      <c r="B118" s="949"/>
      <c r="C118" s="949"/>
      <c r="D118" s="949"/>
      <c r="E118" s="949"/>
      <c r="F118" s="949"/>
      <c r="G118" s="949"/>
      <c r="H118" s="949"/>
      <c r="I118" s="949"/>
      <c r="J118" s="949"/>
      <c r="K118" s="949"/>
      <c r="L118" s="949"/>
      <c r="M118" s="949"/>
      <c r="N118" s="949"/>
      <c r="O118" s="949"/>
      <c r="P118" s="949"/>
      <c r="Q118" s="949"/>
      <c r="R118" s="949"/>
      <c r="S118" s="949"/>
      <c r="T118" s="949"/>
      <c r="U118" s="949"/>
      <c r="V118" s="949"/>
      <c r="W118" s="949"/>
      <c r="X118" s="949"/>
      <c r="Y118" s="949"/>
      <c r="Z118" s="950"/>
      <c r="AA118" s="951" t="s">
        <v>428</v>
      </c>
      <c r="AB118" s="949"/>
      <c r="AC118" s="949"/>
      <c r="AD118" s="949"/>
      <c r="AE118" s="950"/>
      <c r="AF118" s="951" t="s">
        <v>308</v>
      </c>
      <c r="AG118" s="949"/>
      <c r="AH118" s="949"/>
      <c r="AI118" s="949"/>
      <c r="AJ118" s="950"/>
      <c r="AK118" s="951" t="s">
        <v>307</v>
      </c>
      <c r="AL118" s="949"/>
      <c r="AM118" s="949"/>
      <c r="AN118" s="949"/>
      <c r="AO118" s="950"/>
      <c r="AP118" s="952" t="s">
        <v>429</v>
      </c>
      <c r="AQ118" s="953"/>
      <c r="AR118" s="953"/>
      <c r="AS118" s="953"/>
      <c r="AT118" s="954"/>
      <c r="AU118" s="983"/>
      <c r="AV118" s="984"/>
      <c r="AW118" s="984"/>
      <c r="AX118" s="984"/>
      <c r="AY118" s="984"/>
      <c r="AZ118" s="926" t="s">
        <v>457</v>
      </c>
      <c r="BA118" s="927"/>
      <c r="BB118" s="927"/>
      <c r="BC118" s="927"/>
      <c r="BD118" s="927"/>
      <c r="BE118" s="927"/>
      <c r="BF118" s="927"/>
      <c r="BG118" s="927"/>
      <c r="BH118" s="927"/>
      <c r="BI118" s="927"/>
      <c r="BJ118" s="927"/>
      <c r="BK118" s="927"/>
      <c r="BL118" s="927"/>
      <c r="BM118" s="927"/>
      <c r="BN118" s="927"/>
      <c r="BO118" s="927"/>
      <c r="BP118" s="928"/>
      <c r="BQ118" s="929" t="s">
        <v>185</v>
      </c>
      <c r="BR118" s="892"/>
      <c r="BS118" s="892"/>
      <c r="BT118" s="892"/>
      <c r="BU118" s="892"/>
      <c r="BV118" s="892" t="s">
        <v>185</v>
      </c>
      <c r="BW118" s="892"/>
      <c r="BX118" s="892"/>
      <c r="BY118" s="892"/>
      <c r="BZ118" s="892"/>
      <c r="CA118" s="892" t="s">
        <v>185</v>
      </c>
      <c r="CB118" s="892"/>
      <c r="CC118" s="892"/>
      <c r="CD118" s="892"/>
      <c r="CE118" s="892"/>
      <c r="CF118" s="922" t="s">
        <v>185</v>
      </c>
      <c r="CG118" s="923"/>
      <c r="CH118" s="923"/>
      <c r="CI118" s="923"/>
      <c r="CJ118" s="923"/>
      <c r="CK118" s="978"/>
      <c r="CL118" s="865"/>
      <c r="CM118" s="868" t="s">
        <v>458</v>
      </c>
      <c r="CN118" s="869"/>
      <c r="CO118" s="869"/>
      <c r="CP118" s="869"/>
      <c r="CQ118" s="869"/>
      <c r="CR118" s="869"/>
      <c r="CS118" s="869"/>
      <c r="CT118" s="869"/>
      <c r="CU118" s="869"/>
      <c r="CV118" s="869"/>
      <c r="CW118" s="869"/>
      <c r="CX118" s="869"/>
      <c r="CY118" s="869"/>
      <c r="CZ118" s="869"/>
      <c r="DA118" s="869"/>
      <c r="DB118" s="869"/>
      <c r="DC118" s="869"/>
      <c r="DD118" s="869"/>
      <c r="DE118" s="869"/>
      <c r="DF118" s="870"/>
      <c r="DG118" s="823" t="s">
        <v>185</v>
      </c>
      <c r="DH118" s="824"/>
      <c r="DI118" s="824"/>
      <c r="DJ118" s="824"/>
      <c r="DK118" s="825"/>
      <c r="DL118" s="826" t="s">
        <v>185</v>
      </c>
      <c r="DM118" s="824"/>
      <c r="DN118" s="824"/>
      <c r="DO118" s="824"/>
      <c r="DP118" s="825"/>
      <c r="DQ118" s="826" t="s">
        <v>185</v>
      </c>
      <c r="DR118" s="824"/>
      <c r="DS118" s="824"/>
      <c r="DT118" s="824"/>
      <c r="DU118" s="825"/>
      <c r="DV118" s="871" t="s">
        <v>185</v>
      </c>
      <c r="DW118" s="872"/>
      <c r="DX118" s="872"/>
      <c r="DY118" s="872"/>
      <c r="DZ118" s="873"/>
    </row>
    <row r="119" spans="1:130" s="247" customFormat="1" ht="26.25" customHeight="1" x14ac:dyDescent="0.15">
      <c r="A119" s="862" t="s">
        <v>433</v>
      </c>
      <c r="B119" s="863"/>
      <c r="C119" s="938" t="s">
        <v>434</v>
      </c>
      <c r="D119" s="939"/>
      <c r="E119" s="939"/>
      <c r="F119" s="939"/>
      <c r="G119" s="939"/>
      <c r="H119" s="939"/>
      <c r="I119" s="939"/>
      <c r="J119" s="939"/>
      <c r="K119" s="939"/>
      <c r="L119" s="939"/>
      <c r="M119" s="939"/>
      <c r="N119" s="939"/>
      <c r="O119" s="939"/>
      <c r="P119" s="939"/>
      <c r="Q119" s="939"/>
      <c r="R119" s="939"/>
      <c r="S119" s="939"/>
      <c r="T119" s="939"/>
      <c r="U119" s="939"/>
      <c r="V119" s="939"/>
      <c r="W119" s="939"/>
      <c r="X119" s="939"/>
      <c r="Y119" s="939"/>
      <c r="Z119" s="940"/>
      <c r="AA119" s="941" t="s">
        <v>185</v>
      </c>
      <c r="AB119" s="942"/>
      <c r="AC119" s="942"/>
      <c r="AD119" s="942"/>
      <c r="AE119" s="943"/>
      <c r="AF119" s="944" t="s">
        <v>185</v>
      </c>
      <c r="AG119" s="942"/>
      <c r="AH119" s="942"/>
      <c r="AI119" s="942"/>
      <c r="AJ119" s="943"/>
      <c r="AK119" s="944" t="s">
        <v>185</v>
      </c>
      <c r="AL119" s="942"/>
      <c r="AM119" s="942"/>
      <c r="AN119" s="942"/>
      <c r="AO119" s="943"/>
      <c r="AP119" s="945" t="s">
        <v>185</v>
      </c>
      <c r="AQ119" s="946"/>
      <c r="AR119" s="946"/>
      <c r="AS119" s="946"/>
      <c r="AT119" s="947"/>
      <c r="AU119" s="985"/>
      <c r="AV119" s="986"/>
      <c r="AW119" s="986"/>
      <c r="AX119" s="986"/>
      <c r="AY119" s="986"/>
      <c r="AZ119" s="278" t="s">
        <v>188</v>
      </c>
      <c r="BA119" s="278"/>
      <c r="BB119" s="278"/>
      <c r="BC119" s="278"/>
      <c r="BD119" s="278"/>
      <c r="BE119" s="278"/>
      <c r="BF119" s="278"/>
      <c r="BG119" s="278"/>
      <c r="BH119" s="278"/>
      <c r="BI119" s="278"/>
      <c r="BJ119" s="278"/>
      <c r="BK119" s="278"/>
      <c r="BL119" s="278"/>
      <c r="BM119" s="278"/>
      <c r="BN119" s="278"/>
      <c r="BO119" s="924" t="s">
        <v>459</v>
      </c>
      <c r="BP119" s="925"/>
      <c r="BQ119" s="929">
        <v>9398559</v>
      </c>
      <c r="BR119" s="892"/>
      <c r="BS119" s="892"/>
      <c r="BT119" s="892"/>
      <c r="BU119" s="892"/>
      <c r="BV119" s="892">
        <v>9387133</v>
      </c>
      <c r="BW119" s="892"/>
      <c r="BX119" s="892"/>
      <c r="BY119" s="892"/>
      <c r="BZ119" s="892"/>
      <c r="CA119" s="892">
        <v>9524481</v>
      </c>
      <c r="CB119" s="892"/>
      <c r="CC119" s="892"/>
      <c r="CD119" s="892"/>
      <c r="CE119" s="892"/>
      <c r="CF119" s="790"/>
      <c r="CG119" s="791"/>
      <c r="CH119" s="791"/>
      <c r="CI119" s="791"/>
      <c r="CJ119" s="881"/>
      <c r="CK119" s="979"/>
      <c r="CL119" s="867"/>
      <c r="CM119" s="885" t="s">
        <v>460</v>
      </c>
      <c r="CN119" s="886"/>
      <c r="CO119" s="886"/>
      <c r="CP119" s="886"/>
      <c r="CQ119" s="886"/>
      <c r="CR119" s="886"/>
      <c r="CS119" s="886"/>
      <c r="CT119" s="886"/>
      <c r="CU119" s="886"/>
      <c r="CV119" s="886"/>
      <c r="CW119" s="886"/>
      <c r="CX119" s="886"/>
      <c r="CY119" s="886"/>
      <c r="CZ119" s="886"/>
      <c r="DA119" s="886"/>
      <c r="DB119" s="886"/>
      <c r="DC119" s="886"/>
      <c r="DD119" s="886"/>
      <c r="DE119" s="886"/>
      <c r="DF119" s="887"/>
      <c r="DG119" s="806" t="s">
        <v>185</v>
      </c>
      <c r="DH119" s="807"/>
      <c r="DI119" s="807"/>
      <c r="DJ119" s="807"/>
      <c r="DK119" s="808"/>
      <c r="DL119" s="809" t="s">
        <v>185</v>
      </c>
      <c r="DM119" s="807"/>
      <c r="DN119" s="807"/>
      <c r="DO119" s="807"/>
      <c r="DP119" s="808"/>
      <c r="DQ119" s="809" t="s">
        <v>185</v>
      </c>
      <c r="DR119" s="807"/>
      <c r="DS119" s="807"/>
      <c r="DT119" s="807"/>
      <c r="DU119" s="808"/>
      <c r="DV119" s="895" t="s">
        <v>185</v>
      </c>
      <c r="DW119" s="896"/>
      <c r="DX119" s="896"/>
      <c r="DY119" s="896"/>
      <c r="DZ119" s="897"/>
    </row>
    <row r="120" spans="1:130" s="247" customFormat="1" ht="26.25" customHeight="1" x14ac:dyDescent="0.15">
      <c r="A120" s="864"/>
      <c r="B120" s="865"/>
      <c r="C120" s="868" t="s">
        <v>437</v>
      </c>
      <c r="D120" s="869"/>
      <c r="E120" s="869"/>
      <c r="F120" s="869"/>
      <c r="G120" s="869"/>
      <c r="H120" s="869"/>
      <c r="I120" s="869"/>
      <c r="J120" s="869"/>
      <c r="K120" s="869"/>
      <c r="L120" s="869"/>
      <c r="M120" s="869"/>
      <c r="N120" s="869"/>
      <c r="O120" s="869"/>
      <c r="P120" s="869"/>
      <c r="Q120" s="869"/>
      <c r="R120" s="869"/>
      <c r="S120" s="869"/>
      <c r="T120" s="869"/>
      <c r="U120" s="869"/>
      <c r="V120" s="869"/>
      <c r="W120" s="869"/>
      <c r="X120" s="869"/>
      <c r="Y120" s="869"/>
      <c r="Z120" s="870"/>
      <c r="AA120" s="823" t="s">
        <v>185</v>
      </c>
      <c r="AB120" s="824"/>
      <c r="AC120" s="824"/>
      <c r="AD120" s="824"/>
      <c r="AE120" s="825"/>
      <c r="AF120" s="826" t="s">
        <v>185</v>
      </c>
      <c r="AG120" s="824"/>
      <c r="AH120" s="824"/>
      <c r="AI120" s="824"/>
      <c r="AJ120" s="825"/>
      <c r="AK120" s="826" t="s">
        <v>185</v>
      </c>
      <c r="AL120" s="824"/>
      <c r="AM120" s="824"/>
      <c r="AN120" s="824"/>
      <c r="AO120" s="825"/>
      <c r="AP120" s="871" t="s">
        <v>185</v>
      </c>
      <c r="AQ120" s="872"/>
      <c r="AR120" s="872"/>
      <c r="AS120" s="872"/>
      <c r="AT120" s="873"/>
      <c r="AU120" s="930" t="s">
        <v>461</v>
      </c>
      <c r="AV120" s="931"/>
      <c r="AW120" s="931"/>
      <c r="AX120" s="931"/>
      <c r="AY120" s="932"/>
      <c r="AZ120" s="907" t="s">
        <v>462</v>
      </c>
      <c r="BA120" s="852"/>
      <c r="BB120" s="852"/>
      <c r="BC120" s="852"/>
      <c r="BD120" s="852"/>
      <c r="BE120" s="852"/>
      <c r="BF120" s="852"/>
      <c r="BG120" s="852"/>
      <c r="BH120" s="852"/>
      <c r="BI120" s="852"/>
      <c r="BJ120" s="852"/>
      <c r="BK120" s="852"/>
      <c r="BL120" s="852"/>
      <c r="BM120" s="852"/>
      <c r="BN120" s="852"/>
      <c r="BO120" s="852"/>
      <c r="BP120" s="853"/>
      <c r="BQ120" s="908">
        <v>1280620</v>
      </c>
      <c r="BR120" s="889"/>
      <c r="BS120" s="889"/>
      <c r="BT120" s="889"/>
      <c r="BU120" s="889"/>
      <c r="BV120" s="889">
        <v>1371289</v>
      </c>
      <c r="BW120" s="889"/>
      <c r="BX120" s="889"/>
      <c r="BY120" s="889"/>
      <c r="BZ120" s="889"/>
      <c r="CA120" s="889">
        <v>1296780</v>
      </c>
      <c r="CB120" s="889"/>
      <c r="CC120" s="889"/>
      <c r="CD120" s="889"/>
      <c r="CE120" s="889"/>
      <c r="CF120" s="913">
        <v>56.9</v>
      </c>
      <c r="CG120" s="914"/>
      <c r="CH120" s="914"/>
      <c r="CI120" s="914"/>
      <c r="CJ120" s="914"/>
      <c r="CK120" s="915" t="s">
        <v>463</v>
      </c>
      <c r="CL120" s="899"/>
      <c r="CM120" s="899"/>
      <c r="CN120" s="899"/>
      <c r="CO120" s="900"/>
      <c r="CP120" s="919" t="s">
        <v>464</v>
      </c>
      <c r="CQ120" s="920"/>
      <c r="CR120" s="920"/>
      <c r="CS120" s="920"/>
      <c r="CT120" s="920"/>
      <c r="CU120" s="920"/>
      <c r="CV120" s="920"/>
      <c r="CW120" s="920"/>
      <c r="CX120" s="920"/>
      <c r="CY120" s="920"/>
      <c r="CZ120" s="920"/>
      <c r="DA120" s="920"/>
      <c r="DB120" s="920"/>
      <c r="DC120" s="920"/>
      <c r="DD120" s="920"/>
      <c r="DE120" s="920"/>
      <c r="DF120" s="921"/>
      <c r="DG120" s="908">
        <v>692815</v>
      </c>
      <c r="DH120" s="889"/>
      <c r="DI120" s="889"/>
      <c r="DJ120" s="889"/>
      <c r="DK120" s="889"/>
      <c r="DL120" s="889">
        <v>709411</v>
      </c>
      <c r="DM120" s="889"/>
      <c r="DN120" s="889"/>
      <c r="DO120" s="889"/>
      <c r="DP120" s="889"/>
      <c r="DQ120" s="889">
        <v>685761</v>
      </c>
      <c r="DR120" s="889"/>
      <c r="DS120" s="889"/>
      <c r="DT120" s="889"/>
      <c r="DU120" s="889"/>
      <c r="DV120" s="890">
        <v>30.1</v>
      </c>
      <c r="DW120" s="890"/>
      <c r="DX120" s="890"/>
      <c r="DY120" s="890"/>
      <c r="DZ120" s="891"/>
    </row>
    <row r="121" spans="1:130" s="247" customFormat="1" ht="26.25" customHeight="1" x14ac:dyDescent="0.15">
      <c r="A121" s="864"/>
      <c r="B121" s="865"/>
      <c r="C121" s="910" t="s">
        <v>465</v>
      </c>
      <c r="D121" s="911"/>
      <c r="E121" s="911"/>
      <c r="F121" s="911"/>
      <c r="G121" s="911"/>
      <c r="H121" s="911"/>
      <c r="I121" s="911"/>
      <c r="J121" s="911"/>
      <c r="K121" s="911"/>
      <c r="L121" s="911"/>
      <c r="M121" s="911"/>
      <c r="N121" s="911"/>
      <c r="O121" s="911"/>
      <c r="P121" s="911"/>
      <c r="Q121" s="911"/>
      <c r="R121" s="911"/>
      <c r="S121" s="911"/>
      <c r="T121" s="911"/>
      <c r="U121" s="911"/>
      <c r="V121" s="911"/>
      <c r="W121" s="911"/>
      <c r="X121" s="911"/>
      <c r="Y121" s="911"/>
      <c r="Z121" s="912"/>
      <c r="AA121" s="823" t="s">
        <v>185</v>
      </c>
      <c r="AB121" s="824"/>
      <c r="AC121" s="824"/>
      <c r="AD121" s="824"/>
      <c r="AE121" s="825"/>
      <c r="AF121" s="826" t="s">
        <v>185</v>
      </c>
      <c r="AG121" s="824"/>
      <c r="AH121" s="824"/>
      <c r="AI121" s="824"/>
      <c r="AJ121" s="825"/>
      <c r="AK121" s="826" t="s">
        <v>185</v>
      </c>
      <c r="AL121" s="824"/>
      <c r="AM121" s="824"/>
      <c r="AN121" s="824"/>
      <c r="AO121" s="825"/>
      <c r="AP121" s="871" t="s">
        <v>185</v>
      </c>
      <c r="AQ121" s="872"/>
      <c r="AR121" s="872"/>
      <c r="AS121" s="872"/>
      <c r="AT121" s="873"/>
      <c r="AU121" s="933"/>
      <c r="AV121" s="934"/>
      <c r="AW121" s="934"/>
      <c r="AX121" s="934"/>
      <c r="AY121" s="935"/>
      <c r="AZ121" s="859" t="s">
        <v>466</v>
      </c>
      <c r="BA121" s="794"/>
      <c r="BB121" s="794"/>
      <c r="BC121" s="794"/>
      <c r="BD121" s="794"/>
      <c r="BE121" s="794"/>
      <c r="BF121" s="794"/>
      <c r="BG121" s="794"/>
      <c r="BH121" s="794"/>
      <c r="BI121" s="794"/>
      <c r="BJ121" s="794"/>
      <c r="BK121" s="794"/>
      <c r="BL121" s="794"/>
      <c r="BM121" s="794"/>
      <c r="BN121" s="794"/>
      <c r="BO121" s="794"/>
      <c r="BP121" s="795"/>
      <c r="BQ121" s="860">
        <v>72375</v>
      </c>
      <c r="BR121" s="861"/>
      <c r="BS121" s="861"/>
      <c r="BT121" s="861"/>
      <c r="BU121" s="861"/>
      <c r="BV121" s="861">
        <v>59948</v>
      </c>
      <c r="BW121" s="861"/>
      <c r="BX121" s="861"/>
      <c r="BY121" s="861"/>
      <c r="BZ121" s="861"/>
      <c r="CA121" s="861">
        <v>62882</v>
      </c>
      <c r="CB121" s="861"/>
      <c r="CC121" s="861"/>
      <c r="CD121" s="861"/>
      <c r="CE121" s="861"/>
      <c r="CF121" s="922">
        <v>2.8</v>
      </c>
      <c r="CG121" s="923"/>
      <c r="CH121" s="923"/>
      <c r="CI121" s="923"/>
      <c r="CJ121" s="923"/>
      <c r="CK121" s="916"/>
      <c r="CL121" s="902"/>
      <c r="CM121" s="902"/>
      <c r="CN121" s="902"/>
      <c r="CO121" s="903"/>
      <c r="CP121" s="882" t="s">
        <v>408</v>
      </c>
      <c r="CQ121" s="883"/>
      <c r="CR121" s="883"/>
      <c r="CS121" s="883"/>
      <c r="CT121" s="883"/>
      <c r="CU121" s="883"/>
      <c r="CV121" s="883"/>
      <c r="CW121" s="883"/>
      <c r="CX121" s="883"/>
      <c r="CY121" s="883"/>
      <c r="CZ121" s="883"/>
      <c r="DA121" s="883"/>
      <c r="DB121" s="883"/>
      <c r="DC121" s="883"/>
      <c r="DD121" s="883"/>
      <c r="DE121" s="883"/>
      <c r="DF121" s="884"/>
      <c r="DG121" s="860">
        <v>728742</v>
      </c>
      <c r="DH121" s="861"/>
      <c r="DI121" s="861"/>
      <c r="DJ121" s="861"/>
      <c r="DK121" s="861"/>
      <c r="DL121" s="861">
        <v>691313</v>
      </c>
      <c r="DM121" s="861"/>
      <c r="DN121" s="861"/>
      <c r="DO121" s="861"/>
      <c r="DP121" s="861"/>
      <c r="DQ121" s="861">
        <v>610016</v>
      </c>
      <c r="DR121" s="861"/>
      <c r="DS121" s="861"/>
      <c r="DT121" s="861"/>
      <c r="DU121" s="861"/>
      <c r="DV121" s="838">
        <v>26.8</v>
      </c>
      <c r="DW121" s="838"/>
      <c r="DX121" s="838"/>
      <c r="DY121" s="838"/>
      <c r="DZ121" s="839"/>
    </row>
    <row r="122" spans="1:130" s="247" customFormat="1" ht="26.25" customHeight="1" x14ac:dyDescent="0.15">
      <c r="A122" s="864"/>
      <c r="B122" s="865"/>
      <c r="C122" s="868" t="s">
        <v>447</v>
      </c>
      <c r="D122" s="869"/>
      <c r="E122" s="869"/>
      <c r="F122" s="869"/>
      <c r="G122" s="869"/>
      <c r="H122" s="869"/>
      <c r="I122" s="869"/>
      <c r="J122" s="869"/>
      <c r="K122" s="869"/>
      <c r="L122" s="869"/>
      <c r="M122" s="869"/>
      <c r="N122" s="869"/>
      <c r="O122" s="869"/>
      <c r="P122" s="869"/>
      <c r="Q122" s="869"/>
      <c r="R122" s="869"/>
      <c r="S122" s="869"/>
      <c r="T122" s="869"/>
      <c r="U122" s="869"/>
      <c r="V122" s="869"/>
      <c r="W122" s="869"/>
      <c r="X122" s="869"/>
      <c r="Y122" s="869"/>
      <c r="Z122" s="870"/>
      <c r="AA122" s="823" t="s">
        <v>185</v>
      </c>
      <c r="AB122" s="824"/>
      <c r="AC122" s="824"/>
      <c r="AD122" s="824"/>
      <c r="AE122" s="825"/>
      <c r="AF122" s="826" t="s">
        <v>185</v>
      </c>
      <c r="AG122" s="824"/>
      <c r="AH122" s="824"/>
      <c r="AI122" s="824"/>
      <c r="AJ122" s="825"/>
      <c r="AK122" s="826" t="s">
        <v>185</v>
      </c>
      <c r="AL122" s="824"/>
      <c r="AM122" s="824"/>
      <c r="AN122" s="824"/>
      <c r="AO122" s="825"/>
      <c r="AP122" s="871" t="s">
        <v>185</v>
      </c>
      <c r="AQ122" s="872"/>
      <c r="AR122" s="872"/>
      <c r="AS122" s="872"/>
      <c r="AT122" s="873"/>
      <c r="AU122" s="933"/>
      <c r="AV122" s="934"/>
      <c r="AW122" s="934"/>
      <c r="AX122" s="934"/>
      <c r="AY122" s="935"/>
      <c r="AZ122" s="926" t="s">
        <v>467</v>
      </c>
      <c r="BA122" s="927"/>
      <c r="BB122" s="927"/>
      <c r="BC122" s="927"/>
      <c r="BD122" s="927"/>
      <c r="BE122" s="927"/>
      <c r="BF122" s="927"/>
      <c r="BG122" s="927"/>
      <c r="BH122" s="927"/>
      <c r="BI122" s="927"/>
      <c r="BJ122" s="927"/>
      <c r="BK122" s="927"/>
      <c r="BL122" s="927"/>
      <c r="BM122" s="927"/>
      <c r="BN122" s="927"/>
      <c r="BO122" s="927"/>
      <c r="BP122" s="928"/>
      <c r="BQ122" s="929">
        <v>5781701</v>
      </c>
      <c r="BR122" s="892"/>
      <c r="BS122" s="892"/>
      <c r="BT122" s="892"/>
      <c r="BU122" s="892"/>
      <c r="BV122" s="892">
        <v>5775056</v>
      </c>
      <c r="BW122" s="892"/>
      <c r="BX122" s="892"/>
      <c r="BY122" s="892"/>
      <c r="BZ122" s="892"/>
      <c r="CA122" s="892">
        <v>5902017</v>
      </c>
      <c r="CB122" s="892"/>
      <c r="CC122" s="892"/>
      <c r="CD122" s="892"/>
      <c r="CE122" s="892"/>
      <c r="CF122" s="893">
        <v>259.10000000000002</v>
      </c>
      <c r="CG122" s="894"/>
      <c r="CH122" s="894"/>
      <c r="CI122" s="894"/>
      <c r="CJ122" s="894"/>
      <c r="CK122" s="916"/>
      <c r="CL122" s="902"/>
      <c r="CM122" s="902"/>
      <c r="CN122" s="902"/>
      <c r="CO122" s="903"/>
      <c r="CP122" s="882" t="s">
        <v>404</v>
      </c>
      <c r="CQ122" s="883"/>
      <c r="CR122" s="883"/>
      <c r="CS122" s="883"/>
      <c r="CT122" s="883"/>
      <c r="CU122" s="883"/>
      <c r="CV122" s="883"/>
      <c r="CW122" s="883"/>
      <c r="CX122" s="883"/>
      <c r="CY122" s="883"/>
      <c r="CZ122" s="883"/>
      <c r="DA122" s="883"/>
      <c r="DB122" s="883"/>
      <c r="DC122" s="883"/>
      <c r="DD122" s="883"/>
      <c r="DE122" s="883"/>
      <c r="DF122" s="884"/>
      <c r="DG122" s="860" t="s">
        <v>185</v>
      </c>
      <c r="DH122" s="861"/>
      <c r="DI122" s="861"/>
      <c r="DJ122" s="861"/>
      <c r="DK122" s="861"/>
      <c r="DL122" s="861" t="s">
        <v>185</v>
      </c>
      <c r="DM122" s="861"/>
      <c r="DN122" s="861"/>
      <c r="DO122" s="861"/>
      <c r="DP122" s="861"/>
      <c r="DQ122" s="861" t="s">
        <v>185</v>
      </c>
      <c r="DR122" s="861"/>
      <c r="DS122" s="861"/>
      <c r="DT122" s="861"/>
      <c r="DU122" s="861"/>
      <c r="DV122" s="838" t="s">
        <v>185</v>
      </c>
      <c r="DW122" s="838"/>
      <c r="DX122" s="838"/>
      <c r="DY122" s="838"/>
      <c r="DZ122" s="839"/>
    </row>
    <row r="123" spans="1:130" s="247" customFormat="1" ht="26.25" customHeight="1" x14ac:dyDescent="0.15">
      <c r="A123" s="864"/>
      <c r="B123" s="865"/>
      <c r="C123" s="868" t="s">
        <v>453</v>
      </c>
      <c r="D123" s="869"/>
      <c r="E123" s="869"/>
      <c r="F123" s="869"/>
      <c r="G123" s="869"/>
      <c r="H123" s="869"/>
      <c r="I123" s="869"/>
      <c r="J123" s="869"/>
      <c r="K123" s="869"/>
      <c r="L123" s="869"/>
      <c r="M123" s="869"/>
      <c r="N123" s="869"/>
      <c r="O123" s="869"/>
      <c r="P123" s="869"/>
      <c r="Q123" s="869"/>
      <c r="R123" s="869"/>
      <c r="S123" s="869"/>
      <c r="T123" s="869"/>
      <c r="U123" s="869"/>
      <c r="V123" s="869"/>
      <c r="W123" s="869"/>
      <c r="X123" s="869"/>
      <c r="Y123" s="869"/>
      <c r="Z123" s="870"/>
      <c r="AA123" s="823">
        <v>13088</v>
      </c>
      <c r="AB123" s="824"/>
      <c r="AC123" s="824"/>
      <c r="AD123" s="824"/>
      <c r="AE123" s="825"/>
      <c r="AF123" s="826">
        <v>9374</v>
      </c>
      <c r="AG123" s="824"/>
      <c r="AH123" s="824"/>
      <c r="AI123" s="824"/>
      <c r="AJ123" s="825"/>
      <c r="AK123" s="826">
        <v>9244</v>
      </c>
      <c r="AL123" s="824"/>
      <c r="AM123" s="824"/>
      <c r="AN123" s="824"/>
      <c r="AO123" s="825"/>
      <c r="AP123" s="871">
        <v>0.4</v>
      </c>
      <c r="AQ123" s="872"/>
      <c r="AR123" s="872"/>
      <c r="AS123" s="872"/>
      <c r="AT123" s="873"/>
      <c r="AU123" s="936"/>
      <c r="AV123" s="937"/>
      <c r="AW123" s="937"/>
      <c r="AX123" s="937"/>
      <c r="AY123" s="937"/>
      <c r="AZ123" s="278" t="s">
        <v>188</v>
      </c>
      <c r="BA123" s="278"/>
      <c r="BB123" s="278"/>
      <c r="BC123" s="278"/>
      <c r="BD123" s="278"/>
      <c r="BE123" s="278"/>
      <c r="BF123" s="278"/>
      <c r="BG123" s="278"/>
      <c r="BH123" s="278"/>
      <c r="BI123" s="278"/>
      <c r="BJ123" s="278"/>
      <c r="BK123" s="278"/>
      <c r="BL123" s="278"/>
      <c r="BM123" s="278"/>
      <c r="BN123" s="278"/>
      <c r="BO123" s="924" t="s">
        <v>468</v>
      </c>
      <c r="BP123" s="925"/>
      <c r="BQ123" s="879">
        <v>7134696</v>
      </c>
      <c r="BR123" s="880"/>
      <c r="BS123" s="880"/>
      <c r="BT123" s="880"/>
      <c r="BU123" s="880"/>
      <c r="BV123" s="880">
        <v>7206293</v>
      </c>
      <c r="BW123" s="880"/>
      <c r="BX123" s="880"/>
      <c r="BY123" s="880"/>
      <c r="BZ123" s="880"/>
      <c r="CA123" s="880">
        <v>7261679</v>
      </c>
      <c r="CB123" s="880"/>
      <c r="CC123" s="880"/>
      <c r="CD123" s="880"/>
      <c r="CE123" s="880"/>
      <c r="CF123" s="790"/>
      <c r="CG123" s="791"/>
      <c r="CH123" s="791"/>
      <c r="CI123" s="791"/>
      <c r="CJ123" s="881"/>
      <c r="CK123" s="916"/>
      <c r="CL123" s="902"/>
      <c r="CM123" s="902"/>
      <c r="CN123" s="902"/>
      <c r="CO123" s="903"/>
      <c r="CP123" s="882" t="s">
        <v>469</v>
      </c>
      <c r="CQ123" s="883"/>
      <c r="CR123" s="883"/>
      <c r="CS123" s="883"/>
      <c r="CT123" s="883"/>
      <c r="CU123" s="883"/>
      <c r="CV123" s="883"/>
      <c r="CW123" s="883"/>
      <c r="CX123" s="883"/>
      <c r="CY123" s="883"/>
      <c r="CZ123" s="883"/>
      <c r="DA123" s="883"/>
      <c r="DB123" s="883"/>
      <c r="DC123" s="883"/>
      <c r="DD123" s="883"/>
      <c r="DE123" s="883"/>
      <c r="DF123" s="884"/>
      <c r="DG123" s="823" t="s">
        <v>185</v>
      </c>
      <c r="DH123" s="824"/>
      <c r="DI123" s="824"/>
      <c r="DJ123" s="824"/>
      <c r="DK123" s="825"/>
      <c r="DL123" s="826" t="s">
        <v>185</v>
      </c>
      <c r="DM123" s="824"/>
      <c r="DN123" s="824"/>
      <c r="DO123" s="824"/>
      <c r="DP123" s="825"/>
      <c r="DQ123" s="826" t="s">
        <v>185</v>
      </c>
      <c r="DR123" s="824"/>
      <c r="DS123" s="824"/>
      <c r="DT123" s="824"/>
      <c r="DU123" s="825"/>
      <c r="DV123" s="871" t="s">
        <v>185</v>
      </c>
      <c r="DW123" s="872"/>
      <c r="DX123" s="872"/>
      <c r="DY123" s="872"/>
      <c r="DZ123" s="873"/>
    </row>
    <row r="124" spans="1:130" s="247" customFormat="1" ht="26.25" customHeight="1" thickBot="1" x14ac:dyDescent="0.2">
      <c r="A124" s="864"/>
      <c r="B124" s="865"/>
      <c r="C124" s="868" t="s">
        <v>456</v>
      </c>
      <c r="D124" s="869"/>
      <c r="E124" s="869"/>
      <c r="F124" s="869"/>
      <c r="G124" s="869"/>
      <c r="H124" s="869"/>
      <c r="I124" s="869"/>
      <c r="J124" s="869"/>
      <c r="K124" s="869"/>
      <c r="L124" s="869"/>
      <c r="M124" s="869"/>
      <c r="N124" s="869"/>
      <c r="O124" s="869"/>
      <c r="P124" s="869"/>
      <c r="Q124" s="869"/>
      <c r="R124" s="869"/>
      <c r="S124" s="869"/>
      <c r="T124" s="869"/>
      <c r="U124" s="869"/>
      <c r="V124" s="869"/>
      <c r="W124" s="869"/>
      <c r="X124" s="869"/>
      <c r="Y124" s="869"/>
      <c r="Z124" s="870"/>
      <c r="AA124" s="823" t="s">
        <v>185</v>
      </c>
      <c r="AB124" s="824"/>
      <c r="AC124" s="824"/>
      <c r="AD124" s="824"/>
      <c r="AE124" s="825"/>
      <c r="AF124" s="826" t="s">
        <v>185</v>
      </c>
      <c r="AG124" s="824"/>
      <c r="AH124" s="824"/>
      <c r="AI124" s="824"/>
      <c r="AJ124" s="825"/>
      <c r="AK124" s="826" t="s">
        <v>185</v>
      </c>
      <c r="AL124" s="824"/>
      <c r="AM124" s="824"/>
      <c r="AN124" s="824"/>
      <c r="AO124" s="825"/>
      <c r="AP124" s="871" t="s">
        <v>185</v>
      </c>
      <c r="AQ124" s="872"/>
      <c r="AR124" s="872"/>
      <c r="AS124" s="872"/>
      <c r="AT124" s="873"/>
      <c r="AU124" s="874" t="s">
        <v>470</v>
      </c>
      <c r="AV124" s="875"/>
      <c r="AW124" s="875"/>
      <c r="AX124" s="875"/>
      <c r="AY124" s="875"/>
      <c r="AZ124" s="875"/>
      <c r="BA124" s="875"/>
      <c r="BB124" s="875"/>
      <c r="BC124" s="875"/>
      <c r="BD124" s="875"/>
      <c r="BE124" s="875"/>
      <c r="BF124" s="875"/>
      <c r="BG124" s="875"/>
      <c r="BH124" s="875"/>
      <c r="BI124" s="875"/>
      <c r="BJ124" s="875"/>
      <c r="BK124" s="875"/>
      <c r="BL124" s="875"/>
      <c r="BM124" s="875"/>
      <c r="BN124" s="875"/>
      <c r="BO124" s="875"/>
      <c r="BP124" s="876"/>
      <c r="BQ124" s="877">
        <v>98.5</v>
      </c>
      <c r="BR124" s="878"/>
      <c r="BS124" s="878"/>
      <c r="BT124" s="878"/>
      <c r="BU124" s="878"/>
      <c r="BV124" s="878">
        <v>96.1</v>
      </c>
      <c r="BW124" s="878"/>
      <c r="BX124" s="878"/>
      <c r="BY124" s="878"/>
      <c r="BZ124" s="878"/>
      <c r="CA124" s="878">
        <v>99.3</v>
      </c>
      <c r="CB124" s="878"/>
      <c r="CC124" s="878"/>
      <c r="CD124" s="878"/>
      <c r="CE124" s="878"/>
      <c r="CF124" s="768"/>
      <c r="CG124" s="769"/>
      <c r="CH124" s="769"/>
      <c r="CI124" s="769"/>
      <c r="CJ124" s="909"/>
      <c r="CK124" s="917"/>
      <c r="CL124" s="917"/>
      <c r="CM124" s="917"/>
      <c r="CN124" s="917"/>
      <c r="CO124" s="918"/>
      <c r="CP124" s="882" t="s">
        <v>471</v>
      </c>
      <c r="CQ124" s="883"/>
      <c r="CR124" s="883"/>
      <c r="CS124" s="883"/>
      <c r="CT124" s="883"/>
      <c r="CU124" s="883"/>
      <c r="CV124" s="883"/>
      <c r="CW124" s="883"/>
      <c r="CX124" s="883"/>
      <c r="CY124" s="883"/>
      <c r="CZ124" s="883"/>
      <c r="DA124" s="883"/>
      <c r="DB124" s="883"/>
      <c r="DC124" s="883"/>
      <c r="DD124" s="883"/>
      <c r="DE124" s="883"/>
      <c r="DF124" s="884"/>
      <c r="DG124" s="806" t="s">
        <v>185</v>
      </c>
      <c r="DH124" s="807"/>
      <c r="DI124" s="807"/>
      <c r="DJ124" s="807"/>
      <c r="DK124" s="808"/>
      <c r="DL124" s="809" t="s">
        <v>185</v>
      </c>
      <c r="DM124" s="807"/>
      <c r="DN124" s="807"/>
      <c r="DO124" s="807"/>
      <c r="DP124" s="808"/>
      <c r="DQ124" s="809" t="s">
        <v>185</v>
      </c>
      <c r="DR124" s="807"/>
      <c r="DS124" s="807"/>
      <c r="DT124" s="807"/>
      <c r="DU124" s="808"/>
      <c r="DV124" s="895" t="s">
        <v>185</v>
      </c>
      <c r="DW124" s="896"/>
      <c r="DX124" s="896"/>
      <c r="DY124" s="896"/>
      <c r="DZ124" s="897"/>
    </row>
    <row r="125" spans="1:130" s="247" customFormat="1" ht="26.25" customHeight="1" x14ac:dyDescent="0.15">
      <c r="A125" s="864"/>
      <c r="B125" s="865"/>
      <c r="C125" s="868" t="s">
        <v>458</v>
      </c>
      <c r="D125" s="869"/>
      <c r="E125" s="869"/>
      <c r="F125" s="869"/>
      <c r="G125" s="869"/>
      <c r="H125" s="869"/>
      <c r="I125" s="869"/>
      <c r="J125" s="869"/>
      <c r="K125" s="869"/>
      <c r="L125" s="869"/>
      <c r="M125" s="869"/>
      <c r="N125" s="869"/>
      <c r="O125" s="869"/>
      <c r="P125" s="869"/>
      <c r="Q125" s="869"/>
      <c r="R125" s="869"/>
      <c r="S125" s="869"/>
      <c r="T125" s="869"/>
      <c r="U125" s="869"/>
      <c r="V125" s="869"/>
      <c r="W125" s="869"/>
      <c r="X125" s="869"/>
      <c r="Y125" s="869"/>
      <c r="Z125" s="870"/>
      <c r="AA125" s="823" t="s">
        <v>185</v>
      </c>
      <c r="AB125" s="824"/>
      <c r="AC125" s="824"/>
      <c r="AD125" s="824"/>
      <c r="AE125" s="825"/>
      <c r="AF125" s="826" t="s">
        <v>185</v>
      </c>
      <c r="AG125" s="824"/>
      <c r="AH125" s="824"/>
      <c r="AI125" s="824"/>
      <c r="AJ125" s="825"/>
      <c r="AK125" s="826" t="s">
        <v>185</v>
      </c>
      <c r="AL125" s="824"/>
      <c r="AM125" s="824"/>
      <c r="AN125" s="824"/>
      <c r="AO125" s="825"/>
      <c r="AP125" s="871" t="s">
        <v>185</v>
      </c>
      <c r="AQ125" s="872"/>
      <c r="AR125" s="872"/>
      <c r="AS125" s="872"/>
      <c r="AT125" s="873"/>
      <c r="AU125" s="279"/>
      <c r="AV125" s="280"/>
      <c r="AW125" s="280"/>
      <c r="AX125" s="280"/>
      <c r="AY125" s="280"/>
      <c r="AZ125" s="280"/>
      <c r="BA125" s="280"/>
      <c r="BB125" s="280"/>
      <c r="BC125" s="280"/>
      <c r="BD125" s="280"/>
      <c r="BE125" s="280"/>
      <c r="BF125" s="280"/>
      <c r="BG125" s="280"/>
      <c r="BH125" s="280"/>
      <c r="BI125" s="280"/>
      <c r="BJ125" s="280"/>
      <c r="BK125" s="280"/>
      <c r="BL125" s="280"/>
      <c r="BM125" s="280"/>
      <c r="BN125" s="280"/>
      <c r="BO125" s="280"/>
      <c r="BP125" s="280"/>
      <c r="BQ125" s="281"/>
      <c r="BR125" s="281"/>
      <c r="BS125" s="281"/>
      <c r="BT125" s="281"/>
      <c r="BU125" s="281"/>
      <c r="BV125" s="281"/>
      <c r="BW125" s="281"/>
      <c r="BX125" s="281"/>
      <c r="BY125" s="281"/>
      <c r="BZ125" s="281"/>
      <c r="CA125" s="281"/>
      <c r="CB125" s="281"/>
      <c r="CC125" s="281"/>
      <c r="CD125" s="281"/>
      <c r="CE125" s="281"/>
      <c r="CF125" s="281"/>
      <c r="CG125" s="281"/>
      <c r="CH125" s="281"/>
      <c r="CI125" s="281"/>
      <c r="CJ125" s="282"/>
      <c r="CK125" s="898" t="s">
        <v>472</v>
      </c>
      <c r="CL125" s="899"/>
      <c r="CM125" s="899"/>
      <c r="CN125" s="899"/>
      <c r="CO125" s="900"/>
      <c r="CP125" s="907" t="s">
        <v>473</v>
      </c>
      <c r="CQ125" s="852"/>
      <c r="CR125" s="852"/>
      <c r="CS125" s="852"/>
      <c r="CT125" s="852"/>
      <c r="CU125" s="852"/>
      <c r="CV125" s="852"/>
      <c r="CW125" s="852"/>
      <c r="CX125" s="852"/>
      <c r="CY125" s="852"/>
      <c r="CZ125" s="852"/>
      <c r="DA125" s="852"/>
      <c r="DB125" s="852"/>
      <c r="DC125" s="852"/>
      <c r="DD125" s="852"/>
      <c r="DE125" s="852"/>
      <c r="DF125" s="853"/>
      <c r="DG125" s="908" t="s">
        <v>185</v>
      </c>
      <c r="DH125" s="889"/>
      <c r="DI125" s="889"/>
      <c r="DJ125" s="889"/>
      <c r="DK125" s="889"/>
      <c r="DL125" s="889" t="s">
        <v>185</v>
      </c>
      <c r="DM125" s="889"/>
      <c r="DN125" s="889"/>
      <c r="DO125" s="889"/>
      <c r="DP125" s="889"/>
      <c r="DQ125" s="889" t="s">
        <v>185</v>
      </c>
      <c r="DR125" s="889"/>
      <c r="DS125" s="889"/>
      <c r="DT125" s="889"/>
      <c r="DU125" s="889"/>
      <c r="DV125" s="890" t="s">
        <v>185</v>
      </c>
      <c r="DW125" s="890"/>
      <c r="DX125" s="890"/>
      <c r="DY125" s="890"/>
      <c r="DZ125" s="891"/>
    </row>
    <row r="126" spans="1:130" s="247" customFormat="1" ht="26.25" customHeight="1" thickBot="1" x14ac:dyDescent="0.2">
      <c r="A126" s="864"/>
      <c r="B126" s="865"/>
      <c r="C126" s="868" t="s">
        <v>460</v>
      </c>
      <c r="D126" s="869"/>
      <c r="E126" s="869"/>
      <c r="F126" s="869"/>
      <c r="G126" s="869"/>
      <c r="H126" s="869"/>
      <c r="I126" s="869"/>
      <c r="J126" s="869"/>
      <c r="K126" s="869"/>
      <c r="L126" s="869"/>
      <c r="M126" s="869"/>
      <c r="N126" s="869"/>
      <c r="O126" s="869"/>
      <c r="P126" s="869"/>
      <c r="Q126" s="869"/>
      <c r="R126" s="869"/>
      <c r="S126" s="869"/>
      <c r="T126" s="869"/>
      <c r="U126" s="869"/>
      <c r="V126" s="869"/>
      <c r="W126" s="869"/>
      <c r="X126" s="869"/>
      <c r="Y126" s="869"/>
      <c r="Z126" s="870"/>
      <c r="AA126" s="823" t="s">
        <v>185</v>
      </c>
      <c r="AB126" s="824"/>
      <c r="AC126" s="824"/>
      <c r="AD126" s="824"/>
      <c r="AE126" s="825"/>
      <c r="AF126" s="826" t="s">
        <v>185</v>
      </c>
      <c r="AG126" s="824"/>
      <c r="AH126" s="824"/>
      <c r="AI126" s="824"/>
      <c r="AJ126" s="825"/>
      <c r="AK126" s="826" t="s">
        <v>185</v>
      </c>
      <c r="AL126" s="824"/>
      <c r="AM126" s="824"/>
      <c r="AN126" s="824"/>
      <c r="AO126" s="825"/>
      <c r="AP126" s="871" t="s">
        <v>185</v>
      </c>
      <c r="AQ126" s="872"/>
      <c r="AR126" s="872"/>
      <c r="AS126" s="872"/>
      <c r="AT126" s="873"/>
      <c r="AU126" s="283"/>
      <c r="AV126" s="283"/>
      <c r="AW126" s="283"/>
      <c r="AX126" s="283"/>
      <c r="AY126" s="283"/>
      <c r="AZ126" s="283"/>
      <c r="BA126" s="283"/>
      <c r="BB126" s="283"/>
      <c r="BC126" s="283"/>
      <c r="BD126" s="283"/>
      <c r="BE126" s="283"/>
      <c r="BF126" s="283"/>
      <c r="BG126" s="283"/>
      <c r="BH126" s="283"/>
      <c r="BI126" s="283"/>
      <c r="BJ126" s="283"/>
      <c r="BK126" s="283"/>
      <c r="BL126" s="283"/>
      <c r="BM126" s="283"/>
      <c r="BN126" s="283"/>
      <c r="BO126" s="283"/>
      <c r="BP126" s="283"/>
      <c r="BQ126" s="283"/>
      <c r="BR126" s="283"/>
      <c r="BS126" s="283"/>
      <c r="BT126" s="283"/>
      <c r="BU126" s="283"/>
      <c r="BV126" s="283"/>
      <c r="BW126" s="283"/>
      <c r="BX126" s="283"/>
      <c r="BY126" s="283"/>
      <c r="BZ126" s="283"/>
      <c r="CA126" s="283"/>
      <c r="CB126" s="283"/>
      <c r="CC126" s="283"/>
      <c r="CD126" s="284"/>
      <c r="CE126" s="284"/>
      <c r="CF126" s="284"/>
      <c r="CG126" s="281"/>
      <c r="CH126" s="281"/>
      <c r="CI126" s="281"/>
      <c r="CJ126" s="282"/>
      <c r="CK126" s="901"/>
      <c r="CL126" s="902"/>
      <c r="CM126" s="902"/>
      <c r="CN126" s="902"/>
      <c r="CO126" s="903"/>
      <c r="CP126" s="859" t="s">
        <v>474</v>
      </c>
      <c r="CQ126" s="794"/>
      <c r="CR126" s="794"/>
      <c r="CS126" s="794"/>
      <c r="CT126" s="794"/>
      <c r="CU126" s="794"/>
      <c r="CV126" s="794"/>
      <c r="CW126" s="794"/>
      <c r="CX126" s="794"/>
      <c r="CY126" s="794"/>
      <c r="CZ126" s="794"/>
      <c r="DA126" s="794"/>
      <c r="DB126" s="794"/>
      <c r="DC126" s="794"/>
      <c r="DD126" s="794"/>
      <c r="DE126" s="794"/>
      <c r="DF126" s="795"/>
      <c r="DG126" s="860" t="s">
        <v>185</v>
      </c>
      <c r="DH126" s="861"/>
      <c r="DI126" s="861"/>
      <c r="DJ126" s="861"/>
      <c r="DK126" s="861"/>
      <c r="DL126" s="861" t="s">
        <v>185</v>
      </c>
      <c r="DM126" s="861"/>
      <c r="DN126" s="861"/>
      <c r="DO126" s="861"/>
      <c r="DP126" s="861"/>
      <c r="DQ126" s="861" t="s">
        <v>185</v>
      </c>
      <c r="DR126" s="861"/>
      <c r="DS126" s="861"/>
      <c r="DT126" s="861"/>
      <c r="DU126" s="861"/>
      <c r="DV126" s="838" t="s">
        <v>185</v>
      </c>
      <c r="DW126" s="838"/>
      <c r="DX126" s="838"/>
      <c r="DY126" s="838"/>
      <c r="DZ126" s="839"/>
    </row>
    <row r="127" spans="1:130" s="247" customFormat="1" ht="26.25" customHeight="1" x14ac:dyDescent="0.15">
      <c r="A127" s="866"/>
      <c r="B127" s="867"/>
      <c r="C127" s="885" t="s">
        <v>475</v>
      </c>
      <c r="D127" s="886"/>
      <c r="E127" s="886"/>
      <c r="F127" s="886"/>
      <c r="G127" s="886"/>
      <c r="H127" s="886"/>
      <c r="I127" s="886"/>
      <c r="J127" s="886"/>
      <c r="K127" s="886"/>
      <c r="L127" s="886"/>
      <c r="M127" s="886"/>
      <c r="N127" s="886"/>
      <c r="O127" s="886"/>
      <c r="P127" s="886"/>
      <c r="Q127" s="886"/>
      <c r="R127" s="886"/>
      <c r="S127" s="886"/>
      <c r="T127" s="886"/>
      <c r="U127" s="886"/>
      <c r="V127" s="886"/>
      <c r="W127" s="886"/>
      <c r="X127" s="886"/>
      <c r="Y127" s="886"/>
      <c r="Z127" s="887"/>
      <c r="AA127" s="823" t="s">
        <v>185</v>
      </c>
      <c r="AB127" s="824"/>
      <c r="AC127" s="824"/>
      <c r="AD127" s="824"/>
      <c r="AE127" s="825"/>
      <c r="AF127" s="826" t="s">
        <v>185</v>
      </c>
      <c r="AG127" s="824"/>
      <c r="AH127" s="824"/>
      <c r="AI127" s="824"/>
      <c r="AJ127" s="825"/>
      <c r="AK127" s="826" t="s">
        <v>185</v>
      </c>
      <c r="AL127" s="824"/>
      <c r="AM127" s="824"/>
      <c r="AN127" s="824"/>
      <c r="AO127" s="825"/>
      <c r="AP127" s="871" t="s">
        <v>185</v>
      </c>
      <c r="AQ127" s="872"/>
      <c r="AR127" s="872"/>
      <c r="AS127" s="872"/>
      <c r="AT127" s="873"/>
      <c r="AU127" s="283"/>
      <c r="AV127" s="283"/>
      <c r="AW127" s="283"/>
      <c r="AX127" s="888" t="s">
        <v>476</v>
      </c>
      <c r="AY127" s="856"/>
      <c r="AZ127" s="856"/>
      <c r="BA127" s="856"/>
      <c r="BB127" s="856"/>
      <c r="BC127" s="856"/>
      <c r="BD127" s="856"/>
      <c r="BE127" s="857"/>
      <c r="BF127" s="855" t="s">
        <v>477</v>
      </c>
      <c r="BG127" s="856"/>
      <c r="BH127" s="856"/>
      <c r="BI127" s="856"/>
      <c r="BJ127" s="856"/>
      <c r="BK127" s="856"/>
      <c r="BL127" s="857"/>
      <c r="BM127" s="855" t="s">
        <v>478</v>
      </c>
      <c r="BN127" s="856"/>
      <c r="BO127" s="856"/>
      <c r="BP127" s="856"/>
      <c r="BQ127" s="856"/>
      <c r="BR127" s="856"/>
      <c r="BS127" s="857"/>
      <c r="BT127" s="855" t="s">
        <v>479</v>
      </c>
      <c r="BU127" s="856"/>
      <c r="BV127" s="856"/>
      <c r="BW127" s="856"/>
      <c r="BX127" s="856"/>
      <c r="BY127" s="856"/>
      <c r="BZ127" s="858"/>
      <c r="CA127" s="283"/>
      <c r="CB127" s="283"/>
      <c r="CC127" s="283"/>
      <c r="CD127" s="284"/>
      <c r="CE127" s="284"/>
      <c r="CF127" s="284"/>
      <c r="CG127" s="281"/>
      <c r="CH127" s="281"/>
      <c r="CI127" s="281"/>
      <c r="CJ127" s="282"/>
      <c r="CK127" s="901"/>
      <c r="CL127" s="902"/>
      <c r="CM127" s="902"/>
      <c r="CN127" s="902"/>
      <c r="CO127" s="903"/>
      <c r="CP127" s="859" t="s">
        <v>480</v>
      </c>
      <c r="CQ127" s="794"/>
      <c r="CR127" s="794"/>
      <c r="CS127" s="794"/>
      <c r="CT127" s="794"/>
      <c r="CU127" s="794"/>
      <c r="CV127" s="794"/>
      <c r="CW127" s="794"/>
      <c r="CX127" s="794"/>
      <c r="CY127" s="794"/>
      <c r="CZ127" s="794"/>
      <c r="DA127" s="794"/>
      <c r="DB127" s="794"/>
      <c r="DC127" s="794"/>
      <c r="DD127" s="794"/>
      <c r="DE127" s="794"/>
      <c r="DF127" s="795"/>
      <c r="DG127" s="860" t="s">
        <v>185</v>
      </c>
      <c r="DH127" s="861"/>
      <c r="DI127" s="861"/>
      <c r="DJ127" s="861"/>
      <c r="DK127" s="861"/>
      <c r="DL127" s="861" t="s">
        <v>185</v>
      </c>
      <c r="DM127" s="861"/>
      <c r="DN127" s="861"/>
      <c r="DO127" s="861"/>
      <c r="DP127" s="861"/>
      <c r="DQ127" s="861" t="s">
        <v>185</v>
      </c>
      <c r="DR127" s="861"/>
      <c r="DS127" s="861"/>
      <c r="DT127" s="861"/>
      <c r="DU127" s="861"/>
      <c r="DV127" s="838" t="s">
        <v>185</v>
      </c>
      <c r="DW127" s="838"/>
      <c r="DX127" s="838"/>
      <c r="DY127" s="838"/>
      <c r="DZ127" s="839"/>
    </row>
    <row r="128" spans="1:130" s="247" customFormat="1" ht="26.25" customHeight="1" thickBot="1" x14ac:dyDescent="0.2">
      <c r="A128" s="840" t="s">
        <v>481</v>
      </c>
      <c r="B128" s="841"/>
      <c r="C128" s="841"/>
      <c r="D128" s="841"/>
      <c r="E128" s="841"/>
      <c r="F128" s="841"/>
      <c r="G128" s="841"/>
      <c r="H128" s="841"/>
      <c r="I128" s="841"/>
      <c r="J128" s="841"/>
      <c r="K128" s="841"/>
      <c r="L128" s="841"/>
      <c r="M128" s="841"/>
      <c r="N128" s="841"/>
      <c r="O128" s="841"/>
      <c r="P128" s="841"/>
      <c r="Q128" s="841"/>
      <c r="R128" s="841"/>
      <c r="S128" s="841"/>
      <c r="T128" s="841"/>
      <c r="U128" s="841"/>
      <c r="V128" s="841"/>
      <c r="W128" s="842" t="s">
        <v>482</v>
      </c>
      <c r="X128" s="842"/>
      <c r="Y128" s="842"/>
      <c r="Z128" s="843"/>
      <c r="AA128" s="844">
        <v>21806</v>
      </c>
      <c r="AB128" s="845"/>
      <c r="AC128" s="845"/>
      <c r="AD128" s="845"/>
      <c r="AE128" s="846"/>
      <c r="AF128" s="847">
        <v>7384</v>
      </c>
      <c r="AG128" s="845"/>
      <c r="AH128" s="845"/>
      <c r="AI128" s="845"/>
      <c r="AJ128" s="846"/>
      <c r="AK128" s="847">
        <v>14961</v>
      </c>
      <c r="AL128" s="845"/>
      <c r="AM128" s="845"/>
      <c r="AN128" s="845"/>
      <c r="AO128" s="846"/>
      <c r="AP128" s="848"/>
      <c r="AQ128" s="849"/>
      <c r="AR128" s="849"/>
      <c r="AS128" s="849"/>
      <c r="AT128" s="850"/>
      <c r="AU128" s="283"/>
      <c r="AV128" s="283"/>
      <c r="AW128" s="283"/>
      <c r="AX128" s="851" t="s">
        <v>483</v>
      </c>
      <c r="AY128" s="852"/>
      <c r="AZ128" s="852"/>
      <c r="BA128" s="852"/>
      <c r="BB128" s="852"/>
      <c r="BC128" s="852"/>
      <c r="BD128" s="852"/>
      <c r="BE128" s="853"/>
      <c r="BF128" s="830" t="s">
        <v>185</v>
      </c>
      <c r="BG128" s="831"/>
      <c r="BH128" s="831"/>
      <c r="BI128" s="831"/>
      <c r="BJ128" s="831"/>
      <c r="BK128" s="831"/>
      <c r="BL128" s="854"/>
      <c r="BM128" s="830">
        <v>15</v>
      </c>
      <c r="BN128" s="831"/>
      <c r="BO128" s="831"/>
      <c r="BP128" s="831"/>
      <c r="BQ128" s="831"/>
      <c r="BR128" s="831"/>
      <c r="BS128" s="854"/>
      <c r="BT128" s="830">
        <v>20</v>
      </c>
      <c r="BU128" s="831"/>
      <c r="BV128" s="831"/>
      <c r="BW128" s="831"/>
      <c r="BX128" s="831"/>
      <c r="BY128" s="831"/>
      <c r="BZ128" s="832"/>
      <c r="CA128" s="284"/>
      <c r="CB128" s="284"/>
      <c r="CC128" s="284"/>
      <c r="CD128" s="284"/>
      <c r="CE128" s="284"/>
      <c r="CF128" s="284"/>
      <c r="CG128" s="281"/>
      <c r="CH128" s="281"/>
      <c r="CI128" s="281"/>
      <c r="CJ128" s="282"/>
      <c r="CK128" s="904"/>
      <c r="CL128" s="905"/>
      <c r="CM128" s="905"/>
      <c r="CN128" s="905"/>
      <c r="CO128" s="906"/>
      <c r="CP128" s="833" t="s">
        <v>484</v>
      </c>
      <c r="CQ128" s="772"/>
      <c r="CR128" s="772"/>
      <c r="CS128" s="772"/>
      <c r="CT128" s="772"/>
      <c r="CU128" s="772"/>
      <c r="CV128" s="772"/>
      <c r="CW128" s="772"/>
      <c r="CX128" s="772"/>
      <c r="CY128" s="772"/>
      <c r="CZ128" s="772"/>
      <c r="DA128" s="772"/>
      <c r="DB128" s="772"/>
      <c r="DC128" s="772"/>
      <c r="DD128" s="772"/>
      <c r="DE128" s="772"/>
      <c r="DF128" s="773"/>
      <c r="DG128" s="834" t="s">
        <v>185</v>
      </c>
      <c r="DH128" s="835"/>
      <c r="DI128" s="835"/>
      <c r="DJ128" s="835"/>
      <c r="DK128" s="835"/>
      <c r="DL128" s="835" t="s">
        <v>185</v>
      </c>
      <c r="DM128" s="835"/>
      <c r="DN128" s="835"/>
      <c r="DO128" s="835"/>
      <c r="DP128" s="835"/>
      <c r="DQ128" s="835" t="s">
        <v>185</v>
      </c>
      <c r="DR128" s="835"/>
      <c r="DS128" s="835"/>
      <c r="DT128" s="835"/>
      <c r="DU128" s="835"/>
      <c r="DV128" s="836" t="s">
        <v>185</v>
      </c>
      <c r="DW128" s="836"/>
      <c r="DX128" s="836"/>
      <c r="DY128" s="836"/>
      <c r="DZ128" s="837"/>
    </row>
    <row r="129" spans="1:131" s="247" customFormat="1" ht="26.25" customHeight="1" x14ac:dyDescent="0.15">
      <c r="A129" s="818" t="s">
        <v>110</v>
      </c>
      <c r="B129" s="819"/>
      <c r="C129" s="819"/>
      <c r="D129" s="819"/>
      <c r="E129" s="819"/>
      <c r="F129" s="819"/>
      <c r="G129" s="819"/>
      <c r="H129" s="819"/>
      <c r="I129" s="819"/>
      <c r="J129" s="819"/>
      <c r="K129" s="819"/>
      <c r="L129" s="819"/>
      <c r="M129" s="819"/>
      <c r="N129" s="819"/>
      <c r="O129" s="819"/>
      <c r="P129" s="819"/>
      <c r="Q129" s="819"/>
      <c r="R129" s="819"/>
      <c r="S129" s="819"/>
      <c r="T129" s="819"/>
      <c r="U129" s="819"/>
      <c r="V129" s="819"/>
      <c r="W129" s="820" t="s">
        <v>485</v>
      </c>
      <c r="X129" s="821"/>
      <c r="Y129" s="821"/>
      <c r="Z129" s="822"/>
      <c r="AA129" s="823">
        <v>2651917</v>
      </c>
      <c r="AB129" s="824"/>
      <c r="AC129" s="824"/>
      <c r="AD129" s="824"/>
      <c r="AE129" s="825"/>
      <c r="AF129" s="826">
        <v>2637510</v>
      </c>
      <c r="AG129" s="824"/>
      <c r="AH129" s="824"/>
      <c r="AI129" s="824"/>
      <c r="AJ129" s="825"/>
      <c r="AK129" s="826">
        <v>2675010</v>
      </c>
      <c r="AL129" s="824"/>
      <c r="AM129" s="824"/>
      <c r="AN129" s="824"/>
      <c r="AO129" s="825"/>
      <c r="AP129" s="827"/>
      <c r="AQ129" s="828"/>
      <c r="AR129" s="828"/>
      <c r="AS129" s="828"/>
      <c r="AT129" s="829"/>
      <c r="AU129" s="285"/>
      <c r="AV129" s="285"/>
      <c r="AW129" s="285"/>
      <c r="AX129" s="793" t="s">
        <v>486</v>
      </c>
      <c r="AY129" s="794"/>
      <c r="AZ129" s="794"/>
      <c r="BA129" s="794"/>
      <c r="BB129" s="794"/>
      <c r="BC129" s="794"/>
      <c r="BD129" s="794"/>
      <c r="BE129" s="795"/>
      <c r="BF129" s="813" t="s">
        <v>185</v>
      </c>
      <c r="BG129" s="814"/>
      <c r="BH129" s="814"/>
      <c r="BI129" s="814"/>
      <c r="BJ129" s="814"/>
      <c r="BK129" s="814"/>
      <c r="BL129" s="815"/>
      <c r="BM129" s="813">
        <v>20</v>
      </c>
      <c r="BN129" s="814"/>
      <c r="BO129" s="814"/>
      <c r="BP129" s="814"/>
      <c r="BQ129" s="814"/>
      <c r="BR129" s="814"/>
      <c r="BS129" s="815"/>
      <c r="BT129" s="813">
        <v>30</v>
      </c>
      <c r="BU129" s="816"/>
      <c r="BV129" s="816"/>
      <c r="BW129" s="816"/>
      <c r="BX129" s="816"/>
      <c r="BY129" s="816"/>
      <c r="BZ129" s="817"/>
      <c r="CA129" s="286"/>
      <c r="CB129" s="286"/>
      <c r="CC129" s="286"/>
      <c r="CD129" s="286"/>
      <c r="CE129" s="286"/>
      <c r="CF129" s="286"/>
      <c r="CG129" s="286"/>
      <c r="CH129" s="286"/>
      <c r="CI129" s="286"/>
      <c r="CJ129" s="286"/>
      <c r="CK129" s="286"/>
      <c r="CL129" s="286"/>
      <c r="CM129" s="286"/>
      <c r="CN129" s="286"/>
      <c r="CO129" s="286"/>
      <c r="CP129" s="286"/>
      <c r="CQ129" s="286"/>
      <c r="CR129" s="286"/>
      <c r="CS129" s="286"/>
      <c r="CT129" s="286"/>
      <c r="CU129" s="286"/>
      <c r="CV129" s="286"/>
      <c r="CW129" s="286"/>
      <c r="CX129" s="286"/>
      <c r="CY129" s="286"/>
      <c r="CZ129" s="286"/>
      <c r="DA129" s="286"/>
      <c r="DB129" s="286"/>
      <c r="DC129" s="286"/>
      <c r="DD129" s="286"/>
      <c r="DE129" s="286"/>
      <c r="DF129" s="286"/>
      <c r="DG129" s="286"/>
      <c r="DH129" s="286"/>
      <c r="DI129" s="286"/>
      <c r="DJ129" s="286"/>
      <c r="DK129" s="286"/>
      <c r="DL129" s="286"/>
      <c r="DM129" s="286"/>
      <c r="DN129" s="286"/>
      <c r="DO129" s="286"/>
      <c r="DP129" s="254"/>
      <c r="DQ129" s="254"/>
      <c r="DR129" s="254"/>
      <c r="DS129" s="254"/>
      <c r="DT129" s="254"/>
      <c r="DU129" s="254"/>
      <c r="DV129" s="254"/>
      <c r="DW129" s="254"/>
      <c r="DX129" s="254"/>
      <c r="DY129" s="254"/>
      <c r="DZ129" s="258"/>
    </row>
    <row r="130" spans="1:131" s="247" customFormat="1" ht="26.25" customHeight="1" x14ac:dyDescent="0.15">
      <c r="A130" s="818" t="s">
        <v>487</v>
      </c>
      <c r="B130" s="819"/>
      <c r="C130" s="819"/>
      <c r="D130" s="819"/>
      <c r="E130" s="819"/>
      <c r="F130" s="819"/>
      <c r="G130" s="819"/>
      <c r="H130" s="819"/>
      <c r="I130" s="819"/>
      <c r="J130" s="819"/>
      <c r="K130" s="819"/>
      <c r="L130" s="819"/>
      <c r="M130" s="819"/>
      <c r="N130" s="819"/>
      <c r="O130" s="819"/>
      <c r="P130" s="819"/>
      <c r="Q130" s="819"/>
      <c r="R130" s="819"/>
      <c r="S130" s="819"/>
      <c r="T130" s="819"/>
      <c r="U130" s="819"/>
      <c r="V130" s="819"/>
      <c r="W130" s="820" t="s">
        <v>488</v>
      </c>
      <c r="X130" s="821"/>
      <c r="Y130" s="821"/>
      <c r="Z130" s="822"/>
      <c r="AA130" s="823">
        <v>355040</v>
      </c>
      <c r="AB130" s="824"/>
      <c r="AC130" s="824"/>
      <c r="AD130" s="824"/>
      <c r="AE130" s="825"/>
      <c r="AF130" s="826">
        <v>369213</v>
      </c>
      <c r="AG130" s="824"/>
      <c r="AH130" s="824"/>
      <c r="AI130" s="824"/>
      <c r="AJ130" s="825"/>
      <c r="AK130" s="826">
        <v>397278</v>
      </c>
      <c r="AL130" s="824"/>
      <c r="AM130" s="824"/>
      <c r="AN130" s="824"/>
      <c r="AO130" s="825"/>
      <c r="AP130" s="827"/>
      <c r="AQ130" s="828"/>
      <c r="AR130" s="828"/>
      <c r="AS130" s="828"/>
      <c r="AT130" s="829"/>
      <c r="AU130" s="285"/>
      <c r="AV130" s="285"/>
      <c r="AW130" s="285"/>
      <c r="AX130" s="793" t="s">
        <v>489</v>
      </c>
      <c r="AY130" s="794"/>
      <c r="AZ130" s="794"/>
      <c r="BA130" s="794"/>
      <c r="BB130" s="794"/>
      <c r="BC130" s="794"/>
      <c r="BD130" s="794"/>
      <c r="BE130" s="795"/>
      <c r="BF130" s="796">
        <v>10</v>
      </c>
      <c r="BG130" s="797"/>
      <c r="BH130" s="797"/>
      <c r="BI130" s="797"/>
      <c r="BJ130" s="797"/>
      <c r="BK130" s="797"/>
      <c r="BL130" s="798"/>
      <c r="BM130" s="796">
        <v>25</v>
      </c>
      <c r="BN130" s="797"/>
      <c r="BO130" s="797"/>
      <c r="BP130" s="797"/>
      <c r="BQ130" s="797"/>
      <c r="BR130" s="797"/>
      <c r="BS130" s="798"/>
      <c r="BT130" s="796">
        <v>35</v>
      </c>
      <c r="BU130" s="799"/>
      <c r="BV130" s="799"/>
      <c r="BW130" s="799"/>
      <c r="BX130" s="799"/>
      <c r="BY130" s="799"/>
      <c r="BZ130" s="800"/>
      <c r="CA130" s="286"/>
      <c r="CB130" s="286"/>
      <c r="CC130" s="286"/>
      <c r="CD130" s="286"/>
      <c r="CE130" s="286"/>
      <c r="CF130" s="286"/>
      <c r="CG130" s="286"/>
      <c r="CH130" s="286"/>
      <c r="CI130" s="286"/>
      <c r="CJ130" s="286"/>
      <c r="CK130" s="286"/>
      <c r="CL130" s="286"/>
      <c r="CM130" s="286"/>
      <c r="CN130" s="286"/>
      <c r="CO130" s="286"/>
      <c r="CP130" s="286"/>
      <c r="CQ130" s="286"/>
      <c r="CR130" s="286"/>
      <c r="CS130" s="286"/>
      <c r="CT130" s="286"/>
      <c r="CU130" s="286"/>
      <c r="CV130" s="286"/>
      <c r="CW130" s="286"/>
      <c r="CX130" s="286"/>
      <c r="CY130" s="286"/>
      <c r="CZ130" s="286"/>
      <c r="DA130" s="286"/>
      <c r="DB130" s="286"/>
      <c r="DC130" s="286"/>
      <c r="DD130" s="286"/>
      <c r="DE130" s="286"/>
      <c r="DF130" s="286"/>
      <c r="DG130" s="286"/>
      <c r="DH130" s="286"/>
      <c r="DI130" s="286"/>
      <c r="DJ130" s="286"/>
      <c r="DK130" s="286"/>
      <c r="DL130" s="286"/>
      <c r="DM130" s="286"/>
      <c r="DN130" s="286"/>
      <c r="DO130" s="286"/>
      <c r="DP130" s="254"/>
      <c r="DQ130" s="254"/>
      <c r="DR130" s="254"/>
      <c r="DS130" s="254"/>
      <c r="DT130" s="254"/>
      <c r="DU130" s="254"/>
      <c r="DV130" s="254"/>
      <c r="DW130" s="254"/>
      <c r="DX130" s="254"/>
      <c r="DY130" s="254"/>
      <c r="DZ130" s="258"/>
    </row>
    <row r="131" spans="1:131" s="247" customFormat="1" ht="26.25" customHeight="1" thickBot="1" x14ac:dyDescent="0.2">
      <c r="A131" s="801"/>
      <c r="B131" s="802"/>
      <c r="C131" s="802"/>
      <c r="D131" s="802"/>
      <c r="E131" s="802"/>
      <c r="F131" s="802"/>
      <c r="G131" s="802"/>
      <c r="H131" s="802"/>
      <c r="I131" s="802"/>
      <c r="J131" s="802"/>
      <c r="K131" s="802"/>
      <c r="L131" s="802"/>
      <c r="M131" s="802"/>
      <c r="N131" s="802"/>
      <c r="O131" s="802"/>
      <c r="P131" s="802"/>
      <c r="Q131" s="802"/>
      <c r="R131" s="802"/>
      <c r="S131" s="802"/>
      <c r="T131" s="802"/>
      <c r="U131" s="802"/>
      <c r="V131" s="802"/>
      <c r="W131" s="803" t="s">
        <v>490</v>
      </c>
      <c r="X131" s="804"/>
      <c r="Y131" s="804"/>
      <c r="Z131" s="805"/>
      <c r="AA131" s="806">
        <v>2296877</v>
      </c>
      <c r="AB131" s="807"/>
      <c r="AC131" s="807"/>
      <c r="AD131" s="807"/>
      <c r="AE131" s="808"/>
      <c r="AF131" s="809">
        <v>2268297</v>
      </c>
      <c r="AG131" s="807"/>
      <c r="AH131" s="807"/>
      <c r="AI131" s="807"/>
      <c r="AJ131" s="808"/>
      <c r="AK131" s="809">
        <v>2277732</v>
      </c>
      <c r="AL131" s="807"/>
      <c r="AM131" s="807"/>
      <c r="AN131" s="807"/>
      <c r="AO131" s="808"/>
      <c r="AP131" s="810"/>
      <c r="AQ131" s="811"/>
      <c r="AR131" s="811"/>
      <c r="AS131" s="811"/>
      <c r="AT131" s="812"/>
      <c r="AU131" s="285"/>
      <c r="AV131" s="285"/>
      <c r="AW131" s="285"/>
      <c r="AX131" s="771" t="s">
        <v>491</v>
      </c>
      <c r="AY131" s="772"/>
      <c r="AZ131" s="772"/>
      <c r="BA131" s="772"/>
      <c r="BB131" s="772"/>
      <c r="BC131" s="772"/>
      <c r="BD131" s="772"/>
      <c r="BE131" s="773"/>
      <c r="BF131" s="774">
        <v>99.3</v>
      </c>
      <c r="BG131" s="775"/>
      <c r="BH131" s="775"/>
      <c r="BI131" s="775"/>
      <c r="BJ131" s="775"/>
      <c r="BK131" s="775"/>
      <c r="BL131" s="776"/>
      <c r="BM131" s="774">
        <v>350</v>
      </c>
      <c r="BN131" s="775"/>
      <c r="BO131" s="775"/>
      <c r="BP131" s="775"/>
      <c r="BQ131" s="775"/>
      <c r="BR131" s="775"/>
      <c r="BS131" s="776"/>
      <c r="BT131" s="777"/>
      <c r="BU131" s="778"/>
      <c r="BV131" s="778"/>
      <c r="BW131" s="778"/>
      <c r="BX131" s="778"/>
      <c r="BY131" s="778"/>
      <c r="BZ131" s="779"/>
      <c r="CA131" s="286"/>
      <c r="CB131" s="286"/>
      <c r="CC131" s="286"/>
      <c r="CD131" s="286"/>
      <c r="CE131" s="286"/>
      <c r="CF131" s="286"/>
      <c r="CG131" s="286"/>
      <c r="CH131" s="286"/>
      <c r="CI131" s="286"/>
      <c r="CJ131" s="286"/>
      <c r="CK131" s="286"/>
      <c r="CL131" s="286"/>
      <c r="CM131" s="286"/>
      <c r="CN131" s="286"/>
      <c r="CO131" s="286"/>
      <c r="CP131" s="286"/>
      <c r="CQ131" s="286"/>
      <c r="CR131" s="286"/>
      <c r="CS131" s="286"/>
      <c r="CT131" s="286"/>
      <c r="CU131" s="286"/>
      <c r="CV131" s="286"/>
      <c r="CW131" s="286"/>
      <c r="CX131" s="286"/>
      <c r="CY131" s="286"/>
      <c r="CZ131" s="286"/>
      <c r="DA131" s="286"/>
      <c r="DB131" s="286"/>
      <c r="DC131" s="286"/>
      <c r="DD131" s="286"/>
      <c r="DE131" s="286"/>
      <c r="DF131" s="286"/>
      <c r="DG131" s="286"/>
      <c r="DH131" s="286"/>
      <c r="DI131" s="286"/>
      <c r="DJ131" s="286"/>
      <c r="DK131" s="286"/>
      <c r="DL131" s="286"/>
      <c r="DM131" s="286"/>
      <c r="DN131" s="286"/>
      <c r="DO131" s="286"/>
      <c r="DP131" s="254"/>
      <c r="DQ131" s="254"/>
      <c r="DR131" s="254"/>
      <c r="DS131" s="254"/>
      <c r="DT131" s="254"/>
      <c r="DU131" s="254"/>
      <c r="DV131" s="254"/>
      <c r="DW131" s="254"/>
      <c r="DX131" s="254"/>
      <c r="DY131" s="254"/>
      <c r="DZ131" s="258"/>
    </row>
    <row r="132" spans="1:131" s="247" customFormat="1" ht="26.25" customHeight="1" x14ac:dyDescent="0.15">
      <c r="A132" s="780" t="s">
        <v>492</v>
      </c>
      <c r="B132" s="781"/>
      <c r="C132" s="781"/>
      <c r="D132" s="781"/>
      <c r="E132" s="781"/>
      <c r="F132" s="781"/>
      <c r="G132" s="781"/>
      <c r="H132" s="781"/>
      <c r="I132" s="781"/>
      <c r="J132" s="781"/>
      <c r="K132" s="781"/>
      <c r="L132" s="781"/>
      <c r="M132" s="781"/>
      <c r="N132" s="781"/>
      <c r="O132" s="781"/>
      <c r="P132" s="781"/>
      <c r="Q132" s="781"/>
      <c r="R132" s="781"/>
      <c r="S132" s="781"/>
      <c r="T132" s="781"/>
      <c r="U132" s="781"/>
      <c r="V132" s="784" t="s">
        <v>493</v>
      </c>
      <c r="W132" s="784"/>
      <c r="X132" s="784"/>
      <c r="Y132" s="784"/>
      <c r="Z132" s="785"/>
      <c r="AA132" s="786">
        <v>8.2328309270000002</v>
      </c>
      <c r="AB132" s="787"/>
      <c r="AC132" s="787"/>
      <c r="AD132" s="787"/>
      <c r="AE132" s="788"/>
      <c r="AF132" s="789">
        <v>9.6238279200000001</v>
      </c>
      <c r="AG132" s="787"/>
      <c r="AH132" s="787"/>
      <c r="AI132" s="787"/>
      <c r="AJ132" s="788"/>
      <c r="AK132" s="789">
        <v>12.14699534</v>
      </c>
      <c r="AL132" s="787"/>
      <c r="AM132" s="787"/>
      <c r="AN132" s="787"/>
      <c r="AO132" s="788"/>
      <c r="AP132" s="790"/>
      <c r="AQ132" s="791"/>
      <c r="AR132" s="791"/>
      <c r="AS132" s="791"/>
      <c r="AT132" s="792"/>
      <c r="AU132" s="287"/>
      <c r="AV132" s="288"/>
      <c r="AW132" s="288"/>
      <c r="AX132" s="254"/>
      <c r="AY132" s="254"/>
      <c r="AZ132" s="254"/>
      <c r="BA132" s="254"/>
      <c r="BB132" s="254"/>
      <c r="BC132" s="254"/>
      <c r="BD132" s="254"/>
      <c r="BE132" s="254"/>
      <c r="BF132" s="254"/>
      <c r="BG132" s="254"/>
      <c r="BH132" s="254"/>
      <c r="BI132" s="254"/>
      <c r="BJ132" s="254"/>
      <c r="BK132" s="254"/>
      <c r="BL132" s="254"/>
      <c r="BM132" s="254"/>
      <c r="BN132" s="254"/>
      <c r="BO132" s="254"/>
      <c r="BP132" s="254"/>
      <c r="BQ132" s="254"/>
      <c r="BR132" s="254"/>
      <c r="BS132" s="255"/>
      <c r="BT132" s="254"/>
      <c r="BU132" s="254"/>
      <c r="BV132" s="254"/>
      <c r="BW132" s="254"/>
      <c r="BX132" s="254"/>
      <c r="BY132" s="254"/>
      <c r="BZ132" s="254"/>
      <c r="CA132" s="286"/>
      <c r="CB132" s="286"/>
      <c r="CC132" s="286"/>
      <c r="CD132" s="286"/>
      <c r="CE132" s="286"/>
      <c r="CF132" s="286"/>
      <c r="CG132" s="286"/>
      <c r="CH132" s="286"/>
      <c r="CI132" s="286"/>
      <c r="CJ132" s="286"/>
      <c r="CK132" s="286"/>
      <c r="CL132" s="286"/>
      <c r="CM132" s="286"/>
      <c r="CN132" s="286"/>
      <c r="CO132" s="286"/>
      <c r="CP132" s="286"/>
      <c r="CQ132" s="286"/>
      <c r="CR132" s="286"/>
      <c r="CS132" s="286"/>
      <c r="CT132" s="286"/>
      <c r="CU132" s="286"/>
      <c r="CV132" s="286"/>
      <c r="CW132" s="286"/>
      <c r="CX132" s="286"/>
      <c r="CY132" s="286"/>
      <c r="CZ132" s="286"/>
      <c r="DA132" s="286"/>
      <c r="DB132" s="286"/>
      <c r="DC132" s="286"/>
      <c r="DD132" s="286"/>
      <c r="DE132" s="286"/>
      <c r="DF132" s="286"/>
      <c r="DG132" s="286"/>
      <c r="DH132" s="286"/>
      <c r="DI132" s="286"/>
      <c r="DJ132" s="286"/>
      <c r="DK132" s="286"/>
      <c r="DL132" s="286"/>
      <c r="DM132" s="286"/>
      <c r="DN132" s="286"/>
      <c r="DO132" s="286"/>
      <c r="DP132" s="258"/>
      <c r="DQ132" s="258"/>
      <c r="DR132" s="258"/>
      <c r="DS132" s="258"/>
      <c r="DT132" s="258"/>
      <c r="DU132" s="258"/>
      <c r="DV132" s="258"/>
      <c r="DW132" s="258"/>
      <c r="DX132" s="258"/>
      <c r="DY132" s="258"/>
      <c r="DZ132" s="258"/>
    </row>
    <row r="133" spans="1:131" s="247" customFormat="1" ht="26.25" customHeight="1" thickBot="1" x14ac:dyDescent="0.2">
      <c r="A133" s="782"/>
      <c r="B133" s="783"/>
      <c r="C133" s="783"/>
      <c r="D133" s="783"/>
      <c r="E133" s="783"/>
      <c r="F133" s="783"/>
      <c r="G133" s="783"/>
      <c r="H133" s="783"/>
      <c r="I133" s="783"/>
      <c r="J133" s="783"/>
      <c r="K133" s="783"/>
      <c r="L133" s="783"/>
      <c r="M133" s="783"/>
      <c r="N133" s="783"/>
      <c r="O133" s="783"/>
      <c r="P133" s="783"/>
      <c r="Q133" s="783"/>
      <c r="R133" s="783"/>
      <c r="S133" s="783"/>
      <c r="T133" s="783"/>
      <c r="U133" s="783"/>
      <c r="V133" s="763" t="s">
        <v>494</v>
      </c>
      <c r="W133" s="763"/>
      <c r="X133" s="763"/>
      <c r="Y133" s="763"/>
      <c r="Z133" s="764"/>
      <c r="AA133" s="765">
        <v>8.9</v>
      </c>
      <c r="AB133" s="766"/>
      <c r="AC133" s="766"/>
      <c r="AD133" s="766"/>
      <c r="AE133" s="767"/>
      <c r="AF133" s="765">
        <v>8.8000000000000007</v>
      </c>
      <c r="AG133" s="766"/>
      <c r="AH133" s="766"/>
      <c r="AI133" s="766"/>
      <c r="AJ133" s="767"/>
      <c r="AK133" s="765">
        <v>10</v>
      </c>
      <c r="AL133" s="766"/>
      <c r="AM133" s="766"/>
      <c r="AN133" s="766"/>
      <c r="AO133" s="767"/>
      <c r="AP133" s="768"/>
      <c r="AQ133" s="769"/>
      <c r="AR133" s="769"/>
      <c r="AS133" s="769"/>
      <c r="AT133" s="770"/>
      <c r="AU133" s="288"/>
      <c r="AV133" s="288"/>
      <c r="AW133" s="288"/>
      <c r="AX133" s="288"/>
      <c r="AY133" s="288"/>
      <c r="AZ133" s="288"/>
      <c r="BA133" s="288"/>
      <c r="BB133" s="288"/>
      <c r="BC133" s="288"/>
      <c r="BD133" s="288"/>
      <c r="BE133" s="288"/>
      <c r="BF133" s="288"/>
      <c r="BG133" s="288"/>
      <c r="BH133" s="288"/>
      <c r="BI133" s="288"/>
      <c r="BJ133" s="288"/>
      <c r="BK133" s="288"/>
      <c r="BL133" s="288"/>
      <c r="BM133" s="288"/>
      <c r="BN133" s="286"/>
      <c r="BO133" s="286"/>
      <c r="BP133" s="286"/>
      <c r="BQ133" s="286"/>
      <c r="BR133" s="286"/>
      <c r="BS133" s="286"/>
      <c r="BT133" s="286"/>
      <c r="BU133" s="286"/>
      <c r="BV133" s="286"/>
      <c r="BW133" s="286"/>
      <c r="BX133" s="286"/>
      <c r="BY133" s="286"/>
      <c r="BZ133" s="286"/>
      <c r="CA133" s="286"/>
      <c r="CB133" s="286"/>
      <c r="CC133" s="286"/>
      <c r="CD133" s="286"/>
      <c r="CE133" s="286"/>
      <c r="CF133" s="286"/>
      <c r="CG133" s="286"/>
      <c r="CH133" s="286"/>
      <c r="CI133" s="286"/>
      <c r="CJ133" s="286"/>
      <c r="CK133" s="286"/>
      <c r="CL133" s="286"/>
      <c r="CM133" s="286"/>
      <c r="CN133" s="286"/>
      <c r="CO133" s="286"/>
      <c r="CP133" s="286"/>
      <c r="CQ133" s="286"/>
      <c r="CR133" s="286"/>
      <c r="CS133" s="286"/>
      <c r="CT133" s="286"/>
      <c r="CU133" s="286"/>
      <c r="CV133" s="286"/>
      <c r="CW133" s="286"/>
      <c r="CX133" s="286"/>
      <c r="CY133" s="286"/>
      <c r="CZ133" s="286"/>
      <c r="DA133" s="286"/>
      <c r="DB133" s="286"/>
      <c r="DC133" s="286"/>
      <c r="DD133" s="286"/>
      <c r="DE133" s="286"/>
      <c r="DF133" s="286"/>
      <c r="DG133" s="286"/>
      <c r="DH133" s="286"/>
      <c r="DI133" s="286"/>
      <c r="DJ133" s="286"/>
      <c r="DK133" s="286"/>
      <c r="DL133" s="286"/>
      <c r="DM133" s="286"/>
      <c r="DN133" s="286"/>
      <c r="DO133" s="286"/>
      <c r="DP133" s="258"/>
      <c r="DQ133" s="258"/>
      <c r="DR133" s="258"/>
      <c r="DS133" s="258"/>
      <c r="DT133" s="258"/>
      <c r="DU133" s="258"/>
      <c r="DV133" s="258"/>
      <c r="DW133" s="258"/>
      <c r="DX133" s="258"/>
      <c r="DY133" s="258"/>
      <c r="DZ133" s="258"/>
    </row>
    <row r="134" spans="1:131" s="248" customFormat="1" ht="11.25" customHeight="1" x14ac:dyDescent="0.15">
      <c r="A134" s="289"/>
      <c r="B134" s="289"/>
      <c r="C134" s="289"/>
      <c r="D134" s="289"/>
      <c r="E134" s="289"/>
      <c r="F134" s="289"/>
      <c r="G134" s="289"/>
      <c r="H134" s="289"/>
      <c r="I134" s="289"/>
      <c r="J134" s="289"/>
      <c r="K134" s="289"/>
      <c r="L134" s="289"/>
      <c r="M134" s="289"/>
      <c r="N134" s="289"/>
      <c r="O134" s="289"/>
      <c r="P134" s="289"/>
      <c r="Q134" s="289"/>
      <c r="R134" s="289"/>
      <c r="S134" s="289"/>
      <c r="T134" s="289"/>
      <c r="U134" s="289"/>
      <c r="V134" s="289"/>
      <c r="W134" s="289"/>
      <c r="X134" s="289"/>
      <c r="Y134" s="289"/>
      <c r="Z134" s="289"/>
      <c r="AA134" s="289"/>
      <c r="AB134" s="289"/>
      <c r="AC134" s="289"/>
      <c r="AD134" s="289"/>
      <c r="AE134" s="289"/>
      <c r="AF134" s="289"/>
      <c r="AG134" s="289"/>
      <c r="AH134" s="289"/>
      <c r="AI134" s="289"/>
      <c r="AJ134" s="289"/>
      <c r="AK134" s="289"/>
      <c r="AL134" s="289"/>
      <c r="AM134" s="289"/>
      <c r="AN134" s="289"/>
      <c r="AO134" s="289"/>
      <c r="AP134" s="289"/>
      <c r="AQ134" s="289"/>
      <c r="AR134" s="289"/>
      <c r="AS134" s="289"/>
      <c r="AT134" s="289"/>
      <c r="AU134" s="288"/>
      <c r="AV134" s="288"/>
      <c r="AW134" s="288"/>
      <c r="AX134" s="288"/>
      <c r="AY134" s="288"/>
      <c r="AZ134" s="288"/>
      <c r="BA134" s="288"/>
      <c r="BB134" s="288"/>
      <c r="BC134" s="288"/>
      <c r="BD134" s="288"/>
      <c r="BE134" s="288"/>
      <c r="BF134" s="288"/>
      <c r="BG134" s="288"/>
      <c r="BH134" s="288"/>
      <c r="BI134" s="288"/>
      <c r="BJ134" s="288"/>
      <c r="BK134" s="288"/>
      <c r="BL134" s="288"/>
      <c r="BM134" s="288"/>
      <c r="BN134" s="286"/>
      <c r="BO134" s="286"/>
      <c r="BP134" s="286"/>
      <c r="BQ134" s="286"/>
      <c r="BR134" s="286"/>
      <c r="BS134" s="286"/>
      <c r="BT134" s="286"/>
      <c r="BU134" s="286"/>
      <c r="BV134" s="286"/>
      <c r="BW134" s="286"/>
      <c r="BX134" s="286"/>
      <c r="BY134" s="286"/>
      <c r="BZ134" s="286"/>
      <c r="CA134" s="286"/>
      <c r="CB134" s="286"/>
      <c r="CC134" s="286"/>
      <c r="CD134" s="286"/>
      <c r="CE134" s="286"/>
      <c r="CF134" s="286"/>
      <c r="CG134" s="286"/>
      <c r="CH134" s="286"/>
      <c r="CI134" s="286"/>
      <c r="CJ134" s="286"/>
      <c r="CK134" s="286"/>
      <c r="CL134" s="286"/>
      <c r="CM134" s="286"/>
      <c r="CN134" s="286"/>
      <c r="CO134" s="286"/>
      <c r="CP134" s="286"/>
      <c r="CQ134" s="286"/>
      <c r="CR134" s="286"/>
      <c r="CS134" s="286"/>
      <c r="CT134" s="286"/>
      <c r="CU134" s="286"/>
      <c r="CV134" s="286"/>
      <c r="CW134" s="286"/>
      <c r="CX134" s="286"/>
      <c r="CY134" s="286"/>
      <c r="CZ134" s="286"/>
      <c r="DA134" s="286"/>
      <c r="DB134" s="286"/>
      <c r="DC134" s="286"/>
      <c r="DD134" s="286"/>
      <c r="DE134" s="286"/>
      <c r="DF134" s="286"/>
      <c r="DG134" s="286"/>
      <c r="DH134" s="286"/>
      <c r="DI134" s="286"/>
      <c r="DJ134" s="286"/>
      <c r="DK134" s="286"/>
      <c r="DL134" s="286"/>
      <c r="DM134" s="286"/>
      <c r="DN134" s="286"/>
      <c r="DO134" s="286"/>
      <c r="DP134" s="258"/>
      <c r="DQ134" s="258"/>
      <c r="DR134" s="258"/>
      <c r="DS134" s="258"/>
      <c r="DT134" s="258"/>
      <c r="DU134" s="258"/>
      <c r="DV134" s="258"/>
      <c r="DW134" s="258"/>
      <c r="DX134" s="258"/>
      <c r="DY134" s="258"/>
      <c r="DZ134" s="258"/>
      <c r="EA134" s="247"/>
    </row>
    <row r="135" spans="1:131" ht="14.25" hidden="1" x14ac:dyDescent="0.15">
      <c r="AU135" s="289"/>
      <c r="AV135" s="289"/>
      <c r="AW135" s="289"/>
      <c r="AX135" s="289"/>
      <c r="AY135" s="289"/>
      <c r="AZ135" s="289"/>
      <c r="BA135" s="289"/>
      <c r="BB135" s="289"/>
      <c r="BC135" s="289"/>
      <c r="BD135" s="289"/>
      <c r="BE135" s="289"/>
      <c r="BF135" s="289"/>
      <c r="BG135" s="289"/>
      <c r="BH135" s="289"/>
      <c r="BI135" s="289"/>
      <c r="BJ135" s="289"/>
      <c r="BK135" s="289"/>
      <c r="BL135" s="289"/>
      <c r="BM135" s="289"/>
      <c r="BN135" s="289"/>
      <c r="BO135" s="289"/>
      <c r="BP135" s="289"/>
      <c r="BQ135" s="289"/>
      <c r="BR135" s="289"/>
      <c r="BS135" s="289"/>
      <c r="BT135" s="289"/>
      <c r="BU135" s="289"/>
      <c r="BV135" s="289"/>
      <c r="BW135" s="289"/>
      <c r="BX135" s="289"/>
      <c r="BY135" s="289"/>
      <c r="BZ135" s="289"/>
      <c r="CA135" s="289"/>
      <c r="CB135" s="289"/>
      <c r="CC135" s="289"/>
      <c r="CD135" s="289"/>
      <c r="CE135" s="289"/>
      <c r="CF135" s="289"/>
      <c r="CG135" s="289"/>
      <c r="CH135" s="289"/>
      <c r="CI135" s="289"/>
      <c r="CJ135" s="289"/>
      <c r="CK135" s="289"/>
      <c r="CL135" s="289"/>
      <c r="CM135" s="289"/>
      <c r="CN135" s="289"/>
      <c r="CO135" s="289"/>
      <c r="CP135" s="289"/>
      <c r="CQ135" s="289"/>
      <c r="CR135" s="289"/>
      <c r="CS135" s="289"/>
      <c r="CT135" s="289"/>
      <c r="CU135" s="289"/>
      <c r="CV135" s="289"/>
      <c r="CW135" s="289"/>
      <c r="CX135" s="289"/>
      <c r="CY135" s="289"/>
      <c r="CZ135" s="289"/>
      <c r="DA135" s="289"/>
      <c r="DB135" s="289"/>
      <c r="DC135" s="289"/>
      <c r="DD135" s="289"/>
      <c r="DE135" s="289"/>
      <c r="DF135" s="289"/>
      <c r="DG135" s="289"/>
      <c r="DH135" s="289"/>
      <c r="DI135" s="289"/>
      <c r="DJ135" s="289"/>
      <c r="DK135" s="289"/>
      <c r="DL135" s="289"/>
      <c r="DM135" s="289"/>
      <c r="DN135" s="289"/>
      <c r="DO135" s="289"/>
      <c r="DP135" s="289"/>
      <c r="DQ135" s="289"/>
      <c r="DR135" s="289"/>
      <c r="DS135" s="289"/>
      <c r="DT135" s="289"/>
      <c r="DU135" s="289"/>
      <c r="DV135" s="289"/>
      <c r="DW135" s="289"/>
      <c r="DX135" s="289"/>
      <c r="DY135" s="289"/>
      <c r="DZ135" s="289"/>
    </row>
  </sheetData>
  <sheetProtection algorithmName="SHA-512" hashValue="mvkdroXiU/phZO1TVVU9B9khQtS1cCTTsE5MdcfBbiw0IB/VNMy2blbJJaA+7XPTyXY/uqVrbhAsoeAxCoKaXQ==" saltValue="N3em78pnc9Kc7W7Ile9ozg=="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L57:DP57"/>
    <mergeCell ref="DQ57:DU57"/>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AA59:AE59"/>
    <mergeCell ref="AF59:AJ59"/>
    <mergeCell ref="AK59:AO59"/>
    <mergeCell ref="AP59:AT59"/>
    <mergeCell ref="AU59:AY59"/>
    <mergeCell ref="AZ59:BD59"/>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V59:DZ59"/>
    <mergeCell ref="B60:P60"/>
    <mergeCell ref="Q60:U60"/>
    <mergeCell ref="V60:Z60"/>
    <mergeCell ref="AA60:AE60"/>
    <mergeCell ref="AF60:AJ60"/>
    <mergeCell ref="BE59:BI59"/>
    <mergeCell ref="BS59:CG59"/>
    <mergeCell ref="CH59:CL59"/>
    <mergeCell ref="CM59:CQ59"/>
    <mergeCell ref="CR59:CV59"/>
    <mergeCell ref="CW59:DA59"/>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DV60:DZ60"/>
    <mergeCell ref="B61:P61"/>
    <mergeCell ref="Q61:U61"/>
    <mergeCell ref="V61:Z61"/>
    <mergeCell ref="AA61:AE61"/>
    <mergeCell ref="AF61:AJ61"/>
    <mergeCell ref="AK61:AO61"/>
    <mergeCell ref="AP61:AT61"/>
    <mergeCell ref="CH60:CL60"/>
    <mergeCell ref="CM60:CQ60"/>
    <mergeCell ref="CR60:CV60"/>
    <mergeCell ref="CW60:DA60"/>
    <mergeCell ref="DB60:DF60"/>
    <mergeCell ref="DG60:DK60"/>
    <mergeCell ref="AK60:AO60"/>
    <mergeCell ref="AP60:AT60"/>
    <mergeCell ref="AU60:AY60"/>
    <mergeCell ref="AZ60:BD60"/>
    <mergeCell ref="BE60:BI60"/>
    <mergeCell ref="BS60:CG60"/>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topLeftCell="A43" zoomScaleNormal="85" zoomScaleSheetLayoutView="100" workbookViewId="0">
      <selection activeCell="CR52" sqref="CR52"/>
    </sheetView>
  </sheetViews>
  <sheetFormatPr defaultColWidth="0" defaultRowHeight="13.5" customHeight="1" zeroHeight="1" x14ac:dyDescent="0.15"/>
  <cols>
    <col min="1" max="120" width="2.75" style="292" customWidth="1"/>
    <col min="121" max="121" width="0" style="291" hidden="1" customWidth="1"/>
    <col min="122" max="16384" width="9" style="291" hidden="1"/>
  </cols>
  <sheetData>
    <row r="1" spans="1:120"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1"/>
    </row>
    <row r="17" spans="119:120" x14ac:dyDescent="0.15">
      <c r="DP17" s="291"/>
    </row>
    <row r="18" spans="119:120" x14ac:dyDescent="0.15"/>
    <row r="19" spans="119:120" x14ac:dyDescent="0.15"/>
    <row r="20" spans="119:120" x14ac:dyDescent="0.15">
      <c r="DO20" s="291"/>
      <c r="DP20" s="291"/>
    </row>
    <row r="21" spans="119:120" x14ac:dyDescent="0.15">
      <c r="DP21" s="291"/>
    </row>
    <row r="22" spans="119:120" x14ac:dyDescent="0.15"/>
    <row r="23" spans="119:120" x14ac:dyDescent="0.15">
      <c r="DO23" s="291"/>
      <c r="DP23" s="291"/>
    </row>
    <row r="24" spans="119:120" x14ac:dyDescent="0.15">
      <c r="DP24" s="291"/>
    </row>
    <row r="25" spans="119:120" x14ac:dyDescent="0.15">
      <c r="DP25" s="291"/>
    </row>
    <row r="26" spans="119:120" x14ac:dyDescent="0.15">
      <c r="DO26" s="291"/>
      <c r="DP26" s="291"/>
    </row>
    <row r="27" spans="119:120" x14ac:dyDescent="0.15"/>
    <row r="28" spans="119:120" x14ac:dyDescent="0.15">
      <c r="DO28" s="291"/>
      <c r="DP28" s="291"/>
    </row>
    <row r="29" spans="119:120" x14ac:dyDescent="0.15">
      <c r="DP29" s="291"/>
    </row>
    <row r="30" spans="119:120" x14ac:dyDescent="0.15"/>
    <row r="31" spans="119:120" x14ac:dyDescent="0.15">
      <c r="DO31" s="291"/>
      <c r="DP31" s="291"/>
    </row>
    <row r="32" spans="119:120" x14ac:dyDescent="0.15"/>
    <row r="33" spans="98:120" x14ac:dyDescent="0.15">
      <c r="DO33" s="291"/>
      <c r="DP33" s="291"/>
    </row>
    <row r="34" spans="98:120" x14ac:dyDescent="0.15">
      <c r="DM34" s="291"/>
    </row>
    <row r="35" spans="98:120" x14ac:dyDescent="0.15">
      <c r="CT35" s="291"/>
      <c r="CU35" s="291"/>
      <c r="CV35" s="291"/>
      <c r="CY35" s="291"/>
      <c r="CZ35" s="291"/>
      <c r="DA35" s="291"/>
      <c r="DD35" s="291"/>
      <c r="DE35" s="291"/>
      <c r="DF35" s="291"/>
      <c r="DI35" s="291"/>
      <c r="DJ35" s="291"/>
      <c r="DK35" s="291"/>
      <c r="DM35" s="291"/>
      <c r="DN35" s="291"/>
      <c r="DO35" s="291"/>
      <c r="DP35" s="291"/>
    </row>
    <row r="36" spans="98:120" x14ac:dyDescent="0.15"/>
    <row r="37" spans="98:120" x14ac:dyDescent="0.15">
      <c r="CW37" s="291"/>
      <c r="DB37" s="291"/>
      <c r="DG37" s="291"/>
      <c r="DL37" s="291"/>
      <c r="DP37" s="291"/>
    </row>
    <row r="38" spans="98:120" x14ac:dyDescent="0.15">
      <c r="CT38" s="291"/>
      <c r="CU38" s="291"/>
      <c r="CV38" s="291"/>
      <c r="CW38" s="291"/>
      <c r="CY38" s="291"/>
      <c r="CZ38" s="291"/>
      <c r="DA38" s="291"/>
      <c r="DB38" s="291"/>
      <c r="DD38" s="291"/>
      <c r="DE38" s="291"/>
      <c r="DF38" s="291"/>
      <c r="DG38" s="291"/>
      <c r="DI38" s="291"/>
      <c r="DJ38" s="291"/>
      <c r="DK38" s="291"/>
      <c r="DL38" s="291"/>
      <c r="DN38" s="291"/>
      <c r="DO38" s="291"/>
      <c r="DP38" s="291"/>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1"/>
      <c r="DO49" s="291"/>
      <c r="DP49" s="291"/>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1"/>
      <c r="CS63" s="291"/>
      <c r="CX63" s="291"/>
      <c r="DC63" s="291"/>
      <c r="DH63" s="291"/>
    </row>
    <row r="64" spans="22:120" x14ac:dyDescent="0.15">
      <c r="V64" s="291"/>
    </row>
    <row r="65" spans="15:120" x14ac:dyDescent="0.15">
      <c r="X65" s="291"/>
      <c r="Z65" s="291"/>
      <c r="AA65" s="291"/>
      <c r="AB65" s="291"/>
      <c r="AC65" s="291"/>
      <c r="AD65" s="291"/>
      <c r="AE65" s="291"/>
      <c r="AF65" s="291"/>
      <c r="AG65" s="291"/>
      <c r="AH65" s="291"/>
      <c r="AI65" s="291"/>
      <c r="AJ65" s="291"/>
      <c r="AK65" s="291"/>
      <c r="AL65" s="291"/>
      <c r="AM65" s="291"/>
      <c r="AN65" s="291"/>
      <c r="AO65" s="291"/>
      <c r="AP65" s="291"/>
      <c r="AQ65" s="291"/>
      <c r="AR65" s="291"/>
      <c r="AS65" s="291"/>
      <c r="AT65" s="291"/>
      <c r="AU65" s="291"/>
      <c r="AV65" s="291"/>
      <c r="AW65" s="291"/>
      <c r="AX65" s="291"/>
      <c r="AY65" s="291"/>
      <c r="AZ65" s="291"/>
      <c r="BA65" s="291"/>
      <c r="BB65" s="291"/>
      <c r="BC65" s="291"/>
      <c r="BD65" s="291"/>
      <c r="BE65" s="291"/>
      <c r="BF65" s="291"/>
      <c r="BG65" s="291"/>
      <c r="BH65" s="291"/>
      <c r="BI65" s="291"/>
      <c r="BJ65" s="291"/>
      <c r="BK65" s="291"/>
      <c r="BL65" s="291"/>
      <c r="BM65" s="291"/>
      <c r="BN65" s="291"/>
      <c r="BO65" s="291"/>
      <c r="BP65" s="291"/>
      <c r="BQ65" s="291"/>
      <c r="BR65" s="291"/>
      <c r="BS65" s="291"/>
      <c r="BT65" s="291"/>
      <c r="BU65" s="291"/>
      <c r="BV65" s="291"/>
      <c r="BW65" s="291"/>
      <c r="BX65" s="291"/>
      <c r="BY65" s="291"/>
      <c r="BZ65" s="291"/>
      <c r="CA65" s="291"/>
      <c r="CB65" s="291"/>
      <c r="CC65" s="291"/>
      <c r="CD65" s="291"/>
      <c r="CE65" s="291"/>
      <c r="CF65" s="291"/>
      <c r="CG65" s="291"/>
      <c r="CH65" s="291"/>
      <c r="CI65" s="291"/>
      <c r="CJ65" s="291"/>
      <c r="CK65" s="291"/>
      <c r="CL65" s="291"/>
      <c r="CM65" s="291"/>
      <c r="CN65" s="291"/>
      <c r="CO65" s="291"/>
      <c r="CP65" s="291"/>
      <c r="CQ65" s="291"/>
      <c r="CR65" s="291"/>
      <c r="CU65" s="291"/>
      <c r="CZ65" s="291"/>
      <c r="DE65" s="291"/>
      <c r="DJ65" s="291"/>
    </row>
    <row r="66" spans="15:120" x14ac:dyDescent="0.15">
      <c r="Q66" s="291"/>
      <c r="S66" s="291"/>
      <c r="U66" s="291"/>
      <c r="DM66" s="291"/>
    </row>
    <row r="67" spans="15:120" x14ac:dyDescent="0.15">
      <c r="O67" s="291"/>
      <c r="P67" s="291"/>
      <c r="R67" s="291"/>
      <c r="T67" s="291"/>
      <c r="Y67" s="291"/>
      <c r="CT67" s="291"/>
      <c r="CV67" s="291"/>
      <c r="CW67" s="291"/>
      <c r="CY67" s="291"/>
      <c r="DA67" s="291"/>
      <c r="DB67" s="291"/>
      <c r="DD67" s="291"/>
      <c r="DF67" s="291"/>
      <c r="DG67" s="291"/>
      <c r="DI67" s="291"/>
      <c r="DK67" s="291"/>
      <c r="DL67" s="291"/>
      <c r="DN67" s="291"/>
      <c r="DO67" s="291"/>
      <c r="DP67" s="291"/>
    </row>
    <row r="68" spans="15:120" x14ac:dyDescent="0.15"/>
    <row r="69" spans="15:120" x14ac:dyDescent="0.15"/>
    <row r="70" spans="15:120" x14ac:dyDescent="0.15"/>
    <row r="71" spans="15:120" x14ac:dyDescent="0.15"/>
    <row r="72" spans="15:120" x14ac:dyDescent="0.15">
      <c r="DP72" s="291"/>
    </row>
    <row r="73" spans="15:120" x14ac:dyDescent="0.15">
      <c r="DP73" s="291"/>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1"/>
      <c r="CX96" s="291"/>
      <c r="DC96" s="291"/>
      <c r="DH96" s="291"/>
    </row>
    <row r="97" spans="24:120" x14ac:dyDescent="0.15">
      <c r="CS97" s="291"/>
      <c r="CX97" s="291"/>
      <c r="DC97" s="291"/>
      <c r="DH97" s="291"/>
      <c r="DP97" s="292" t="s">
        <v>495</v>
      </c>
    </row>
    <row r="98" spans="24:120" hidden="1" x14ac:dyDescent="0.15">
      <c r="CS98" s="291"/>
      <c r="CX98" s="291"/>
      <c r="DC98" s="291"/>
      <c r="DH98" s="291"/>
    </row>
    <row r="99" spans="24:120" hidden="1" x14ac:dyDescent="0.15">
      <c r="CS99" s="291"/>
      <c r="CX99" s="291"/>
      <c r="DC99" s="291"/>
      <c r="DH99" s="291"/>
    </row>
    <row r="101" spans="24:120" ht="12" hidden="1" customHeight="1" x14ac:dyDescent="0.15">
      <c r="X101" s="291"/>
      <c r="Y101" s="291"/>
      <c r="Z101" s="291"/>
      <c r="AA101" s="291"/>
      <c r="AB101" s="291"/>
      <c r="AC101" s="291"/>
      <c r="AD101" s="291"/>
      <c r="AE101" s="291"/>
      <c r="AF101" s="291"/>
      <c r="AG101" s="291"/>
      <c r="AH101" s="291"/>
      <c r="AI101" s="291"/>
      <c r="AJ101" s="291"/>
      <c r="AK101" s="291"/>
      <c r="AL101" s="291"/>
      <c r="AM101" s="291"/>
      <c r="AN101" s="291"/>
      <c r="AO101" s="291"/>
      <c r="AP101" s="291"/>
      <c r="AQ101" s="291"/>
      <c r="AR101" s="291"/>
      <c r="AS101" s="291"/>
      <c r="AT101" s="291"/>
      <c r="AU101" s="291"/>
      <c r="AV101" s="291"/>
      <c r="AW101" s="291"/>
      <c r="AX101" s="291"/>
      <c r="AY101" s="291"/>
      <c r="AZ101" s="291"/>
      <c r="BA101" s="291"/>
      <c r="BB101" s="291"/>
      <c r="BC101" s="291"/>
      <c r="BD101" s="291"/>
      <c r="BE101" s="291"/>
      <c r="BF101" s="291"/>
      <c r="BG101" s="291"/>
      <c r="BH101" s="291"/>
      <c r="BI101" s="291"/>
      <c r="BJ101" s="291"/>
      <c r="BK101" s="291"/>
      <c r="BL101" s="291"/>
      <c r="BM101" s="291"/>
      <c r="BN101" s="291"/>
      <c r="BO101" s="291"/>
      <c r="BP101" s="291"/>
      <c r="BQ101" s="291"/>
      <c r="BR101" s="291"/>
      <c r="BS101" s="291"/>
      <c r="BT101" s="291"/>
      <c r="BU101" s="291"/>
      <c r="BV101" s="291"/>
      <c r="BW101" s="291"/>
      <c r="BX101" s="291"/>
      <c r="BY101" s="291"/>
      <c r="BZ101" s="291"/>
      <c r="CA101" s="291"/>
      <c r="CB101" s="291"/>
      <c r="CC101" s="291"/>
      <c r="CD101" s="291"/>
      <c r="CE101" s="291"/>
      <c r="CF101" s="291"/>
      <c r="CG101" s="291"/>
      <c r="CH101" s="291"/>
      <c r="CI101" s="291"/>
      <c r="CJ101" s="291"/>
      <c r="CK101" s="291"/>
      <c r="CL101" s="291"/>
      <c r="CM101" s="291"/>
      <c r="CN101" s="291"/>
      <c r="CO101" s="291"/>
      <c r="CP101" s="291"/>
      <c r="CQ101" s="291"/>
      <c r="CR101" s="291"/>
      <c r="CU101" s="291"/>
      <c r="CZ101" s="291"/>
      <c r="DE101" s="291"/>
      <c r="DJ101" s="291"/>
    </row>
    <row r="102" spans="24:120" ht="1.5" hidden="1" customHeight="1" x14ac:dyDescent="0.15">
      <c r="CU102" s="291"/>
      <c r="CZ102" s="291"/>
      <c r="DE102" s="291"/>
      <c r="DJ102" s="291"/>
      <c r="DM102" s="291"/>
    </row>
    <row r="103" spans="24:120" hidden="1" x14ac:dyDescent="0.15">
      <c r="CT103" s="291"/>
      <c r="CV103" s="291"/>
      <c r="CW103" s="291"/>
      <c r="CY103" s="291"/>
      <c r="DA103" s="291"/>
      <c r="DB103" s="291"/>
      <c r="DD103" s="291"/>
      <c r="DF103" s="291"/>
      <c r="DG103" s="291"/>
      <c r="DI103" s="291"/>
      <c r="DK103" s="291"/>
      <c r="DL103" s="291"/>
      <c r="DM103" s="291"/>
      <c r="DN103" s="291"/>
      <c r="DO103" s="291"/>
      <c r="DP103" s="291"/>
    </row>
    <row r="104" spans="24:120" hidden="1" x14ac:dyDescent="0.15">
      <c r="CV104" s="291"/>
      <c r="CW104" s="291"/>
      <c r="DA104" s="291"/>
      <c r="DB104" s="291"/>
      <c r="DF104" s="291"/>
      <c r="DG104" s="291"/>
      <c r="DK104" s="291"/>
      <c r="DL104" s="291"/>
      <c r="DN104" s="291"/>
      <c r="DO104" s="291"/>
      <c r="DP104" s="291"/>
    </row>
    <row r="105" spans="24:120" ht="12.75" hidden="1" customHeight="1" x14ac:dyDescent="0.15"/>
  </sheetData>
  <sheetProtection algorithmName="SHA-512" hashValue="zpBeLocQKoQtgIWgRm7zPeqc/cJpT3Yjp8nYIuH8TLZujBBviwStjZSaYRUlu2ECEUJTQkz5/EhS1XikQ/joBw==" saltValue="WuEtK9TghfZXi69xSS92UQ=="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topLeftCell="BC43" zoomScaleNormal="100" zoomScaleSheetLayoutView="55" workbookViewId="0"/>
  </sheetViews>
  <sheetFormatPr defaultColWidth="0" defaultRowHeight="13.5" customHeight="1" zeroHeight="1" x14ac:dyDescent="0.15"/>
  <cols>
    <col min="1" max="116" width="2.625" style="292" customWidth="1"/>
    <col min="117" max="16384" width="9" style="291" hidden="1"/>
  </cols>
  <sheetData>
    <row r="1" spans="2:116"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row>
    <row r="2" spans="2:116" x14ac:dyDescent="0.15"/>
    <row r="3" spans="2:116" x14ac:dyDescent="0.15"/>
    <row r="4" spans="2:116" x14ac:dyDescent="0.15">
      <c r="R4" s="291"/>
      <c r="S4" s="291"/>
      <c r="T4" s="291"/>
      <c r="U4" s="291"/>
      <c r="V4" s="291"/>
      <c r="W4" s="291"/>
      <c r="X4" s="291"/>
      <c r="Y4" s="291"/>
      <c r="Z4" s="291"/>
      <c r="AA4" s="291"/>
      <c r="AB4" s="291"/>
      <c r="AC4" s="291"/>
      <c r="AD4" s="291"/>
      <c r="AE4" s="291"/>
      <c r="AF4" s="291"/>
      <c r="AG4" s="291"/>
      <c r="AH4" s="291"/>
      <c r="AI4" s="291"/>
      <c r="AJ4" s="291"/>
      <c r="AK4" s="291"/>
      <c r="AL4" s="291"/>
      <c r="AM4" s="291"/>
      <c r="AN4" s="291"/>
      <c r="AO4" s="291"/>
      <c r="AP4" s="291"/>
      <c r="AQ4" s="291"/>
      <c r="AR4" s="291"/>
      <c r="AS4" s="291"/>
      <c r="AT4" s="291"/>
      <c r="AU4" s="291"/>
      <c r="AV4" s="291"/>
      <c r="AW4" s="291"/>
      <c r="AX4" s="291"/>
      <c r="AY4" s="291"/>
      <c r="AZ4" s="291"/>
      <c r="BA4" s="291"/>
      <c r="BB4" s="291"/>
      <c r="BC4" s="291"/>
      <c r="BD4" s="291"/>
      <c r="BE4" s="291"/>
      <c r="BF4" s="291"/>
      <c r="BG4" s="291"/>
      <c r="BH4" s="291"/>
      <c r="BI4" s="291"/>
      <c r="BJ4" s="291"/>
      <c r="BK4" s="291"/>
      <c r="BL4" s="291"/>
      <c r="BM4" s="291"/>
      <c r="BN4" s="291"/>
      <c r="BO4" s="291"/>
      <c r="BP4" s="291"/>
      <c r="BQ4" s="291"/>
      <c r="BR4" s="291"/>
      <c r="BS4" s="291"/>
      <c r="BT4" s="291"/>
      <c r="BU4" s="291"/>
      <c r="BV4" s="291"/>
      <c r="BW4" s="291"/>
      <c r="BX4" s="291"/>
      <c r="BY4" s="291"/>
      <c r="BZ4" s="291"/>
      <c r="CA4" s="291"/>
      <c r="CB4" s="291"/>
      <c r="CC4" s="291"/>
      <c r="CD4" s="291"/>
      <c r="CE4" s="291"/>
      <c r="CF4" s="291"/>
      <c r="CG4" s="291"/>
      <c r="CH4" s="291"/>
      <c r="CI4" s="291"/>
      <c r="CJ4" s="291"/>
      <c r="CK4" s="291"/>
      <c r="CL4" s="291"/>
      <c r="CM4" s="291"/>
      <c r="CN4" s="291"/>
      <c r="CO4" s="291"/>
      <c r="CP4" s="291"/>
      <c r="CQ4" s="291"/>
      <c r="CR4" s="291"/>
      <c r="CS4" s="291"/>
      <c r="CT4" s="291"/>
      <c r="CU4" s="291"/>
      <c r="CV4" s="291"/>
      <c r="CW4" s="291"/>
      <c r="CX4" s="291"/>
      <c r="CY4" s="291"/>
      <c r="CZ4" s="291"/>
      <c r="DA4" s="291"/>
      <c r="DB4" s="291"/>
      <c r="DC4" s="291"/>
      <c r="DD4" s="291"/>
      <c r="DE4" s="291"/>
      <c r="DF4" s="291"/>
      <c r="DG4" s="291"/>
      <c r="DH4" s="291"/>
      <c r="DI4" s="291"/>
      <c r="DJ4" s="291"/>
      <c r="DK4" s="291"/>
      <c r="DL4" s="291"/>
    </row>
    <row r="5" spans="2:116" x14ac:dyDescent="0.15">
      <c r="R5" s="291"/>
      <c r="S5" s="291"/>
      <c r="T5" s="291"/>
      <c r="U5" s="291"/>
      <c r="V5" s="291"/>
      <c r="W5" s="291"/>
      <c r="X5" s="291"/>
      <c r="Y5" s="291"/>
      <c r="Z5" s="291"/>
      <c r="AA5" s="291"/>
      <c r="AB5" s="291"/>
      <c r="AC5" s="291"/>
      <c r="AD5" s="291"/>
      <c r="AE5" s="291"/>
      <c r="AF5" s="291"/>
      <c r="AG5" s="291"/>
      <c r="AH5" s="291"/>
      <c r="AI5" s="291"/>
      <c r="AJ5" s="291"/>
      <c r="AK5" s="291"/>
      <c r="AL5" s="291"/>
      <c r="AM5" s="291"/>
      <c r="AN5" s="291"/>
      <c r="AO5" s="291"/>
      <c r="AP5" s="291"/>
      <c r="AQ5" s="291"/>
      <c r="AR5" s="291"/>
      <c r="AS5" s="291"/>
      <c r="AT5" s="291"/>
      <c r="AU5" s="291"/>
      <c r="AV5" s="291"/>
      <c r="AW5" s="291"/>
      <c r="AX5" s="291"/>
      <c r="AY5" s="291"/>
      <c r="AZ5" s="291"/>
      <c r="BA5" s="291"/>
      <c r="BB5" s="291"/>
      <c r="BC5" s="291"/>
      <c r="BD5" s="291"/>
      <c r="BE5" s="291"/>
      <c r="BF5" s="291"/>
      <c r="BG5" s="291"/>
      <c r="BH5" s="291"/>
      <c r="BI5" s="291"/>
      <c r="BJ5" s="291"/>
      <c r="BK5" s="291"/>
      <c r="BL5" s="291"/>
      <c r="BM5" s="291"/>
      <c r="BN5" s="291"/>
      <c r="BO5" s="291"/>
      <c r="BP5" s="291"/>
      <c r="BQ5" s="291"/>
      <c r="BR5" s="291"/>
      <c r="BS5" s="291"/>
      <c r="BT5" s="291"/>
      <c r="BU5" s="291"/>
      <c r="BV5" s="291"/>
      <c r="BW5" s="291"/>
      <c r="BX5" s="291"/>
      <c r="BY5" s="291"/>
      <c r="BZ5" s="291"/>
      <c r="CA5" s="291"/>
      <c r="CB5" s="291"/>
      <c r="CC5" s="291"/>
      <c r="CD5" s="291"/>
      <c r="CE5" s="291"/>
      <c r="CF5" s="291"/>
      <c r="CG5" s="291"/>
      <c r="CH5" s="291"/>
      <c r="CI5" s="291"/>
      <c r="CJ5" s="291"/>
      <c r="CK5" s="291"/>
      <c r="CL5" s="291"/>
      <c r="CM5" s="291"/>
      <c r="CN5" s="291"/>
      <c r="CO5" s="291"/>
      <c r="CP5" s="291"/>
      <c r="CQ5" s="291"/>
      <c r="CR5" s="291"/>
      <c r="CS5" s="291"/>
      <c r="CT5" s="291"/>
      <c r="CU5" s="291"/>
      <c r="CV5" s="291"/>
      <c r="CW5" s="291"/>
      <c r="CX5" s="291"/>
      <c r="CY5" s="291"/>
      <c r="CZ5" s="291"/>
      <c r="DA5" s="291"/>
      <c r="DB5" s="291"/>
      <c r="DC5" s="291"/>
      <c r="DD5" s="291"/>
      <c r="DE5" s="291"/>
      <c r="DF5" s="291"/>
      <c r="DG5" s="291"/>
      <c r="DH5" s="291"/>
      <c r="DI5" s="291"/>
      <c r="DJ5" s="291"/>
      <c r="DK5" s="291"/>
      <c r="DL5" s="291"/>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1"/>
      <c r="J18" s="291"/>
      <c r="K18" s="291"/>
      <c r="L18" s="291"/>
      <c r="M18" s="291"/>
      <c r="N18" s="291"/>
      <c r="O18" s="291"/>
      <c r="P18" s="291"/>
      <c r="Q18" s="291"/>
      <c r="R18" s="291"/>
      <c r="S18" s="291"/>
      <c r="T18" s="291"/>
      <c r="U18" s="291"/>
      <c r="V18" s="291"/>
      <c r="W18" s="291"/>
      <c r="X18" s="291"/>
      <c r="Y18" s="291"/>
      <c r="Z18" s="291"/>
      <c r="AA18" s="291"/>
      <c r="AB18" s="291"/>
      <c r="AC18" s="291"/>
      <c r="AD18" s="291"/>
      <c r="AE18" s="291"/>
      <c r="AF18" s="291"/>
      <c r="AG18" s="291"/>
      <c r="AH18" s="291"/>
      <c r="AI18" s="291"/>
      <c r="AJ18" s="291"/>
      <c r="AK18" s="291"/>
      <c r="AL18" s="291"/>
      <c r="AM18" s="291"/>
      <c r="AN18" s="291"/>
      <c r="AO18" s="291"/>
      <c r="AP18" s="291"/>
      <c r="AQ18" s="291"/>
      <c r="AR18" s="291"/>
      <c r="AS18" s="291"/>
      <c r="AT18" s="291"/>
      <c r="AU18" s="291"/>
      <c r="AV18" s="291"/>
      <c r="AW18" s="291"/>
      <c r="AX18" s="291"/>
      <c r="AY18" s="291"/>
      <c r="AZ18" s="291"/>
      <c r="BA18" s="291"/>
      <c r="BB18" s="291"/>
      <c r="BC18" s="291"/>
      <c r="BD18" s="291"/>
      <c r="BE18" s="291"/>
      <c r="BF18" s="291"/>
      <c r="BG18" s="291"/>
      <c r="BH18" s="291"/>
      <c r="BI18" s="291"/>
      <c r="BJ18" s="291"/>
      <c r="BK18" s="291"/>
      <c r="BL18" s="291"/>
      <c r="BM18" s="291"/>
      <c r="BN18" s="291"/>
      <c r="BO18" s="291"/>
      <c r="BP18" s="291"/>
      <c r="BQ18" s="291"/>
      <c r="BR18" s="291"/>
      <c r="BS18" s="291"/>
      <c r="BT18" s="291"/>
      <c r="BU18" s="291"/>
      <c r="BV18" s="291"/>
      <c r="BW18" s="291"/>
      <c r="BX18" s="291"/>
      <c r="BY18" s="291"/>
      <c r="BZ18" s="291"/>
      <c r="CA18" s="291"/>
      <c r="CB18" s="291"/>
      <c r="CC18" s="291"/>
      <c r="CD18" s="291"/>
      <c r="CE18" s="291"/>
      <c r="CF18" s="291"/>
      <c r="CG18" s="291"/>
      <c r="CH18" s="291"/>
      <c r="CI18" s="291"/>
      <c r="CJ18" s="291"/>
      <c r="CK18" s="291"/>
      <c r="CL18" s="291"/>
      <c r="CM18" s="291"/>
      <c r="CN18" s="291"/>
      <c r="CO18" s="291"/>
      <c r="CP18" s="291"/>
      <c r="CQ18" s="291"/>
      <c r="CR18" s="291"/>
      <c r="CS18" s="291"/>
      <c r="CT18" s="291"/>
      <c r="CU18" s="291"/>
      <c r="CV18" s="291"/>
      <c r="CW18" s="291"/>
      <c r="CX18" s="291"/>
      <c r="CY18" s="291"/>
      <c r="CZ18" s="291"/>
      <c r="DA18" s="291"/>
      <c r="DB18" s="291"/>
      <c r="DC18" s="291"/>
      <c r="DD18" s="291"/>
      <c r="DE18" s="291"/>
      <c r="DF18" s="291"/>
      <c r="DG18" s="291"/>
      <c r="DH18" s="291"/>
      <c r="DI18" s="291"/>
      <c r="DJ18" s="291"/>
      <c r="DK18" s="291"/>
      <c r="DL18" s="291"/>
    </row>
    <row r="19" spans="9:116" x14ac:dyDescent="0.15"/>
    <row r="20" spans="9:116" x14ac:dyDescent="0.15"/>
    <row r="21" spans="9:116" x14ac:dyDescent="0.15">
      <c r="DL21" s="291"/>
    </row>
    <row r="22" spans="9:116" x14ac:dyDescent="0.15">
      <c r="DI22" s="291"/>
      <c r="DJ22" s="291"/>
      <c r="DK22" s="291"/>
      <c r="DL22" s="291"/>
    </row>
    <row r="23" spans="9:116" x14ac:dyDescent="0.15">
      <c r="CY23" s="291"/>
      <c r="CZ23" s="291"/>
      <c r="DA23" s="291"/>
      <c r="DB23" s="291"/>
      <c r="DC23" s="291"/>
      <c r="DD23" s="291"/>
      <c r="DE23" s="291"/>
      <c r="DF23" s="291"/>
      <c r="DG23" s="291"/>
      <c r="DH23" s="291"/>
      <c r="DI23" s="291"/>
      <c r="DJ23" s="291"/>
      <c r="DK23" s="291"/>
      <c r="DL23" s="291"/>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1"/>
      <c r="DA35" s="291"/>
      <c r="DB35" s="291"/>
      <c r="DC35" s="291"/>
      <c r="DD35" s="291"/>
      <c r="DE35" s="291"/>
      <c r="DF35" s="291"/>
      <c r="DG35" s="291"/>
      <c r="DH35" s="291"/>
      <c r="DI35" s="291"/>
      <c r="DJ35" s="291"/>
      <c r="DK35" s="291"/>
      <c r="DL35" s="291"/>
    </row>
    <row r="36" spans="15:116" x14ac:dyDescent="0.15"/>
    <row r="37" spans="15:116" x14ac:dyDescent="0.15">
      <c r="DL37" s="291"/>
    </row>
    <row r="38" spans="15:116" x14ac:dyDescent="0.15">
      <c r="DI38" s="291"/>
      <c r="DJ38" s="291"/>
      <c r="DK38" s="291"/>
      <c r="DL38" s="291"/>
    </row>
    <row r="39" spans="15:116" x14ac:dyDescent="0.15"/>
    <row r="40" spans="15:116" x14ac:dyDescent="0.15"/>
    <row r="41" spans="15:116" x14ac:dyDescent="0.15"/>
    <row r="42" spans="15:116" x14ac:dyDescent="0.15"/>
    <row r="43" spans="15:116" x14ac:dyDescent="0.15">
      <c r="O43" s="291"/>
      <c r="P43" s="291"/>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E43" s="291"/>
      <c r="DF43" s="291"/>
      <c r="DG43" s="291"/>
      <c r="DH43" s="291"/>
      <c r="DI43" s="291"/>
      <c r="DJ43" s="291"/>
      <c r="DK43" s="291"/>
      <c r="DL43" s="291"/>
    </row>
    <row r="44" spans="15:116" x14ac:dyDescent="0.15">
      <c r="DL44" s="291"/>
    </row>
    <row r="45" spans="15:116" x14ac:dyDescent="0.15"/>
    <row r="46" spans="15:116" x14ac:dyDescent="0.15">
      <c r="DA46" s="291"/>
      <c r="DB46" s="291"/>
      <c r="DC46" s="291"/>
      <c r="DD46" s="291"/>
      <c r="DE46" s="291"/>
      <c r="DF46" s="291"/>
      <c r="DG46" s="291"/>
      <c r="DH46" s="291"/>
      <c r="DI46" s="291"/>
      <c r="DJ46" s="291"/>
      <c r="DK46" s="291"/>
      <c r="DL46" s="291"/>
    </row>
    <row r="47" spans="15:116" x14ac:dyDescent="0.15"/>
    <row r="48" spans="15:116" x14ac:dyDescent="0.15"/>
    <row r="49" spans="104:116" x14ac:dyDescent="0.15"/>
    <row r="50" spans="104:116" x14ac:dyDescent="0.15">
      <c r="CZ50" s="291"/>
      <c r="DA50" s="291"/>
      <c r="DB50" s="291"/>
      <c r="DC50" s="291"/>
      <c r="DD50" s="291"/>
      <c r="DE50" s="291"/>
      <c r="DF50" s="291"/>
      <c r="DG50" s="291"/>
      <c r="DH50" s="291"/>
      <c r="DI50" s="291"/>
      <c r="DJ50" s="291"/>
      <c r="DK50" s="291"/>
      <c r="DL50" s="291"/>
    </row>
    <row r="51" spans="104:116" x14ac:dyDescent="0.15"/>
    <row r="52" spans="104:116" x14ac:dyDescent="0.15"/>
    <row r="53" spans="104:116" x14ac:dyDescent="0.15">
      <c r="DL53" s="291"/>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1"/>
      <c r="DD67" s="291"/>
      <c r="DE67" s="291"/>
      <c r="DF67" s="291"/>
      <c r="DG67" s="291"/>
      <c r="DH67" s="291"/>
      <c r="DI67" s="291"/>
      <c r="DJ67" s="291"/>
      <c r="DK67" s="291"/>
      <c r="DL67" s="291"/>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ffFwSvvIuI+AxYcpKv8oEkCGiSKCGG4qJP1OWHJKyvwwGvmfXi6AV+P8naIj0F8x8r5OzdBmOLdjJ/6TGYw/Zw==" saltValue="/l3WCIoWz0U0VcBYaG3Npw=="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topLeftCell="B1" workbookViewId="0">
      <selection activeCell="B1" sqref="B1"/>
    </sheetView>
  </sheetViews>
  <sheetFormatPr defaultColWidth="0" defaultRowHeight="13.5" customHeight="1" zeroHeight="1" x14ac:dyDescent="0.15"/>
  <cols>
    <col min="1" max="36" width="2.5" style="293" customWidth="1"/>
    <col min="37" max="44" width="17" style="293" customWidth="1"/>
    <col min="45" max="45" width="6.125" style="300" customWidth="1"/>
    <col min="46" max="46" width="3" style="298" customWidth="1"/>
    <col min="47" max="47" width="19.125" style="293" hidden="1" customWidth="1"/>
    <col min="48" max="52" width="12.625" style="293" hidden="1" customWidth="1"/>
    <col min="53" max="16384" width="8.625" style="293" hidden="1"/>
  </cols>
  <sheetData>
    <row r="1" spans="1:46" x14ac:dyDescent="0.15">
      <c r="AS1" s="294"/>
      <c r="AT1" s="294"/>
    </row>
    <row r="2" spans="1:46" x14ac:dyDescent="0.15">
      <c r="AS2" s="294"/>
      <c r="AT2" s="294"/>
    </row>
    <row r="3" spans="1:46" x14ac:dyDescent="0.15">
      <c r="AS3" s="294"/>
      <c r="AT3" s="294"/>
    </row>
    <row r="4" spans="1:46" x14ac:dyDescent="0.15">
      <c r="AS4" s="294"/>
      <c r="AT4" s="294"/>
    </row>
    <row r="5" spans="1:46" ht="17.25" x14ac:dyDescent="0.15">
      <c r="A5" s="295" t="s">
        <v>496</v>
      </c>
      <c r="B5" s="296"/>
      <c r="C5" s="296"/>
      <c r="D5" s="296"/>
      <c r="E5" s="296"/>
      <c r="F5" s="296"/>
      <c r="G5" s="296"/>
      <c r="H5" s="296"/>
      <c r="I5" s="296"/>
      <c r="J5" s="296"/>
      <c r="K5" s="296"/>
      <c r="L5" s="296"/>
      <c r="M5" s="296"/>
      <c r="N5" s="296"/>
      <c r="O5" s="296"/>
      <c r="P5" s="296"/>
      <c r="Q5" s="296"/>
      <c r="R5" s="296"/>
      <c r="S5" s="296"/>
      <c r="T5" s="296"/>
      <c r="U5" s="296"/>
      <c r="V5" s="296"/>
      <c r="W5" s="296"/>
      <c r="X5" s="296"/>
      <c r="Y5" s="296"/>
      <c r="Z5" s="296"/>
      <c r="AA5" s="296"/>
      <c r="AB5" s="296"/>
      <c r="AC5" s="296"/>
      <c r="AD5" s="296"/>
      <c r="AE5" s="296"/>
      <c r="AF5" s="296"/>
      <c r="AG5" s="296"/>
      <c r="AH5" s="296"/>
      <c r="AI5" s="296"/>
      <c r="AJ5" s="296"/>
      <c r="AK5" s="296"/>
      <c r="AL5" s="296"/>
      <c r="AM5" s="296"/>
      <c r="AN5" s="296"/>
      <c r="AO5" s="296"/>
      <c r="AP5" s="296"/>
      <c r="AQ5" s="296"/>
      <c r="AR5" s="296"/>
      <c r="AS5" s="297"/>
    </row>
    <row r="6" spans="1:46" x14ac:dyDescent="0.15">
      <c r="A6" s="298"/>
      <c r="B6" s="294"/>
      <c r="C6" s="294"/>
      <c r="D6" s="294"/>
      <c r="E6" s="294"/>
      <c r="F6" s="294"/>
      <c r="G6" s="294"/>
      <c r="H6" s="294"/>
      <c r="I6" s="294"/>
      <c r="J6" s="294"/>
      <c r="K6" s="294"/>
      <c r="L6" s="294"/>
      <c r="M6" s="294"/>
      <c r="N6" s="294"/>
      <c r="O6" s="294"/>
      <c r="P6" s="294"/>
      <c r="Q6" s="294"/>
      <c r="R6" s="294"/>
      <c r="S6" s="294"/>
      <c r="T6" s="294"/>
      <c r="U6" s="294"/>
      <c r="V6" s="294"/>
      <c r="W6" s="294"/>
      <c r="X6" s="294"/>
      <c r="Y6" s="294"/>
      <c r="Z6" s="294"/>
      <c r="AA6" s="294"/>
      <c r="AB6" s="294"/>
      <c r="AC6" s="294"/>
      <c r="AD6" s="294"/>
      <c r="AE6" s="294"/>
      <c r="AF6" s="294"/>
      <c r="AG6" s="294"/>
      <c r="AH6" s="294"/>
      <c r="AI6" s="294"/>
      <c r="AJ6" s="294"/>
      <c r="AK6" s="299" t="s">
        <v>497</v>
      </c>
      <c r="AL6" s="299"/>
      <c r="AM6" s="299"/>
      <c r="AN6" s="299"/>
      <c r="AO6" s="294"/>
      <c r="AP6" s="294"/>
      <c r="AQ6" s="294"/>
      <c r="AR6" s="294"/>
    </row>
    <row r="7" spans="1:46" x14ac:dyDescent="0.15">
      <c r="A7" s="298"/>
      <c r="B7" s="294"/>
      <c r="C7" s="294"/>
      <c r="D7" s="294"/>
      <c r="E7" s="294"/>
      <c r="F7" s="294"/>
      <c r="G7" s="294"/>
      <c r="H7" s="294"/>
      <c r="I7" s="294"/>
      <c r="J7" s="294"/>
      <c r="K7" s="294"/>
      <c r="L7" s="294"/>
      <c r="M7" s="294"/>
      <c r="N7" s="294"/>
      <c r="O7" s="294"/>
      <c r="P7" s="294"/>
      <c r="Q7" s="294"/>
      <c r="R7" s="294"/>
      <c r="S7" s="294"/>
      <c r="T7" s="294"/>
      <c r="U7" s="294"/>
      <c r="V7" s="294"/>
      <c r="W7" s="294"/>
      <c r="X7" s="294"/>
      <c r="Y7" s="294"/>
      <c r="Z7" s="294"/>
      <c r="AA7" s="294"/>
      <c r="AB7" s="294"/>
      <c r="AC7" s="294"/>
      <c r="AD7" s="294"/>
      <c r="AE7" s="294"/>
      <c r="AF7" s="294"/>
      <c r="AG7" s="294"/>
      <c r="AH7" s="294"/>
      <c r="AI7" s="294"/>
      <c r="AJ7" s="294"/>
      <c r="AK7" s="301"/>
      <c r="AL7" s="302"/>
      <c r="AM7" s="302"/>
      <c r="AN7" s="303"/>
      <c r="AO7" s="1178" t="s">
        <v>498</v>
      </c>
      <c r="AP7" s="304"/>
      <c r="AQ7" s="305" t="s">
        <v>499</v>
      </c>
      <c r="AR7" s="306"/>
    </row>
    <row r="8" spans="1:46" x14ac:dyDescent="0.15">
      <c r="A8" s="298"/>
      <c r="B8" s="294"/>
      <c r="C8" s="294"/>
      <c r="D8" s="294"/>
      <c r="E8" s="294"/>
      <c r="F8" s="294"/>
      <c r="G8" s="294"/>
      <c r="H8" s="294"/>
      <c r="I8" s="294"/>
      <c r="J8" s="294"/>
      <c r="K8" s="294"/>
      <c r="L8" s="294"/>
      <c r="M8" s="294"/>
      <c r="N8" s="294"/>
      <c r="O8" s="294"/>
      <c r="P8" s="294"/>
      <c r="Q8" s="294"/>
      <c r="R8" s="294"/>
      <c r="S8" s="294"/>
      <c r="T8" s="294"/>
      <c r="U8" s="294"/>
      <c r="V8" s="294"/>
      <c r="W8" s="294"/>
      <c r="X8" s="294"/>
      <c r="Y8" s="294"/>
      <c r="Z8" s="294"/>
      <c r="AA8" s="294"/>
      <c r="AB8" s="294"/>
      <c r="AC8" s="294"/>
      <c r="AD8" s="294"/>
      <c r="AE8" s="294"/>
      <c r="AF8" s="294"/>
      <c r="AG8" s="294"/>
      <c r="AH8" s="294"/>
      <c r="AI8" s="294"/>
      <c r="AJ8" s="294"/>
      <c r="AK8" s="307"/>
      <c r="AL8" s="308"/>
      <c r="AM8" s="308"/>
      <c r="AN8" s="309"/>
      <c r="AO8" s="1179"/>
      <c r="AP8" s="310" t="s">
        <v>500</v>
      </c>
      <c r="AQ8" s="311" t="s">
        <v>501</v>
      </c>
      <c r="AR8" s="312" t="s">
        <v>502</v>
      </c>
    </row>
    <row r="9" spans="1:46" x14ac:dyDescent="0.15">
      <c r="A9" s="298"/>
      <c r="B9" s="294"/>
      <c r="C9" s="294"/>
      <c r="D9" s="294"/>
      <c r="E9" s="294"/>
      <c r="F9" s="294"/>
      <c r="G9" s="294"/>
      <c r="H9" s="294"/>
      <c r="I9" s="294"/>
      <c r="J9" s="294"/>
      <c r="K9" s="294"/>
      <c r="L9" s="294"/>
      <c r="M9" s="294"/>
      <c r="N9" s="294"/>
      <c r="O9" s="294"/>
      <c r="P9" s="294"/>
      <c r="Q9" s="294"/>
      <c r="R9" s="294"/>
      <c r="S9" s="294"/>
      <c r="T9" s="294"/>
      <c r="U9" s="294"/>
      <c r="V9" s="294"/>
      <c r="W9" s="294"/>
      <c r="X9" s="294"/>
      <c r="Y9" s="294"/>
      <c r="Z9" s="294"/>
      <c r="AA9" s="294"/>
      <c r="AB9" s="294"/>
      <c r="AC9" s="294"/>
      <c r="AD9" s="294"/>
      <c r="AE9" s="294"/>
      <c r="AF9" s="294"/>
      <c r="AG9" s="294"/>
      <c r="AH9" s="294"/>
      <c r="AI9" s="294"/>
      <c r="AJ9" s="294"/>
      <c r="AK9" s="1192" t="s">
        <v>503</v>
      </c>
      <c r="AL9" s="1193"/>
      <c r="AM9" s="1193"/>
      <c r="AN9" s="1194"/>
      <c r="AO9" s="313">
        <v>658601</v>
      </c>
      <c r="AP9" s="313">
        <v>109112</v>
      </c>
      <c r="AQ9" s="314">
        <v>114878</v>
      </c>
      <c r="AR9" s="315">
        <v>-5</v>
      </c>
    </row>
    <row r="10" spans="1:46" x14ac:dyDescent="0.15">
      <c r="A10" s="298"/>
      <c r="B10" s="294"/>
      <c r="C10" s="294"/>
      <c r="D10" s="294"/>
      <c r="E10" s="294"/>
      <c r="F10" s="294"/>
      <c r="G10" s="294"/>
      <c r="H10" s="294"/>
      <c r="I10" s="294"/>
      <c r="J10" s="294"/>
      <c r="K10" s="294"/>
      <c r="L10" s="294"/>
      <c r="M10" s="294"/>
      <c r="N10" s="294"/>
      <c r="O10" s="294"/>
      <c r="P10" s="294"/>
      <c r="Q10" s="294"/>
      <c r="R10" s="294"/>
      <c r="S10" s="294"/>
      <c r="T10" s="294"/>
      <c r="U10" s="294"/>
      <c r="V10" s="294"/>
      <c r="W10" s="294"/>
      <c r="X10" s="294"/>
      <c r="Y10" s="294"/>
      <c r="Z10" s="294"/>
      <c r="AA10" s="294"/>
      <c r="AB10" s="294"/>
      <c r="AC10" s="294"/>
      <c r="AD10" s="294"/>
      <c r="AE10" s="294"/>
      <c r="AF10" s="294"/>
      <c r="AG10" s="294"/>
      <c r="AH10" s="294"/>
      <c r="AI10" s="294"/>
      <c r="AJ10" s="294"/>
      <c r="AK10" s="1192" t="s">
        <v>504</v>
      </c>
      <c r="AL10" s="1193"/>
      <c r="AM10" s="1193"/>
      <c r="AN10" s="1194"/>
      <c r="AO10" s="316">
        <v>96144</v>
      </c>
      <c r="AP10" s="316">
        <v>15928</v>
      </c>
      <c r="AQ10" s="317">
        <v>13315</v>
      </c>
      <c r="AR10" s="318">
        <v>19.600000000000001</v>
      </c>
    </row>
    <row r="11" spans="1:46" ht="13.5" customHeight="1" x14ac:dyDescent="0.15">
      <c r="A11" s="298"/>
      <c r="B11" s="294"/>
      <c r="C11" s="294"/>
      <c r="D11" s="294"/>
      <c r="E11" s="294"/>
      <c r="F11" s="294"/>
      <c r="G11" s="294"/>
      <c r="H11" s="294"/>
      <c r="I11" s="294"/>
      <c r="J11" s="294"/>
      <c r="K11" s="294"/>
      <c r="L11" s="294"/>
      <c r="M11" s="294"/>
      <c r="N11" s="294"/>
      <c r="O11" s="294"/>
      <c r="P11" s="294"/>
      <c r="Q11" s="294"/>
      <c r="R11" s="294"/>
      <c r="S11" s="294"/>
      <c r="T11" s="294"/>
      <c r="U11" s="294"/>
      <c r="V11" s="294"/>
      <c r="W11" s="294"/>
      <c r="X11" s="294"/>
      <c r="Y11" s="294"/>
      <c r="Z11" s="294"/>
      <c r="AA11" s="294"/>
      <c r="AB11" s="294"/>
      <c r="AC11" s="294"/>
      <c r="AD11" s="294"/>
      <c r="AE11" s="294"/>
      <c r="AF11" s="294"/>
      <c r="AG11" s="294"/>
      <c r="AH11" s="294"/>
      <c r="AI11" s="294"/>
      <c r="AJ11" s="294"/>
      <c r="AK11" s="1192" t="s">
        <v>505</v>
      </c>
      <c r="AL11" s="1193"/>
      <c r="AM11" s="1193"/>
      <c r="AN11" s="1194"/>
      <c r="AO11" s="316">
        <v>98546</v>
      </c>
      <c r="AP11" s="316">
        <v>16326</v>
      </c>
      <c r="AQ11" s="317">
        <v>14277</v>
      </c>
      <c r="AR11" s="318">
        <v>14.4</v>
      </c>
    </row>
    <row r="12" spans="1:46" ht="13.5" customHeight="1" x14ac:dyDescent="0.15">
      <c r="A12" s="298"/>
      <c r="B12" s="294"/>
      <c r="C12" s="294"/>
      <c r="D12" s="294"/>
      <c r="E12" s="294"/>
      <c r="F12" s="294"/>
      <c r="G12" s="294"/>
      <c r="H12" s="294"/>
      <c r="I12" s="294"/>
      <c r="J12" s="294"/>
      <c r="K12" s="294"/>
      <c r="L12" s="294"/>
      <c r="M12" s="294"/>
      <c r="N12" s="294"/>
      <c r="O12" s="294"/>
      <c r="P12" s="294"/>
      <c r="Q12" s="294"/>
      <c r="R12" s="294"/>
      <c r="S12" s="294"/>
      <c r="T12" s="294"/>
      <c r="U12" s="294"/>
      <c r="V12" s="294"/>
      <c r="W12" s="294"/>
      <c r="X12" s="294"/>
      <c r="Y12" s="294"/>
      <c r="Z12" s="294"/>
      <c r="AA12" s="294"/>
      <c r="AB12" s="294"/>
      <c r="AC12" s="294"/>
      <c r="AD12" s="294"/>
      <c r="AE12" s="294"/>
      <c r="AF12" s="294"/>
      <c r="AG12" s="294"/>
      <c r="AH12" s="294"/>
      <c r="AI12" s="294"/>
      <c r="AJ12" s="294"/>
      <c r="AK12" s="1192" t="s">
        <v>506</v>
      </c>
      <c r="AL12" s="1193"/>
      <c r="AM12" s="1193"/>
      <c r="AN12" s="1194"/>
      <c r="AO12" s="316" t="s">
        <v>507</v>
      </c>
      <c r="AP12" s="316" t="s">
        <v>507</v>
      </c>
      <c r="AQ12" s="317">
        <v>1942</v>
      </c>
      <c r="AR12" s="318" t="s">
        <v>507</v>
      </c>
    </row>
    <row r="13" spans="1:46" ht="13.5" customHeight="1" x14ac:dyDescent="0.15">
      <c r="A13" s="298"/>
      <c r="B13" s="294"/>
      <c r="C13" s="294"/>
      <c r="D13" s="294"/>
      <c r="E13" s="294"/>
      <c r="F13" s="294"/>
      <c r="G13" s="294"/>
      <c r="H13" s="294"/>
      <c r="I13" s="294"/>
      <c r="J13" s="294"/>
      <c r="K13" s="294"/>
      <c r="L13" s="294"/>
      <c r="M13" s="294"/>
      <c r="N13" s="294"/>
      <c r="O13" s="294"/>
      <c r="P13" s="294"/>
      <c r="Q13" s="294"/>
      <c r="R13" s="294"/>
      <c r="S13" s="294"/>
      <c r="T13" s="294"/>
      <c r="U13" s="294"/>
      <c r="V13" s="294"/>
      <c r="W13" s="294"/>
      <c r="X13" s="294"/>
      <c r="Y13" s="294"/>
      <c r="Z13" s="294"/>
      <c r="AA13" s="294"/>
      <c r="AB13" s="294"/>
      <c r="AC13" s="294"/>
      <c r="AD13" s="294"/>
      <c r="AE13" s="294"/>
      <c r="AF13" s="294"/>
      <c r="AG13" s="294"/>
      <c r="AH13" s="294"/>
      <c r="AI13" s="294"/>
      <c r="AJ13" s="294"/>
      <c r="AK13" s="1192" t="s">
        <v>508</v>
      </c>
      <c r="AL13" s="1193"/>
      <c r="AM13" s="1193"/>
      <c r="AN13" s="1194"/>
      <c r="AO13" s="316" t="s">
        <v>507</v>
      </c>
      <c r="AP13" s="316" t="s">
        <v>507</v>
      </c>
      <c r="AQ13" s="317" t="s">
        <v>507</v>
      </c>
      <c r="AR13" s="318" t="s">
        <v>507</v>
      </c>
    </row>
    <row r="14" spans="1:46" ht="13.5" customHeight="1" x14ac:dyDescent="0.15">
      <c r="A14" s="298"/>
      <c r="B14" s="294"/>
      <c r="C14" s="294"/>
      <c r="D14" s="294"/>
      <c r="E14" s="294"/>
      <c r="F14" s="294"/>
      <c r="G14" s="294"/>
      <c r="H14" s="294"/>
      <c r="I14" s="294"/>
      <c r="J14" s="294"/>
      <c r="K14" s="294"/>
      <c r="L14" s="294"/>
      <c r="M14" s="294"/>
      <c r="N14" s="294"/>
      <c r="O14" s="294"/>
      <c r="P14" s="294"/>
      <c r="Q14" s="294"/>
      <c r="R14" s="294"/>
      <c r="S14" s="294"/>
      <c r="T14" s="294"/>
      <c r="U14" s="294"/>
      <c r="V14" s="294"/>
      <c r="W14" s="294"/>
      <c r="X14" s="294"/>
      <c r="Y14" s="294"/>
      <c r="Z14" s="294"/>
      <c r="AA14" s="294"/>
      <c r="AB14" s="294"/>
      <c r="AC14" s="294"/>
      <c r="AD14" s="294"/>
      <c r="AE14" s="294"/>
      <c r="AF14" s="294"/>
      <c r="AG14" s="294"/>
      <c r="AH14" s="294"/>
      <c r="AI14" s="294"/>
      <c r="AJ14" s="294"/>
      <c r="AK14" s="1192" t="s">
        <v>509</v>
      </c>
      <c r="AL14" s="1193"/>
      <c r="AM14" s="1193"/>
      <c r="AN14" s="1194"/>
      <c r="AO14" s="316" t="s">
        <v>507</v>
      </c>
      <c r="AP14" s="316" t="s">
        <v>507</v>
      </c>
      <c r="AQ14" s="317">
        <v>4702</v>
      </c>
      <c r="AR14" s="318" t="s">
        <v>507</v>
      </c>
    </row>
    <row r="15" spans="1:46" ht="13.5" customHeight="1" x14ac:dyDescent="0.15">
      <c r="A15" s="298"/>
      <c r="B15" s="294"/>
      <c r="C15" s="294"/>
      <c r="D15" s="294"/>
      <c r="E15" s="294"/>
      <c r="F15" s="294"/>
      <c r="G15" s="294"/>
      <c r="H15" s="294"/>
      <c r="I15" s="294"/>
      <c r="J15" s="294"/>
      <c r="K15" s="294"/>
      <c r="L15" s="294"/>
      <c r="M15" s="294"/>
      <c r="N15" s="294"/>
      <c r="O15" s="294"/>
      <c r="P15" s="294"/>
      <c r="Q15" s="294"/>
      <c r="R15" s="294"/>
      <c r="S15" s="294"/>
      <c r="T15" s="294"/>
      <c r="U15" s="294"/>
      <c r="V15" s="294"/>
      <c r="W15" s="294"/>
      <c r="X15" s="294"/>
      <c r="Y15" s="294"/>
      <c r="Z15" s="294"/>
      <c r="AA15" s="294"/>
      <c r="AB15" s="294"/>
      <c r="AC15" s="294"/>
      <c r="AD15" s="294"/>
      <c r="AE15" s="294"/>
      <c r="AF15" s="294"/>
      <c r="AG15" s="294"/>
      <c r="AH15" s="294"/>
      <c r="AI15" s="294"/>
      <c r="AJ15" s="294"/>
      <c r="AK15" s="1192" t="s">
        <v>510</v>
      </c>
      <c r="AL15" s="1193"/>
      <c r="AM15" s="1193"/>
      <c r="AN15" s="1194"/>
      <c r="AO15" s="316">
        <v>23738</v>
      </c>
      <c r="AP15" s="316">
        <v>3933</v>
      </c>
      <c r="AQ15" s="317">
        <v>3059</v>
      </c>
      <c r="AR15" s="318">
        <v>28.6</v>
      </c>
    </row>
    <row r="16" spans="1:46" x14ac:dyDescent="0.15">
      <c r="A16" s="298"/>
      <c r="B16" s="294"/>
      <c r="C16" s="294"/>
      <c r="D16" s="294"/>
      <c r="E16" s="294"/>
      <c r="F16" s="294"/>
      <c r="G16" s="294"/>
      <c r="H16" s="294"/>
      <c r="I16" s="294"/>
      <c r="J16" s="294"/>
      <c r="K16" s="294"/>
      <c r="L16" s="294"/>
      <c r="M16" s="294"/>
      <c r="N16" s="294"/>
      <c r="O16" s="294"/>
      <c r="P16" s="294"/>
      <c r="Q16" s="294"/>
      <c r="R16" s="294"/>
      <c r="S16" s="294"/>
      <c r="T16" s="294"/>
      <c r="U16" s="294"/>
      <c r="V16" s="294"/>
      <c r="W16" s="294"/>
      <c r="X16" s="294"/>
      <c r="Y16" s="294"/>
      <c r="Z16" s="294"/>
      <c r="AA16" s="294"/>
      <c r="AB16" s="294"/>
      <c r="AC16" s="294"/>
      <c r="AD16" s="294"/>
      <c r="AE16" s="294"/>
      <c r="AF16" s="294"/>
      <c r="AG16" s="294"/>
      <c r="AH16" s="294"/>
      <c r="AI16" s="294"/>
      <c r="AJ16" s="294"/>
      <c r="AK16" s="1195" t="s">
        <v>511</v>
      </c>
      <c r="AL16" s="1196"/>
      <c r="AM16" s="1196"/>
      <c r="AN16" s="1197"/>
      <c r="AO16" s="316">
        <v>-52765</v>
      </c>
      <c r="AP16" s="316">
        <v>-8742</v>
      </c>
      <c r="AQ16" s="317">
        <v>-10160</v>
      </c>
      <c r="AR16" s="318">
        <v>-14</v>
      </c>
    </row>
    <row r="17" spans="1:46" x14ac:dyDescent="0.15">
      <c r="A17" s="298"/>
      <c r="B17" s="294"/>
      <c r="C17" s="294"/>
      <c r="D17" s="294"/>
      <c r="E17" s="294"/>
      <c r="F17" s="294"/>
      <c r="G17" s="294"/>
      <c r="H17" s="294"/>
      <c r="I17" s="294"/>
      <c r="J17" s="294"/>
      <c r="K17" s="294"/>
      <c r="L17" s="294"/>
      <c r="M17" s="294"/>
      <c r="N17" s="294"/>
      <c r="O17" s="294"/>
      <c r="P17" s="294"/>
      <c r="Q17" s="294"/>
      <c r="R17" s="294"/>
      <c r="S17" s="294"/>
      <c r="T17" s="294"/>
      <c r="U17" s="294"/>
      <c r="V17" s="294"/>
      <c r="W17" s="294"/>
      <c r="X17" s="294"/>
      <c r="Y17" s="294"/>
      <c r="Z17" s="294"/>
      <c r="AA17" s="294"/>
      <c r="AB17" s="294"/>
      <c r="AC17" s="294"/>
      <c r="AD17" s="294"/>
      <c r="AE17" s="294"/>
      <c r="AF17" s="294"/>
      <c r="AG17" s="294"/>
      <c r="AH17" s="294"/>
      <c r="AI17" s="294"/>
      <c r="AJ17" s="294"/>
      <c r="AK17" s="1195" t="s">
        <v>188</v>
      </c>
      <c r="AL17" s="1196"/>
      <c r="AM17" s="1196"/>
      <c r="AN17" s="1197"/>
      <c r="AO17" s="316">
        <v>824264</v>
      </c>
      <c r="AP17" s="316">
        <v>136558</v>
      </c>
      <c r="AQ17" s="317">
        <v>142011</v>
      </c>
      <c r="AR17" s="318">
        <v>-3.8</v>
      </c>
    </row>
    <row r="18" spans="1:46" x14ac:dyDescent="0.15">
      <c r="A18" s="298"/>
      <c r="B18" s="294"/>
      <c r="C18" s="294"/>
      <c r="D18" s="294"/>
      <c r="E18" s="294"/>
      <c r="F18" s="294"/>
      <c r="G18" s="294"/>
      <c r="H18" s="294"/>
      <c r="I18" s="294"/>
      <c r="J18" s="294"/>
      <c r="K18" s="294"/>
      <c r="L18" s="294"/>
      <c r="M18" s="294"/>
      <c r="N18" s="294"/>
      <c r="O18" s="294"/>
      <c r="P18" s="294"/>
      <c r="Q18" s="294"/>
      <c r="R18" s="294"/>
      <c r="S18" s="294"/>
      <c r="T18" s="294"/>
      <c r="U18" s="294"/>
      <c r="V18" s="294"/>
      <c r="W18" s="294"/>
      <c r="X18" s="294"/>
      <c r="Y18" s="294"/>
      <c r="Z18" s="294"/>
      <c r="AA18" s="294"/>
      <c r="AB18" s="294"/>
      <c r="AC18" s="294"/>
      <c r="AD18" s="294"/>
      <c r="AE18" s="294"/>
      <c r="AF18" s="294"/>
      <c r="AG18" s="294"/>
      <c r="AH18" s="294"/>
      <c r="AI18" s="294"/>
      <c r="AJ18" s="294"/>
      <c r="AK18" s="294"/>
      <c r="AL18" s="294"/>
      <c r="AM18" s="294"/>
      <c r="AN18" s="294"/>
      <c r="AO18" s="294"/>
      <c r="AP18" s="294"/>
      <c r="AQ18" s="319"/>
      <c r="AR18" s="319"/>
    </row>
    <row r="19" spans="1:46" x14ac:dyDescent="0.15">
      <c r="A19" s="298"/>
      <c r="B19" s="294"/>
      <c r="C19" s="294"/>
      <c r="D19" s="294"/>
      <c r="E19" s="294"/>
      <c r="F19" s="294"/>
      <c r="G19" s="294"/>
      <c r="H19" s="294"/>
      <c r="I19" s="294"/>
      <c r="J19" s="294"/>
      <c r="K19" s="294"/>
      <c r="L19" s="294"/>
      <c r="M19" s="294"/>
      <c r="N19" s="294"/>
      <c r="O19" s="294"/>
      <c r="P19" s="294"/>
      <c r="Q19" s="294"/>
      <c r="R19" s="294"/>
      <c r="S19" s="294"/>
      <c r="T19" s="294"/>
      <c r="U19" s="294"/>
      <c r="V19" s="294"/>
      <c r="W19" s="294"/>
      <c r="X19" s="294"/>
      <c r="Y19" s="294"/>
      <c r="Z19" s="294"/>
      <c r="AA19" s="294"/>
      <c r="AB19" s="294"/>
      <c r="AC19" s="294"/>
      <c r="AD19" s="294"/>
      <c r="AE19" s="294"/>
      <c r="AF19" s="294"/>
      <c r="AG19" s="294"/>
      <c r="AH19" s="294"/>
      <c r="AI19" s="294"/>
      <c r="AJ19" s="294"/>
      <c r="AK19" s="294" t="s">
        <v>512</v>
      </c>
      <c r="AL19" s="294"/>
      <c r="AM19" s="294"/>
      <c r="AN19" s="294"/>
      <c r="AO19" s="294"/>
      <c r="AP19" s="294"/>
      <c r="AQ19" s="294"/>
      <c r="AR19" s="294"/>
    </row>
    <row r="20" spans="1:46" x14ac:dyDescent="0.15">
      <c r="A20" s="298"/>
      <c r="B20" s="294"/>
      <c r="C20" s="294"/>
      <c r="D20" s="294"/>
      <c r="E20" s="294"/>
      <c r="F20" s="294"/>
      <c r="G20" s="294"/>
      <c r="H20" s="294"/>
      <c r="I20" s="294"/>
      <c r="J20" s="294"/>
      <c r="K20" s="294"/>
      <c r="L20" s="294"/>
      <c r="M20" s="294"/>
      <c r="N20" s="294"/>
      <c r="O20" s="294"/>
      <c r="P20" s="294"/>
      <c r="Q20" s="294"/>
      <c r="R20" s="294"/>
      <c r="S20" s="294"/>
      <c r="T20" s="294"/>
      <c r="U20" s="294"/>
      <c r="V20" s="294"/>
      <c r="W20" s="294"/>
      <c r="X20" s="294"/>
      <c r="Y20" s="294"/>
      <c r="Z20" s="294"/>
      <c r="AA20" s="294"/>
      <c r="AB20" s="294"/>
      <c r="AC20" s="294"/>
      <c r="AD20" s="294"/>
      <c r="AE20" s="294"/>
      <c r="AF20" s="294"/>
      <c r="AG20" s="294"/>
      <c r="AH20" s="294"/>
      <c r="AI20" s="294"/>
      <c r="AJ20" s="294"/>
      <c r="AK20" s="320"/>
      <c r="AL20" s="321"/>
      <c r="AM20" s="321"/>
      <c r="AN20" s="322"/>
      <c r="AO20" s="323" t="s">
        <v>513</v>
      </c>
      <c r="AP20" s="324" t="s">
        <v>514</v>
      </c>
      <c r="AQ20" s="325" t="s">
        <v>515</v>
      </c>
      <c r="AR20" s="326"/>
    </row>
    <row r="21" spans="1:46" s="332" customFormat="1" x14ac:dyDescent="0.15">
      <c r="A21" s="327"/>
      <c r="B21" s="299"/>
      <c r="C21" s="299"/>
      <c r="D21" s="299"/>
      <c r="E21" s="299"/>
      <c r="F21" s="299"/>
      <c r="G21" s="299"/>
      <c r="H21" s="299"/>
      <c r="I21" s="299"/>
      <c r="J21" s="299"/>
      <c r="K21" s="299"/>
      <c r="L21" s="299"/>
      <c r="M21" s="299"/>
      <c r="N21" s="299"/>
      <c r="O21" s="299"/>
      <c r="P21" s="299"/>
      <c r="Q21" s="299"/>
      <c r="R21" s="299"/>
      <c r="S21" s="299"/>
      <c r="T21" s="299"/>
      <c r="U21" s="299"/>
      <c r="V21" s="299"/>
      <c r="W21" s="299"/>
      <c r="X21" s="299"/>
      <c r="Y21" s="299"/>
      <c r="Z21" s="299"/>
      <c r="AA21" s="299"/>
      <c r="AB21" s="299"/>
      <c r="AC21" s="299"/>
      <c r="AD21" s="299"/>
      <c r="AE21" s="299"/>
      <c r="AF21" s="299"/>
      <c r="AG21" s="299"/>
      <c r="AH21" s="299"/>
      <c r="AI21" s="299"/>
      <c r="AJ21" s="299"/>
      <c r="AK21" s="1189" t="s">
        <v>516</v>
      </c>
      <c r="AL21" s="1190"/>
      <c r="AM21" s="1190"/>
      <c r="AN21" s="1191"/>
      <c r="AO21" s="328">
        <v>13.75</v>
      </c>
      <c r="AP21" s="329">
        <v>13.22</v>
      </c>
      <c r="AQ21" s="330">
        <v>0.53</v>
      </c>
      <c r="AR21" s="299"/>
      <c r="AS21" s="331"/>
      <c r="AT21" s="327"/>
    </row>
    <row r="22" spans="1:46" s="332" customFormat="1" x14ac:dyDescent="0.15">
      <c r="A22" s="327"/>
      <c r="B22" s="299"/>
      <c r="C22" s="299"/>
      <c r="D22" s="299"/>
      <c r="E22" s="299"/>
      <c r="F22" s="299"/>
      <c r="G22" s="299"/>
      <c r="H22" s="299"/>
      <c r="I22" s="299"/>
      <c r="J22" s="299"/>
      <c r="K22" s="299"/>
      <c r="L22" s="299"/>
      <c r="M22" s="299"/>
      <c r="N22" s="299"/>
      <c r="O22" s="299"/>
      <c r="P22" s="299"/>
      <c r="Q22" s="299"/>
      <c r="R22" s="299"/>
      <c r="S22" s="299"/>
      <c r="T22" s="299"/>
      <c r="U22" s="299"/>
      <c r="V22" s="299"/>
      <c r="W22" s="299"/>
      <c r="X22" s="299"/>
      <c r="Y22" s="299"/>
      <c r="Z22" s="299"/>
      <c r="AA22" s="299"/>
      <c r="AB22" s="299"/>
      <c r="AC22" s="299"/>
      <c r="AD22" s="299"/>
      <c r="AE22" s="299"/>
      <c r="AF22" s="299"/>
      <c r="AG22" s="299"/>
      <c r="AH22" s="299"/>
      <c r="AI22" s="299"/>
      <c r="AJ22" s="299"/>
      <c r="AK22" s="1189" t="s">
        <v>517</v>
      </c>
      <c r="AL22" s="1190"/>
      <c r="AM22" s="1190"/>
      <c r="AN22" s="1191"/>
      <c r="AO22" s="333">
        <v>99</v>
      </c>
      <c r="AP22" s="334">
        <v>95.9</v>
      </c>
      <c r="AQ22" s="335">
        <v>3.1</v>
      </c>
      <c r="AR22" s="319"/>
      <c r="AS22" s="331"/>
      <c r="AT22" s="327"/>
    </row>
    <row r="23" spans="1:46" s="332" customFormat="1" x14ac:dyDescent="0.15">
      <c r="A23" s="327"/>
      <c r="B23" s="299"/>
      <c r="C23" s="299"/>
      <c r="D23" s="299"/>
      <c r="E23" s="299"/>
      <c r="F23" s="299"/>
      <c r="G23" s="299"/>
      <c r="H23" s="299"/>
      <c r="I23" s="299"/>
      <c r="J23" s="299"/>
      <c r="K23" s="299"/>
      <c r="L23" s="299"/>
      <c r="M23" s="299"/>
      <c r="N23" s="299"/>
      <c r="O23" s="299"/>
      <c r="P23" s="299"/>
      <c r="Q23" s="299"/>
      <c r="R23" s="299"/>
      <c r="S23" s="299"/>
      <c r="T23" s="299"/>
      <c r="U23" s="299"/>
      <c r="V23" s="299"/>
      <c r="W23" s="299"/>
      <c r="X23" s="299"/>
      <c r="Y23" s="299"/>
      <c r="Z23" s="299"/>
      <c r="AA23" s="299"/>
      <c r="AB23" s="299"/>
      <c r="AC23" s="299"/>
      <c r="AD23" s="299"/>
      <c r="AE23" s="299"/>
      <c r="AF23" s="299"/>
      <c r="AG23" s="299"/>
      <c r="AH23" s="299"/>
      <c r="AI23" s="299"/>
      <c r="AJ23" s="299"/>
      <c r="AK23" s="299"/>
      <c r="AL23" s="299"/>
      <c r="AM23" s="299"/>
      <c r="AN23" s="299"/>
      <c r="AO23" s="299"/>
      <c r="AP23" s="319"/>
      <c r="AQ23" s="319"/>
      <c r="AR23" s="319"/>
      <c r="AS23" s="331"/>
      <c r="AT23" s="327"/>
    </row>
    <row r="24" spans="1:46" s="332" customFormat="1" x14ac:dyDescent="0.15">
      <c r="A24" s="327"/>
      <c r="B24" s="299"/>
      <c r="C24" s="299"/>
      <c r="D24" s="299"/>
      <c r="E24" s="299"/>
      <c r="F24" s="299"/>
      <c r="G24" s="299"/>
      <c r="H24" s="299"/>
      <c r="I24" s="299"/>
      <c r="J24" s="299"/>
      <c r="K24" s="299"/>
      <c r="L24" s="299"/>
      <c r="M24" s="299"/>
      <c r="N24" s="299"/>
      <c r="O24" s="299"/>
      <c r="P24" s="299"/>
      <c r="Q24" s="299"/>
      <c r="R24" s="299"/>
      <c r="S24" s="299"/>
      <c r="T24" s="299"/>
      <c r="U24" s="299"/>
      <c r="V24" s="299"/>
      <c r="W24" s="299"/>
      <c r="X24" s="299"/>
      <c r="Y24" s="299"/>
      <c r="Z24" s="299"/>
      <c r="AA24" s="299"/>
      <c r="AB24" s="299"/>
      <c r="AC24" s="299"/>
      <c r="AD24" s="299"/>
      <c r="AE24" s="299"/>
      <c r="AF24" s="299"/>
      <c r="AG24" s="299"/>
      <c r="AH24" s="299"/>
      <c r="AI24" s="299"/>
      <c r="AJ24" s="299"/>
      <c r="AK24" s="299"/>
      <c r="AL24" s="299"/>
      <c r="AM24" s="299"/>
      <c r="AN24" s="299"/>
      <c r="AO24" s="299"/>
      <c r="AP24" s="319"/>
      <c r="AQ24" s="319"/>
      <c r="AR24" s="319"/>
      <c r="AS24" s="331"/>
      <c r="AT24" s="327"/>
    </row>
    <row r="25" spans="1:46" s="332" customFormat="1" x14ac:dyDescent="0.15">
      <c r="A25" s="336"/>
      <c r="B25" s="337"/>
      <c r="C25" s="337"/>
      <c r="D25" s="337"/>
      <c r="E25" s="337"/>
      <c r="F25" s="337"/>
      <c r="G25" s="337"/>
      <c r="H25" s="337"/>
      <c r="I25" s="337"/>
      <c r="J25" s="337"/>
      <c r="K25" s="337"/>
      <c r="L25" s="337"/>
      <c r="M25" s="337"/>
      <c r="N25" s="337"/>
      <c r="O25" s="337"/>
      <c r="P25" s="337"/>
      <c r="Q25" s="337"/>
      <c r="R25" s="337"/>
      <c r="S25" s="337"/>
      <c r="T25" s="337"/>
      <c r="U25" s="337"/>
      <c r="V25" s="337"/>
      <c r="W25" s="337"/>
      <c r="X25" s="337"/>
      <c r="Y25" s="337"/>
      <c r="Z25" s="337"/>
      <c r="AA25" s="337"/>
      <c r="AB25" s="337"/>
      <c r="AC25" s="337"/>
      <c r="AD25" s="337"/>
      <c r="AE25" s="337"/>
      <c r="AF25" s="337"/>
      <c r="AG25" s="337"/>
      <c r="AH25" s="337"/>
      <c r="AI25" s="337"/>
      <c r="AJ25" s="337"/>
      <c r="AK25" s="337"/>
      <c r="AL25" s="337"/>
      <c r="AM25" s="337"/>
      <c r="AN25" s="337"/>
      <c r="AO25" s="337"/>
      <c r="AP25" s="338"/>
      <c r="AQ25" s="338"/>
      <c r="AR25" s="338"/>
      <c r="AS25" s="339"/>
      <c r="AT25" s="327"/>
    </row>
    <row r="26" spans="1:46" s="332" customFormat="1" x14ac:dyDescent="0.15">
      <c r="A26" s="299" t="s">
        <v>518</v>
      </c>
      <c r="B26" s="299"/>
      <c r="C26" s="299"/>
      <c r="D26" s="299"/>
      <c r="E26" s="299"/>
      <c r="F26" s="299"/>
      <c r="G26" s="299"/>
      <c r="H26" s="299"/>
      <c r="I26" s="299"/>
      <c r="J26" s="299"/>
      <c r="K26" s="299"/>
      <c r="L26" s="299"/>
      <c r="M26" s="299"/>
      <c r="N26" s="299"/>
      <c r="O26" s="299"/>
      <c r="P26" s="299"/>
      <c r="Q26" s="299"/>
      <c r="R26" s="299"/>
      <c r="S26" s="299"/>
      <c r="T26" s="299"/>
      <c r="U26" s="299"/>
      <c r="V26" s="299"/>
      <c r="W26" s="299"/>
      <c r="X26" s="299"/>
      <c r="Y26" s="299"/>
      <c r="Z26" s="299"/>
      <c r="AA26" s="299"/>
      <c r="AB26" s="299"/>
      <c r="AC26" s="299"/>
      <c r="AD26" s="299"/>
      <c r="AE26" s="299"/>
      <c r="AF26" s="299"/>
      <c r="AG26" s="299"/>
      <c r="AH26" s="299"/>
      <c r="AI26" s="299"/>
      <c r="AJ26" s="299"/>
      <c r="AK26" s="299"/>
      <c r="AL26" s="299"/>
      <c r="AM26" s="299"/>
      <c r="AN26" s="299"/>
      <c r="AO26" s="299"/>
      <c r="AP26" s="319"/>
      <c r="AQ26" s="319"/>
      <c r="AR26" s="319"/>
      <c r="AS26" s="299"/>
      <c r="AT26" s="299"/>
    </row>
    <row r="27" spans="1:46" x14ac:dyDescent="0.15">
      <c r="A27" s="340"/>
      <c r="AO27" s="294"/>
      <c r="AP27" s="294"/>
      <c r="AQ27" s="294"/>
      <c r="AR27" s="294"/>
      <c r="AS27" s="294"/>
      <c r="AT27" s="294"/>
    </row>
    <row r="28" spans="1:46" ht="17.25" x14ac:dyDescent="0.15">
      <c r="A28" s="295" t="s">
        <v>519</v>
      </c>
      <c r="B28" s="296"/>
      <c r="C28" s="296"/>
      <c r="D28" s="296"/>
      <c r="E28" s="296"/>
      <c r="F28" s="296"/>
      <c r="G28" s="296"/>
      <c r="H28" s="296"/>
      <c r="I28" s="296"/>
      <c r="J28" s="296"/>
      <c r="K28" s="296"/>
      <c r="L28" s="296"/>
      <c r="M28" s="296"/>
      <c r="N28" s="296"/>
      <c r="O28" s="296"/>
      <c r="P28" s="296"/>
      <c r="Q28" s="296"/>
      <c r="R28" s="296"/>
      <c r="S28" s="296"/>
      <c r="T28" s="296"/>
      <c r="U28" s="296"/>
      <c r="V28" s="296"/>
      <c r="W28" s="296"/>
      <c r="X28" s="296"/>
      <c r="Y28" s="296"/>
      <c r="Z28" s="296"/>
      <c r="AA28" s="296"/>
      <c r="AB28" s="296"/>
      <c r="AC28" s="296"/>
      <c r="AD28" s="296"/>
      <c r="AE28" s="296"/>
      <c r="AF28" s="296"/>
      <c r="AG28" s="296"/>
      <c r="AH28" s="296"/>
      <c r="AI28" s="296"/>
      <c r="AJ28" s="296"/>
      <c r="AK28" s="296"/>
      <c r="AL28" s="296"/>
      <c r="AM28" s="296"/>
      <c r="AN28" s="296"/>
      <c r="AO28" s="296"/>
      <c r="AP28" s="296"/>
      <c r="AQ28" s="296"/>
      <c r="AR28" s="296"/>
      <c r="AS28" s="341"/>
    </row>
    <row r="29" spans="1:46" x14ac:dyDescent="0.15">
      <c r="A29" s="298"/>
      <c r="B29" s="294"/>
      <c r="C29" s="294"/>
      <c r="D29" s="294"/>
      <c r="E29" s="294"/>
      <c r="F29" s="294"/>
      <c r="G29" s="294"/>
      <c r="H29" s="294"/>
      <c r="I29" s="294"/>
      <c r="J29" s="294"/>
      <c r="K29" s="294"/>
      <c r="L29" s="294"/>
      <c r="M29" s="294"/>
      <c r="N29" s="294"/>
      <c r="O29" s="294"/>
      <c r="P29" s="294"/>
      <c r="Q29" s="294"/>
      <c r="R29" s="294"/>
      <c r="S29" s="294"/>
      <c r="T29" s="294"/>
      <c r="U29" s="294"/>
      <c r="V29" s="294"/>
      <c r="W29" s="294"/>
      <c r="X29" s="294"/>
      <c r="Y29" s="294"/>
      <c r="Z29" s="294"/>
      <c r="AA29" s="294"/>
      <c r="AB29" s="294"/>
      <c r="AC29" s="294"/>
      <c r="AD29" s="294"/>
      <c r="AE29" s="294"/>
      <c r="AF29" s="294"/>
      <c r="AG29" s="294"/>
      <c r="AH29" s="294"/>
      <c r="AI29" s="294"/>
      <c r="AJ29" s="294"/>
      <c r="AK29" s="299" t="s">
        <v>520</v>
      </c>
      <c r="AL29" s="299"/>
      <c r="AM29" s="299"/>
      <c r="AN29" s="299"/>
      <c r="AO29" s="294"/>
      <c r="AP29" s="294"/>
      <c r="AQ29" s="294"/>
      <c r="AR29" s="294"/>
      <c r="AS29" s="342"/>
    </row>
    <row r="30" spans="1:46" x14ac:dyDescent="0.15">
      <c r="A30" s="298"/>
      <c r="B30" s="294"/>
      <c r="C30" s="294"/>
      <c r="D30" s="294"/>
      <c r="E30" s="294"/>
      <c r="F30" s="294"/>
      <c r="G30" s="294"/>
      <c r="H30" s="294"/>
      <c r="I30" s="294"/>
      <c r="J30" s="294"/>
      <c r="K30" s="294"/>
      <c r="L30" s="294"/>
      <c r="M30" s="294"/>
      <c r="N30" s="294"/>
      <c r="O30" s="294"/>
      <c r="P30" s="294"/>
      <c r="Q30" s="294"/>
      <c r="R30" s="294"/>
      <c r="S30" s="294"/>
      <c r="T30" s="294"/>
      <c r="U30" s="294"/>
      <c r="V30" s="294"/>
      <c r="W30" s="294"/>
      <c r="X30" s="294"/>
      <c r="Y30" s="294"/>
      <c r="Z30" s="294"/>
      <c r="AA30" s="294"/>
      <c r="AB30" s="294"/>
      <c r="AC30" s="294"/>
      <c r="AD30" s="294"/>
      <c r="AE30" s="294"/>
      <c r="AF30" s="294"/>
      <c r="AG30" s="294"/>
      <c r="AH30" s="294"/>
      <c r="AI30" s="294"/>
      <c r="AJ30" s="294"/>
      <c r="AK30" s="301"/>
      <c r="AL30" s="302"/>
      <c r="AM30" s="302"/>
      <c r="AN30" s="303"/>
      <c r="AO30" s="1178" t="s">
        <v>498</v>
      </c>
      <c r="AP30" s="304"/>
      <c r="AQ30" s="305" t="s">
        <v>499</v>
      </c>
      <c r="AR30" s="306"/>
    </row>
    <row r="31" spans="1:46" x14ac:dyDescent="0.15">
      <c r="A31" s="298"/>
      <c r="B31" s="294"/>
      <c r="C31" s="294"/>
      <c r="D31" s="294"/>
      <c r="E31" s="294"/>
      <c r="F31" s="294"/>
      <c r="G31" s="294"/>
      <c r="H31" s="294"/>
      <c r="I31" s="294"/>
      <c r="J31" s="294"/>
      <c r="K31" s="294"/>
      <c r="L31" s="294"/>
      <c r="M31" s="294"/>
      <c r="N31" s="294"/>
      <c r="O31" s="294"/>
      <c r="P31" s="294"/>
      <c r="Q31" s="294"/>
      <c r="R31" s="294"/>
      <c r="S31" s="294"/>
      <c r="T31" s="294"/>
      <c r="U31" s="294"/>
      <c r="V31" s="294"/>
      <c r="W31" s="294"/>
      <c r="X31" s="294"/>
      <c r="Y31" s="294"/>
      <c r="Z31" s="294"/>
      <c r="AA31" s="294"/>
      <c r="AB31" s="294"/>
      <c r="AC31" s="294"/>
      <c r="AD31" s="294"/>
      <c r="AE31" s="294"/>
      <c r="AF31" s="294"/>
      <c r="AG31" s="294"/>
      <c r="AH31" s="294"/>
      <c r="AI31" s="294"/>
      <c r="AJ31" s="294"/>
      <c r="AK31" s="307"/>
      <c r="AL31" s="308"/>
      <c r="AM31" s="308"/>
      <c r="AN31" s="309"/>
      <c r="AO31" s="1179"/>
      <c r="AP31" s="310" t="s">
        <v>500</v>
      </c>
      <c r="AQ31" s="311" t="s">
        <v>501</v>
      </c>
      <c r="AR31" s="312" t="s">
        <v>502</v>
      </c>
    </row>
    <row r="32" spans="1:46" ht="27" customHeight="1" x14ac:dyDescent="0.15">
      <c r="A32" s="298"/>
      <c r="B32" s="294"/>
      <c r="C32" s="294"/>
      <c r="D32" s="294"/>
      <c r="E32" s="294"/>
      <c r="F32" s="294"/>
      <c r="G32" s="294"/>
      <c r="H32" s="294"/>
      <c r="I32" s="294"/>
      <c r="J32" s="294"/>
      <c r="K32" s="294"/>
      <c r="L32" s="294"/>
      <c r="M32" s="294"/>
      <c r="N32" s="294"/>
      <c r="O32" s="294"/>
      <c r="P32" s="294"/>
      <c r="Q32" s="294"/>
      <c r="R32" s="294"/>
      <c r="S32" s="294"/>
      <c r="T32" s="294"/>
      <c r="U32" s="294"/>
      <c r="V32" s="294"/>
      <c r="W32" s="294"/>
      <c r="X32" s="294"/>
      <c r="Y32" s="294"/>
      <c r="Z32" s="294"/>
      <c r="AA32" s="294"/>
      <c r="AB32" s="294"/>
      <c r="AC32" s="294"/>
      <c r="AD32" s="294"/>
      <c r="AE32" s="294"/>
      <c r="AF32" s="294"/>
      <c r="AG32" s="294"/>
      <c r="AH32" s="294"/>
      <c r="AI32" s="294"/>
      <c r="AJ32" s="294"/>
      <c r="AK32" s="1180" t="s">
        <v>521</v>
      </c>
      <c r="AL32" s="1181"/>
      <c r="AM32" s="1181"/>
      <c r="AN32" s="1182"/>
      <c r="AO32" s="343">
        <v>550981</v>
      </c>
      <c r="AP32" s="343">
        <v>91282</v>
      </c>
      <c r="AQ32" s="344">
        <v>72897</v>
      </c>
      <c r="AR32" s="345">
        <v>25.2</v>
      </c>
    </row>
    <row r="33" spans="1:46" ht="13.5" customHeight="1" x14ac:dyDescent="0.15">
      <c r="A33" s="298"/>
      <c r="B33" s="294"/>
      <c r="C33" s="294"/>
      <c r="D33" s="294"/>
      <c r="E33" s="294"/>
      <c r="F33" s="294"/>
      <c r="G33" s="294"/>
      <c r="H33" s="294"/>
      <c r="I33" s="294"/>
      <c r="J33" s="294"/>
      <c r="K33" s="294"/>
      <c r="L33" s="294"/>
      <c r="M33" s="294"/>
      <c r="N33" s="294"/>
      <c r="O33" s="294"/>
      <c r="P33" s="294"/>
      <c r="Q33" s="294"/>
      <c r="R33" s="294"/>
      <c r="S33" s="294"/>
      <c r="T33" s="294"/>
      <c r="U33" s="294"/>
      <c r="V33" s="294"/>
      <c r="W33" s="294"/>
      <c r="X33" s="294"/>
      <c r="Y33" s="294"/>
      <c r="Z33" s="294"/>
      <c r="AA33" s="294"/>
      <c r="AB33" s="294"/>
      <c r="AC33" s="294"/>
      <c r="AD33" s="294"/>
      <c r="AE33" s="294"/>
      <c r="AF33" s="294"/>
      <c r="AG33" s="294"/>
      <c r="AH33" s="294"/>
      <c r="AI33" s="294"/>
      <c r="AJ33" s="294"/>
      <c r="AK33" s="1180" t="s">
        <v>522</v>
      </c>
      <c r="AL33" s="1181"/>
      <c r="AM33" s="1181"/>
      <c r="AN33" s="1182"/>
      <c r="AO33" s="343" t="s">
        <v>507</v>
      </c>
      <c r="AP33" s="343" t="s">
        <v>507</v>
      </c>
      <c r="AQ33" s="344" t="s">
        <v>507</v>
      </c>
      <c r="AR33" s="345" t="s">
        <v>507</v>
      </c>
    </row>
    <row r="34" spans="1:46" ht="27" customHeight="1" x14ac:dyDescent="0.15">
      <c r="A34" s="298"/>
      <c r="B34" s="294"/>
      <c r="C34" s="294"/>
      <c r="D34" s="294"/>
      <c r="E34" s="294"/>
      <c r="F34" s="294"/>
      <c r="G34" s="294"/>
      <c r="H34" s="294"/>
      <c r="I34" s="294"/>
      <c r="J34" s="294"/>
      <c r="K34" s="294"/>
      <c r="L34" s="294"/>
      <c r="M34" s="294"/>
      <c r="N34" s="294"/>
      <c r="O34" s="294"/>
      <c r="P34" s="294"/>
      <c r="Q34" s="294"/>
      <c r="R34" s="294"/>
      <c r="S34" s="294"/>
      <c r="T34" s="294"/>
      <c r="U34" s="294"/>
      <c r="V34" s="294"/>
      <c r="W34" s="294"/>
      <c r="X34" s="294"/>
      <c r="Y34" s="294"/>
      <c r="Z34" s="294"/>
      <c r="AA34" s="294"/>
      <c r="AB34" s="294"/>
      <c r="AC34" s="294"/>
      <c r="AD34" s="294"/>
      <c r="AE34" s="294"/>
      <c r="AF34" s="294"/>
      <c r="AG34" s="294"/>
      <c r="AH34" s="294"/>
      <c r="AI34" s="294"/>
      <c r="AJ34" s="294"/>
      <c r="AK34" s="1180" t="s">
        <v>523</v>
      </c>
      <c r="AL34" s="1181"/>
      <c r="AM34" s="1181"/>
      <c r="AN34" s="1182"/>
      <c r="AO34" s="343" t="s">
        <v>507</v>
      </c>
      <c r="AP34" s="343" t="s">
        <v>507</v>
      </c>
      <c r="AQ34" s="344">
        <v>43</v>
      </c>
      <c r="AR34" s="345" t="s">
        <v>507</v>
      </c>
    </row>
    <row r="35" spans="1:46" ht="27" customHeight="1" x14ac:dyDescent="0.15">
      <c r="A35" s="298"/>
      <c r="B35" s="294"/>
      <c r="C35" s="294"/>
      <c r="D35" s="294"/>
      <c r="E35" s="294"/>
      <c r="F35" s="294"/>
      <c r="G35" s="294"/>
      <c r="H35" s="294"/>
      <c r="I35" s="294"/>
      <c r="J35" s="294"/>
      <c r="K35" s="294"/>
      <c r="L35" s="294"/>
      <c r="M35" s="294"/>
      <c r="N35" s="294"/>
      <c r="O35" s="294"/>
      <c r="P35" s="294"/>
      <c r="Q35" s="294"/>
      <c r="R35" s="294"/>
      <c r="S35" s="294"/>
      <c r="T35" s="294"/>
      <c r="U35" s="294"/>
      <c r="V35" s="294"/>
      <c r="W35" s="294"/>
      <c r="X35" s="294"/>
      <c r="Y35" s="294"/>
      <c r="Z35" s="294"/>
      <c r="AA35" s="294"/>
      <c r="AB35" s="294"/>
      <c r="AC35" s="294"/>
      <c r="AD35" s="294"/>
      <c r="AE35" s="294"/>
      <c r="AF35" s="294"/>
      <c r="AG35" s="294"/>
      <c r="AH35" s="294"/>
      <c r="AI35" s="294"/>
      <c r="AJ35" s="294"/>
      <c r="AK35" s="1180" t="s">
        <v>524</v>
      </c>
      <c r="AL35" s="1181"/>
      <c r="AM35" s="1181"/>
      <c r="AN35" s="1182"/>
      <c r="AO35" s="343">
        <v>126788</v>
      </c>
      <c r="AP35" s="343">
        <v>21005</v>
      </c>
      <c r="AQ35" s="344">
        <v>23889</v>
      </c>
      <c r="AR35" s="345">
        <v>-12.1</v>
      </c>
    </row>
    <row r="36" spans="1:46" ht="27" customHeight="1" x14ac:dyDescent="0.15">
      <c r="A36" s="298"/>
      <c r="B36" s="294"/>
      <c r="C36" s="294"/>
      <c r="D36" s="294"/>
      <c r="E36" s="294"/>
      <c r="F36" s="294"/>
      <c r="G36" s="294"/>
      <c r="H36" s="294"/>
      <c r="I36" s="294"/>
      <c r="J36" s="294"/>
      <c r="K36" s="294"/>
      <c r="L36" s="294"/>
      <c r="M36" s="294"/>
      <c r="N36" s="294"/>
      <c r="O36" s="294"/>
      <c r="P36" s="294"/>
      <c r="Q36" s="294"/>
      <c r="R36" s="294"/>
      <c r="S36" s="294"/>
      <c r="T36" s="294"/>
      <c r="U36" s="294"/>
      <c r="V36" s="294"/>
      <c r="W36" s="294"/>
      <c r="X36" s="294"/>
      <c r="Y36" s="294"/>
      <c r="Z36" s="294"/>
      <c r="AA36" s="294"/>
      <c r="AB36" s="294"/>
      <c r="AC36" s="294"/>
      <c r="AD36" s="294"/>
      <c r="AE36" s="294"/>
      <c r="AF36" s="294"/>
      <c r="AG36" s="294"/>
      <c r="AH36" s="294"/>
      <c r="AI36" s="294"/>
      <c r="AJ36" s="294"/>
      <c r="AK36" s="1180" t="s">
        <v>525</v>
      </c>
      <c r="AL36" s="1181"/>
      <c r="AM36" s="1181"/>
      <c r="AN36" s="1182"/>
      <c r="AO36" s="343">
        <v>1902</v>
      </c>
      <c r="AP36" s="343">
        <v>315</v>
      </c>
      <c r="AQ36" s="344">
        <v>3700</v>
      </c>
      <c r="AR36" s="345">
        <v>-91.5</v>
      </c>
    </row>
    <row r="37" spans="1:46" ht="13.5" customHeight="1" x14ac:dyDescent="0.15">
      <c r="A37" s="298"/>
      <c r="B37" s="294"/>
      <c r="C37" s="294"/>
      <c r="D37" s="294"/>
      <c r="E37" s="294"/>
      <c r="F37" s="294"/>
      <c r="G37" s="294"/>
      <c r="H37" s="294"/>
      <c r="I37" s="294"/>
      <c r="J37" s="294"/>
      <c r="K37" s="294"/>
      <c r="L37" s="294"/>
      <c r="M37" s="294"/>
      <c r="N37" s="294"/>
      <c r="O37" s="294"/>
      <c r="P37" s="294"/>
      <c r="Q37" s="294"/>
      <c r="R37" s="294"/>
      <c r="S37" s="294"/>
      <c r="T37" s="294"/>
      <c r="U37" s="294"/>
      <c r="V37" s="294"/>
      <c r="W37" s="294"/>
      <c r="X37" s="294"/>
      <c r="Y37" s="294"/>
      <c r="Z37" s="294"/>
      <c r="AA37" s="294"/>
      <c r="AB37" s="294"/>
      <c r="AC37" s="294"/>
      <c r="AD37" s="294"/>
      <c r="AE37" s="294"/>
      <c r="AF37" s="294"/>
      <c r="AG37" s="294"/>
      <c r="AH37" s="294"/>
      <c r="AI37" s="294"/>
      <c r="AJ37" s="294"/>
      <c r="AK37" s="1180" t="s">
        <v>526</v>
      </c>
      <c r="AL37" s="1181"/>
      <c r="AM37" s="1181"/>
      <c r="AN37" s="1182"/>
      <c r="AO37" s="343">
        <v>9244</v>
      </c>
      <c r="AP37" s="343">
        <v>1531</v>
      </c>
      <c r="AQ37" s="344">
        <v>740</v>
      </c>
      <c r="AR37" s="345">
        <v>106.9</v>
      </c>
    </row>
    <row r="38" spans="1:46" ht="27" customHeight="1" x14ac:dyDescent="0.15">
      <c r="A38" s="298"/>
      <c r="B38" s="294"/>
      <c r="C38" s="294"/>
      <c r="D38" s="294"/>
      <c r="E38" s="294"/>
      <c r="F38" s="294"/>
      <c r="G38" s="294"/>
      <c r="H38" s="294"/>
      <c r="I38" s="294"/>
      <c r="J38" s="294"/>
      <c r="K38" s="294"/>
      <c r="L38" s="294"/>
      <c r="M38" s="294"/>
      <c r="N38" s="294"/>
      <c r="O38" s="294"/>
      <c r="P38" s="294"/>
      <c r="Q38" s="294"/>
      <c r="R38" s="294"/>
      <c r="S38" s="294"/>
      <c r="T38" s="294"/>
      <c r="U38" s="294"/>
      <c r="V38" s="294"/>
      <c r="W38" s="294"/>
      <c r="X38" s="294"/>
      <c r="Y38" s="294"/>
      <c r="Z38" s="294"/>
      <c r="AA38" s="294"/>
      <c r="AB38" s="294"/>
      <c r="AC38" s="294"/>
      <c r="AD38" s="294"/>
      <c r="AE38" s="294"/>
      <c r="AF38" s="294"/>
      <c r="AG38" s="294"/>
      <c r="AH38" s="294"/>
      <c r="AI38" s="294"/>
      <c r="AJ38" s="294"/>
      <c r="AK38" s="1183" t="s">
        <v>527</v>
      </c>
      <c r="AL38" s="1184"/>
      <c r="AM38" s="1184"/>
      <c r="AN38" s="1185"/>
      <c r="AO38" s="346" t="s">
        <v>507</v>
      </c>
      <c r="AP38" s="346" t="s">
        <v>507</v>
      </c>
      <c r="AQ38" s="347">
        <v>3</v>
      </c>
      <c r="AR38" s="335" t="s">
        <v>507</v>
      </c>
      <c r="AS38" s="342"/>
    </row>
    <row r="39" spans="1:46" x14ac:dyDescent="0.15">
      <c r="A39" s="298"/>
      <c r="B39" s="294"/>
      <c r="C39" s="294"/>
      <c r="D39" s="294"/>
      <c r="E39" s="294"/>
      <c r="F39" s="294"/>
      <c r="G39" s="294"/>
      <c r="H39" s="294"/>
      <c r="I39" s="294"/>
      <c r="J39" s="294"/>
      <c r="K39" s="294"/>
      <c r="L39" s="294"/>
      <c r="M39" s="294"/>
      <c r="N39" s="294"/>
      <c r="O39" s="294"/>
      <c r="P39" s="294"/>
      <c r="Q39" s="294"/>
      <c r="R39" s="294"/>
      <c r="S39" s="294"/>
      <c r="T39" s="294"/>
      <c r="U39" s="294"/>
      <c r="V39" s="294"/>
      <c r="W39" s="294"/>
      <c r="X39" s="294"/>
      <c r="Y39" s="294"/>
      <c r="Z39" s="294"/>
      <c r="AA39" s="294"/>
      <c r="AB39" s="294"/>
      <c r="AC39" s="294"/>
      <c r="AD39" s="294"/>
      <c r="AE39" s="294"/>
      <c r="AF39" s="294"/>
      <c r="AG39" s="294"/>
      <c r="AH39" s="294"/>
      <c r="AI39" s="294"/>
      <c r="AJ39" s="294"/>
      <c r="AK39" s="1183" t="s">
        <v>528</v>
      </c>
      <c r="AL39" s="1184"/>
      <c r="AM39" s="1184"/>
      <c r="AN39" s="1185"/>
      <c r="AO39" s="343">
        <v>-14961</v>
      </c>
      <c r="AP39" s="343">
        <v>-2479</v>
      </c>
      <c r="AQ39" s="344">
        <v>-2140</v>
      </c>
      <c r="AR39" s="345">
        <v>15.8</v>
      </c>
      <c r="AS39" s="342"/>
    </row>
    <row r="40" spans="1:46" ht="27" customHeight="1" x14ac:dyDescent="0.15">
      <c r="A40" s="298"/>
      <c r="B40" s="294"/>
      <c r="C40" s="294"/>
      <c r="D40" s="294"/>
      <c r="E40" s="294"/>
      <c r="F40" s="294"/>
      <c r="G40" s="294"/>
      <c r="H40" s="294"/>
      <c r="I40" s="294"/>
      <c r="J40" s="294"/>
      <c r="K40" s="294"/>
      <c r="L40" s="294"/>
      <c r="M40" s="294"/>
      <c r="N40" s="294"/>
      <c r="O40" s="294"/>
      <c r="P40" s="294"/>
      <c r="Q40" s="294"/>
      <c r="R40" s="294"/>
      <c r="S40" s="294"/>
      <c r="T40" s="294"/>
      <c r="U40" s="294"/>
      <c r="V40" s="294"/>
      <c r="W40" s="294"/>
      <c r="X40" s="294"/>
      <c r="Y40" s="294"/>
      <c r="Z40" s="294"/>
      <c r="AA40" s="294"/>
      <c r="AB40" s="294"/>
      <c r="AC40" s="294"/>
      <c r="AD40" s="294"/>
      <c r="AE40" s="294"/>
      <c r="AF40" s="294"/>
      <c r="AG40" s="294"/>
      <c r="AH40" s="294"/>
      <c r="AI40" s="294"/>
      <c r="AJ40" s="294"/>
      <c r="AK40" s="1180" t="s">
        <v>529</v>
      </c>
      <c r="AL40" s="1181"/>
      <c r="AM40" s="1181"/>
      <c r="AN40" s="1182"/>
      <c r="AO40" s="343">
        <v>-397278</v>
      </c>
      <c r="AP40" s="343">
        <v>-65818</v>
      </c>
      <c r="AQ40" s="344">
        <v>-70880</v>
      </c>
      <c r="AR40" s="345">
        <v>-7.1</v>
      </c>
      <c r="AS40" s="342"/>
    </row>
    <row r="41" spans="1:46" x14ac:dyDescent="0.15">
      <c r="A41" s="298"/>
      <c r="B41" s="294"/>
      <c r="C41" s="294"/>
      <c r="D41" s="294"/>
      <c r="E41" s="294"/>
      <c r="F41" s="294"/>
      <c r="G41" s="294"/>
      <c r="H41" s="294"/>
      <c r="I41" s="294"/>
      <c r="J41" s="294"/>
      <c r="K41" s="294"/>
      <c r="L41" s="294"/>
      <c r="M41" s="294"/>
      <c r="N41" s="294"/>
      <c r="O41" s="294"/>
      <c r="P41" s="294"/>
      <c r="Q41" s="294"/>
      <c r="R41" s="294"/>
      <c r="S41" s="294"/>
      <c r="T41" s="294"/>
      <c r="U41" s="294"/>
      <c r="V41" s="294"/>
      <c r="W41" s="294"/>
      <c r="X41" s="294"/>
      <c r="Y41" s="294"/>
      <c r="Z41" s="294"/>
      <c r="AA41" s="294"/>
      <c r="AB41" s="294"/>
      <c r="AC41" s="294"/>
      <c r="AD41" s="294"/>
      <c r="AE41" s="294"/>
      <c r="AF41" s="294"/>
      <c r="AG41" s="294"/>
      <c r="AH41" s="294"/>
      <c r="AI41" s="294"/>
      <c r="AJ41" s="294"/>
      <c r="AK41" s="1186" t="s">
        <v>300</v>
      </c>
      <c r="AL41" s="1187"/>
      <c r="AM41" s="1187"/>
      <c r="AN41" s="1188"/>
      <c r="AO41" s="343">
        <v>276676</v>
      </c>
      <c r="AP41" s="343">
        <v>45838</v>
      </c>
      <c r="AQ41" s="344">
        <v>28253</v>
      </c>
      <c r="AR41" s="345">
        <v>62.2</v>
      </c>
      <c r="AS41" s="342"/>
    </row>
    <row r="42" spans="1:46" x14ac:dyDescent="0.15">
      <c r="A42" s="298"/>
      <c r="B42" s="294"/>
      <c r="C42" s="294"/>
      <c r="D42" s="294"/>
      <c r="E42" s="294"/>
      <c r="F42" s="294"/>
      <c r="G42" s="294"/>
      <c r="H42" s="294"/>
      <c r="I42" s="294"/>
      <c r="J42" s="294"/>
      <c r="K42" s="294"/>
      <c r="L42" s="294"/>
      <c r="M42" s="294"/>
      <c r="N42" s="294"/>
      <c r="O42" s="294"/>
      <c r="P42" s="294"/>
      <c r="Q42" s="294"/>
      <c r="R42" s="294"/>
      <c r="S42" s="294"/>
      <c r="T42" s="294"/>
      <c r="U42" s="294"/>
      <c r="V42" s="294"/>
      <c r="W42" s="294"/>
      <c r="X42" s="294"/>
      <c r="Y42" s="294"/>
      <c r="Z42" s="294"/>
      <c r="AA42" s="294"/>
      <c r="AB42" s="294"/>
      <c r="AC42" s="294"/>
      <c r="AD42" s="294"/>
      <c r="AE42" s="294"/>
      <c r="AF42" s="294"/>
      <c r="AG42" s="294"/>
      <c r="AH42" s="294"/>
      <c r="AI42" s="294"/>
      <c r="AJ42" s="294"/>
      <c r="AK42" s="348" t="s">
        <v>530</v>
      </c>
      <c r="AL42" s="294"/>
      <c r="AM42" s="294"/>
      <c r="AN42" s="294"/>
      <c r="AO42" s="294"/>
      <c r="AP42" s="294"/>
      <c r="AQ42" s="319"/>
      <c r="AR42" s="319"/>
      <c r="AS42" s="342"/>
    </row>
    <row r="43" spans="1:46" x14ac:dyDescent="0.15">
      <c r="A43" s="298"/>
      <c r="B43" s="294"/>
      <c r="C43" s="294"/>
      <c r="D43" s="294"/>
      <c r="E43" s="294"/>
      <c r="F43" s="294"/>
      <c r="G43" s="294"/>
      <c r="H43" s="294"/>
      <c r="I43" s="294"/>
      <c r="J43" s="294"/>
      <c r="K43" s="294"/>
      <c r="L43" s="294"/>
      <c r="M43" s="294"/>
      <c r="N43" s="294"/>
      <c r="O43" s="294"/>
      <c r="P43" s="294"/>
      <c r="Q43" s="294"/>
      <c r="R43" s="294"/>
      <c r="S43" s="294"/>
      <c r="T43" s="294"/>
      <c r="U43" s="294"/>
      <c r="V43" s="294"/>
      <c r="W43" s="294"/>
      <c r="X43" s="294"/>
      <c r="Y43" s="294"/>
      <c r="Z43" s="294"/>
      <c r="AA43" s="294"/>
      <c r="AB43" s="294"/>
      <c r="AC43" s="294"/>
      <c r="AD43" s="294"/>
      <c r="AE43" s="294"/>
      <c r="AF43" s="294"/>
      <c r="AG43" s="294"/>
      <c r="AH43" s="294"/>
      <c r="AI43" s="294"/>
      <c r="AJ43" s="294"/>
      <c r="AK43" s="294"/>
      <c r="AL43" s="294"/>
      <c r="AM43" s="294"/>
      <c r="AN43" s="294"/>
      <c r="AO43" s="294"/>
      <c r="AP43" s="349"/>
      <c r="AQ43" s="319"/>
      <c r="AR43" s="294"/>
      <c r="AS43" s="342"/>
    </row>
    <row r="44" spans="1:46" x14ac:dyDescent="0.15">
      <c r="A44" s="298"/>
      <c r="B44" s="294"/>
      <c r="C44" s="294"/>
      <c r="D44" s="294"/>
      <c r="E44" s="294"/>
      <c r="F44" s="294"/>
      <c r="G44" s="294"/>
      <c r="H44" s="294"/>
      <c r="I44" s="294"/>
      <c r="J44" s="294"/>
      <c r="K44" s="294"/>
      <c r="L44" s="294"/>
      <c r="M44" s="294"/>
      <c r="N44" s="294"/>
      <c r="O44" s="294"/>
      <c r="P44" s="294"/>
      <c r="Q44" s="294"/>
      <c r="R44" s="294"/>
      <c r="S44" s="294"/>
      <c r="T44" s="294"/>
      <c r="U44" s="294"/>
      <c r="V44" s="294"/>
      <c r="W44" s="294"/>
      <c r="X44" s="294"/>
      <c r="Y44" s="294"/>
      <c r="Z44" s="294"/>
      <c r="AA44" s="294"/>
      <c r="AB44" s="294"/>
      <c r="AC44" s="294"/>
      <c r="AD44" s="294"/>
      <c r="AE44" s="294"/>
      <c r="AF44" s="294"/>
      <c r="AG44" s="294"/>
      <c r="AH44" s="294"/>
      <c r="AI44" s="294"/>
      <c r="AJ44" s="294"/>
      <c r="AK44" s="294"/>
      <c r="AL44" s="294"/>
      <c r="AM44" s="294"/>
      <c r="AN44" s="294"/>
      <c r="AO44" s="294"/>
      <c r="AP44" s="294"/>
      <c r="AQ44" s="319"/>
      <c r="AR44" s="294"/>
    </row>
    <row r="45" spans="1:46" x14ac:dyDescent="0.15">
      <c r="A45" s="296"/>
      <c r="B45" s="296"/>
      <c r="C45" s="296"/>
      <c r="D45" s="296"/>
      <c r="E45" s="296"/>
      <c r="F45" s="296"/>
      <c r="G45" s="296"/>
      <c r="H45" s="296"/>
      <c r="I45" s="296"/>
      <c r="J45" s="296"/>
      <c r="K45" s="296"/>
      <c r="L45" s="296"/>
      <c r="M45" s="296"/>
      <c r="N45" s="296"/>
      <c r="O45" s="296"/>
      <c r="P45" s="296"/>
      <c r="Q45" s="296"/>
      <c r="R45" s="296"/>
      <c r="S45" s="296"/>
      <c r="T45" s="296"/>
      <c r="U45" s="296"/>
      <c r="V45" s="296"/>
      <c r="W45" s="296"/>
      <c r="X45" s="296"/>
      <c r="Y45" s="296"/>
      <c r="Z45" s="296"/>
      <c r="AA45" s="296"/>
      <c r="AB45" s="296"/>
      <c r="AC45" s="296"/>
      <c r="AD45" s="296"/>
      <c r="AE45" s="296"/>
      <c r="AF45" s="296"/>
      <c r="AG45" s="296"/>
      <c r="AH45" s="296"/>
      <c r="AI45" s="296"/>
      <c r="AJ45" s="296"/>
      <c r="AK45" s="296"/>
      <c r="AL45" s="296"/>
      <c r="AM45" s="296"/>
      <c r="AN45" s="296"/>
      <c r="AO45" s="296"/>
      <c r="AP45" s="296"/>
      <c r="AQ45" s="350"/>
      <c r="AR45" s="296"/>
      <c r="AS45" s="296"/>
      <c r="AT45" s="294"/>
    </row>
    <row r="46" spans="1:46" x14ac:dyDescent="0.15">
      <c r="A46" s="351"/>
      <c r="B46" s="351"/>
      <c r="C46" s="351"/>
      <c r="D46" s="351"/>
      <c r="E46" s="351"/>
      <c r="F46" s="351"/>
      <c r="G46" s="351"/>
      <c r="H46" s="351"/>
      <c r="I46" s="351"/>
      <c r="J46" s="351"/>
      <c r="K46" s="351"/>
      <c r="L46" s="351"/>
      <c r="M46" s="351"/>
      <c r="N46" s="351"/>
      <c r="O46" s="351"/>
      <c r="P46" s="351"/>
      <c r="Q46" s="351"/>
      <c r="R46" s="351"/>
      <c r="S46" s="351"/>
      <c r="T46" s="351"/>
      <c r="U46" s="351"/>
      <c r="V46" s="351"/>
      <c r="W46" s="351"/>
      <c r="X46" s="351"/>
      <c r="Y46" s="351"/>
      <c r="Z46" s="351"/>
      <c r="AA46" s="351"/>
      <c r="AB46" s="351"/>
      <c r="AC46" s="351"/>
      <c r="AD46" s="351"/>
      <c r="AE46" s="351"/>
      <c r="AF46" s="351"/>
      <c r="AG46" s="351"/>
      <c r="AH46" s="351"/>
      <c r="AI46" s="351"/>
      <c r="AJ46" s="351"/>
      <c r="AK46" s="351"/>
      <c r="AL46" s="351"/>
      <c r="AM46" s="351"/>
      <c r="AN46" s="351"/>
      <c r="AO46" s="351"/>
      <c r="AP46" s="351"/>
      <c r="AQ46" s="351"/>
      <c r="AR46" s="351"/>
      <c r="AS46" s="351"/>
      <c r="AT46" s="294"/>
    </row>
    <row r="47" spans="1:46" ht="17.25" customHeight="1" x14ac:dyDescent="0.15">
      <c r="A47" s="352" t="s">
        <v>531</v>
      </c>
      <c r="B47" s="294"/>
      <c r="C47" s="294"/>
      <c r="D47" s="294"/>
      <c r="E47" s="294"/>
      <c r="F47" s="294"/>
      <c r="G47" s="294"/>
      <c r="H47" s="294"/>
      <c r="I47" s="294"/>
      <c r="J47" s="294"/>
      <c r="K47" s="294"/>
      <c r="L47" s="294"/>
      <c r="M47" s="294"/>
      <c r="N47" s="294"/>
      <c r="O47" s="294"/>
      <c r="P47" s="294"/>
      <c r="Q47" s="294"/>
      <c r="R47" s="294"/>
      <c r="S47" s="294"/>
      <c r="T47" s="294"/>
      <c r="U47" s="294"/>
      <c r="V47" s="294"/>
      <c r="W47" s="294"/>
      <c r="X47" s="294"/>
      <c r="Y47" s="294"/>
      <c r="Z47" s="294"/>
      <c r="AA47" s="294"/>
      <c r="AB47" s="294"/>
      <c r="AC47" s="294"/>
      <c r="AD47" s="294"/>
      <c r="AE47" s="294"/>
      <c r="AF47" s="294"/>
      <c r="AG47" s="294"/>
      <c r="AH47" s="294"/>
      <c r="AI47" s="294"/>
      <c r="AJ47" s="294"/>
      <c r="AK47" s="294"/>
      <c r="AL47" s="294"/>
      <c r="AM47" s="294"/>
      <c r="AN47" s="294"/>
      <c r="AO47" s="294"/>
      <c r="AP47" s="294"/>
      <c r="AQ47" s="294"/>
      <c r="AR47" s="294"/>
    </row>
    <row r="48" spans="1:46" x14ac:dyDescent="0.15">
      <c r="A48" s="298"/>
      <c r="B48" s="294"/>
      <c r="C48" s="294"/>
      <c r="D48" s="294"/>
      <c r="E48" s="294"/>
      <c r="F48" s="294"/>
      <c r="G48" s="294"/>
      <c r="H48" s="294"/>
      <c r="I48" s="294"/>
      <c r="J48" s="294"/>
      <c r="K48" s="294"/>
      <c r="L48" s="294"/>
      <c r="M48" s="294"/>
      <c r="N48" s="294"/>
      <c r="O48" s="294"/>
      <c r="P48" s="294"/>
      <c r="Q48" s="294"/>
      <c r="R48" s="294"/>
      <c r="S48" s="294"/>
      <c r="T48" s="294"/>
      <c r="U48" s="294"/>
      <c r="V48" s="294"/>
      <c r="W48" s="294"/>
      <c r="X48" s="294"/>
      <c r="Y48" s="294"/>
      <c r="Z48" s="294"/>
      <c r="AA48" s="294"/>
      <c r="AB48" s="294"/>
      <c r="AC48" s="294"/>
      <c r="AD48" s="294"/>
      <c r="AE48" s="294"/>
      <c r="AF48" s="294"/>
      <c r="AG48" s="294"/>
      <c r="AH48" s="294"/>
      <c r="AI48" s="294"/>
      <c r="AJ48" s="294"/>
      <c r="AK48" s="353" t="s">
        <v>532</v>
      </c>
      <c r="AL48" s="353"/>
      <c r="AM48" s="353"/>
      <c r="AN48" s="353"/>
      <c r="AO48" s="353"/>
      <c r="AP48" s="353"/>
      <c r="AQ48" s="354"/>
      <c r="AR48" s="353"/>
    </row>
    <row r="49" spans="1:44" ht="13.5" customHeight="1" x14ac:dyDescent="0.15">
      <c r="A49" s="298"/>
      <c r="B49" s="294"/>
      <c r="C49" s="294"/>
      <c r="D49" s="294"/>
      <c r="E49" s="294"/>
      <c r="F49" s="294"/>
      <c r="G49" s="294"/>
      <c r="H49" s="294"/>
      <c r="I49" s="294"/>
      <c r="J49" s="294"/>
      <c r="K49" s="294"/>
      <c r="L49" s="294"/>
      <c r="M49" s="294"/>
      <c r="N49" s="294"/>
      <c r="O49" s="294"/>
      <c r="P49" s="294"/>
      <c r="Q49" s="294"/>
      <c r="R49" s="294"/>
      <c r="S49" s="294"/>
      <c r="T49" s="294"/>
      <c r="U49" s="294"/>
      <c r="V49" s="294"/>
      <c r="W49" s="294"/>
      <c r="X49" s="294"/>
      <c r="Y49" s="294"/>
      <c r="Z49" s="294"/>
      <c r="AA49" s="294"/>
      <c r="AB49" s="294"/>
      <c r="AC49" s="294"/>
      <c r="AD49" s="294"/>
      <c r="AE49" s="294"/>
      <c r="AF49" s="294"/>
      <c r="AG49" s="294"/>
      <c r="AH49" s="294"/>
      <c r="AI49" s="294"/>
      <c r="AJ49" s="294"/>
      <c r="AK49" s="355"/>
      <c r="AL49" s="356"/>
      <c r="AM49" s="1173" t="s">
        <v>498</v>
      </c>
      <c r="AN49" s="1175" t="s">
        <v>533</v>
      </c>
      <c r="AO49" s="1176"/>
      <c r="AP49" s="1176"/>
      <c r="AQ49" s="1176"/>
      <c r="AR49" s="1177"/>
    </row>
    <row r="50" spans="1:44" x14ac:dyDescent="0.15">
      <c r="A50" s="298"/>
      <c r="B50" s="294"/>
      <c r="C50" s="294"/>
      <c r="D50" s="294"/>
      <c r="E50" s="294"/>
      <c r="F50" s="294"/>
      <c r="G50" s="294"/>
      <c r="H50" s="294"/>
      <c r="I50" s="294"/>
      <c r="J50" s="294"/>
      <c r="K50" s="294"/>
      <c r="L50" s="294"/>
      <c r="M50" s="294"/>
      <c r="N50" s="294"/>
      <c r="O50" s="294"/>
      <c r="P50" s="294"/>
      <c r="Q50" s="294"/>
      <c r="R50" s="294"/>
      <c r="S50" s="294"/>
      <c r="T50" s="294"/>
      <c r="U50" s="294"/>
      <c r="V50" s="294"/>
      <c r="W50" s="294"/>
      <c r="X50" s="294"/>
      <c r="Y50" s="294"/>
      <c r="Z50" s="294"/>
      <c r="AA50" s="294"/>
      <c r="AB50" s="294"/>
      <c r="AC50" s="294"/>
      <c r="AD50" s="294"/>
      <c r="AE50" s="294"/>
      <c r="AF50" s="294"/>
      <c r="AG50" s="294"/>
      <c r="AH50" s="294"/>
      <c r="AI50" s="294"/>
      <c r="AJ50" s="294"/>
      <c r="AK50" s="357"/>
      <c r="AL50" s="358"/>
      <c r="AM50" s="1174"/>
      <c r="AN50" s="359" t="s">
        <v>534</v>
      </c>
      <c r="AO50" s="360" t="s">
        <v>535</v>
      </c>
      <c r="AP50" s="361" t="s">
        <v>536</v>
      </c>
      <c r="AQ50" s="362" t="s">
        <v>537</v>
      </c>
      <c r="AR50" s="363" t="s">
        <v>538</v>
      </c>
    </row>
    <row r="51" spans="1:44" x14ac:dyDescent="0.15">
      <c r="A51" s="298"/>
      <c r="B51" s="294"/>
      <c r="C51" s="294"/>
      <c r="D51" s="294"/>
      <c r="E51" s="294"/>
      <c r="F51" s="294"/>
      <c r="G51" s="294"/>
      <c r="H51" s="294"/>
      <c r="I51" s="294"/>
      <c r="J51" s="294"/>
      <c r="K51" s="294"/>
      <c r="L51" s="294"/>
      <c r="M51" s="294"/>
      <c r="N51" s="294"/>
      <c r="O51" s="294"/>
      <c r="P51" s="294"/>
      <c r="Q51" s="294"/>
      <c r="R51" s="294"/>
      <c r="S51" s="294"/>
      <c r="T51" s="294"/>
      <c r="U51" s="294"/>
      <c r="V51" s="294"/>
      <c r="W51" s="294"/>
      <c r="X51" s="294"/>
      <c r="Y51" s="294"/>
      <c r="Z51" s="294"/>
      <c r="AA51" s="294"/>
      <c r="AB51" s="294"/>
      <c r="AC51" s="294"/>
      <c r="AD51" s="294"/>
      <c r="AE51" s="294"/>
      <c r="AF51" s="294"/>
      <c r="AG51" s="294"/>
      <c r="AH51" s="294"/>
      <c r="AI51" s="294"/>
      <c r="AJ51" s="294"/>
      <c r="AK51" s="355" t="s">
        <v>539</v>
      </c>
      <c r="AL51" s="356"/>
      <c r="AM51" s="364">
        <v>2719218</v>
      </c>
      <c r="AN51" s="365">
        <v>415655</v>
      </c>
      <c r="AO51" s="366">
        <v>49.2</v>
      </c>
      <c r="AP51" s="367">
        <v>162193</v>
      </c>
      <c r="AQ51" s="368">
        <v>-7.7</v>
      </c>
      <c r="AR51" s="369">
        <v>56.9</v>
      </c>
    </row>
    <row r="52" spans="1:44" x14ac:dyDescent="0.15">
      <c r="A52" s="298"/>
      <c r="B52" s="294"/>
      <c r="C52" s="294"/>
      <c r="D52" s="294"/>
      <c r="E52" s="294"/>
      <c r="F52" s="294"/>
      <c r="G52" s="294"/>
      <c r="H52" s="294"/>
      <c r="I52" s="294"/>
      <c r="J52" s="294"/>
      <c r="K52" s="294"/>
      <c r="L52" s="294"/>
      <c r="M52" s="294"/>
      <c r="N52" s="294"/>
      <c r="O52" s="294"/>
      <c r="P52" s="294"/>
      <c r="Q52" s="294"/>
      <c r="R52" s="294"/>
      <c r="S52" s="294"/>
      <c r="T52" s="294"/>
      <c r="U52" s="294"/>
      <c r="V52" s="294"/>
      <c r="W52" s="294"/>
      <c r="X52" s="294"/>
      <c r="Y52" s="294"/>
      <c r="Z52" s="294"/>
      <c r="AA52" s="294"/>
      <c r="AB52" s="294"/>
      <c r="AC52" s="294"/>
      <c r="AD52" s="294"/>
      <c r="AE52" s="294"/>
      <c r="AF52" s="294"/>
      <c r="AG52" s="294"/>
      <c r="AH52" s="294"/>
      <c r="AI52" s="294"/>
      <c r="AJ52" s="294"/>
      <c r="AK52" s="370"/>
      <c r="AL52" s="371" t="s">
        <v>540</v>
      </c>
      <c r="AM52" s="372">
        <v>2136183</v>
      </c>
      <c r="AN52" s="373">
        <v>326534</v>
      </c>
      <c r="AO52" s="374">
        <v>68.099999999999994</v>
      </c>
      <c r="AP52" s="375">
        <v>79985</v>
      </c>
      <c r="AQ52" s="376">
        <v>-8.8000000000000007</v>
      </c>
      <c r="AR52" s="377">
        <v>76.900000000000006</v>
      </c>
    </row>
    <row r="53" spans="1:44" x14ac:dyDescent="0.15">
      <c r="A53" s="298"/>
      <c r="B53" s="294"/>
      <c r="C53" s="294"/>
      <c r="D53" s="294"/>
      <c r="E53" s="294"/>
      <c r="F53" s="294"/>
      <c r="G53" s="294"/>
      <c r="H53" s="294"/>
      <c r="I53" s="294"/>
      <c r="J53" s="294"/>
      <c r="K53" s="294"/>
      <c r="L53" s="294"/>
      <c r="M53" s="294"/>
      <c r="N53" s="294"/>
      <c r="O53" s="294"/>
      <c r="P53" s="294"/>
      <c r="Q53" s="294"/>
      <c r="R53" s="294"/>
      <c r="S53" s="294"/>
      <c r="T53" s="294"/>
      <c r="U53" s="294"/>
      <c r="V53" s="294"/>
      <c r="W53" s="294"/>
      <c r="X53" s="294"/>
      <c r="Y53" s="294"/>
      <c r="Z53" s="294"/>
      <c r="AA53" s="294"/>
      <c r="AB53" s="294"/>
      <c r="AC53" s="294"/>
      <c r="AD53" s="294"/>
      <c r="AE53" s="294"/>
      <c r="AF53" s="294"/>
      <c r="AG53" s="294"/>
      <c r="AH53" s="294"/>
      <c r="AI53" s="294"/>
      <c r="AJ53" s="294"/>
      <c r="AK53" s="355" t="s">
        <v>541</v>
      </c>
      <c r="AL53" s="356"/>
      <c r="AM53" s="364">
        <v>1322499</v>
      </c>
      <c r="AN53" s="365">
        <v>206286</v>
      </c>
      <c r="AO53" s="366">
        <v>-50.4</v>
      </c>
      <c r="AP53" s="367">
        <v>138651</v>
      </c>
      <c r="AQ53" s="368">
        <v>-14.5</v>
      </c>
      <c r="AR53" s="369">
        <v>-35.9</v>
      </c>
    </row>
    <row r="54" spans="1:44" x14ac:dyDescent="0.15">
      <c r="A54" s="298"/>
      <c r="B54" s="294"/>
      <c r="C54" s="294"/>
      <c r="D54" s="294"/>
      <c r="E54" s="294"/>
      <c r="F54" s="294"/>
      <c r="G54" s="294"/>
      <c r="H54" s="294"/>
      <c r="I54" s="294"/>
      <c r="J54" s="294"/>
      <c r="K54" s="294"/>
      <c r="L54" s="294"/>
      <c r="M54" s="294"/>
      <c r="N54" s="294"/>
      <c r="O54" s="294"/>
      <c r="P54" s="294"/>
      <c r="Q54" s="294"/>
      <c r="R54" s="294"/>
      <c r="S54" s="294"/>
      <c r="T54" s="294"/>
      <c r="U54" s="294"/>
      <c r="V54" s="294"/>
      <c r="W54" s="294"/>
      <c r="X54" s="294"/>
      <c r="Y54" s="294"/>
      <c r="Z54" s="294"/>
      <c r="AA54" s="294"/>
      <c r="AB54" s="294"/>
      <c r="AC54" s="294"/>
      <c r="AD54" s="294"/>
      <c r="AE54" s="294"/>
      <c r="AF54" s="294"/>
      <c r="AG54" s="294"/>
      <c r="AH54" s="294"/>
      <c r="AI54" s="294"/>
      <c r="AJ54" s="294"/>
      <c r="AK54" s="370"/>
      <c r="AL54" s="371" t="s">
        <v>540</v>
      </c>
      <c r="AM54" s="372">
        <v>893121</v>
      </c>
      <c r="AN54" s="373">
        <v>139311</v>
      </c>
      <c r="AO54" s="374">
        <v>-57.3</v>
      </c>
      <c r="AP54" s="375">
        <v>71211</v>
      </c>
      <c r="AQ54" s="376">
        <v>-11</v>
      </c>
      <c r="AR54" s="377">
        <v>-46.3</v>
      </c>
    </row>
    <row r="55" spans="1:44" x14ac:dyDescent="0.15">
      <c r="A55" s="298"/>
      <c r="B55" s="294"/>
      <c r="C55" s="294"/>
      <c r="D55" s="294"/>
      <c r="E55" s="294"/>
      <c r="F55" s="294"/>
      <c r="G55" s="294"/>
      <c r="H55" s="294"/>
      <c r="I55" s="294"/>
      <c r="J55" s="294"/>
      <c r="K55" s="294"/>
      <c r="L55" s="294"/>
      <c r="M55" s="294"/>
      <c r="N55" s="294"/>
      <c r="O55" s="294"/>
      <c r="P55" s="294"/>
      <c r="Q55" s="294"/>
      <c r="R55" s="294"/>
      <c r="S55" s="294"/>
      <c r="T55" s="294"/>
      <c r="U55" s="294"/>
      <c r="V55" s="294"/>
      <c r="W55" s="294"/>
      <c r="X55" s="294"/>
      <c r="Y55" s="294"/>
      <c r="Z55" s="294"/>
      <c r="AA55" s="294"/>
      <c r="AB55" s="294"/>
      <c r="AC55" s="294"/>
      <c r="AD55" s="294"/>
      <c r="AE55" s="294"/>
      <c r="AF55" s="294"/>
      <c r="AG55" s="294"/>
      <c r="AH55" s="294"/>
      <c r="AI55" s="294"/>
      <c r="AJ55" s="294"/>
      <c r="AK55" s="355" t="s">
        <v>542</v>
      </c>
      <c r="AL55" s="356"/>
      <c r="AM55" s="364">
        <v>1591705</v>
      </c>
      <c r="AN55" s="365">
        <v>252892</v>
      </c>
      <c r="AO55" s="366">
        <v>22.6</v>
      </c>
      <c r="AP55" s="367">
        <v>122882</v>
      </c>
      <c r="AQ55" s="368">
        <v>-11.4</v>
      </c>
      <c r="AR55" s="369">
        <v>34</v>
      </c>
    </row>
    <row r="56" spans="1:44" x14ac:dyDescent="0.15">
      <c r="A56" s="298"/>
      <c r="B56" s="294"/>
      <c r="C56" s="294"/>
      <c r="D56" s="294"/>
      <c r="E56" s="294"/>
      <c r="F56" s="294"/>
      <c r="G56" s="294"/>
      <c r="H56" s="294"/>
      <c r="I56" s="294"/>
      <c r="J56" s="294"/>
      <c r="K56" s="294"/>
      <c r="L56" s="294"/>
      <c r="M56" s="294"/>
      <c r="N56" s="294"/>
      <c r="O56" s="294"/>
      <c r="P56" s="294"/>
      <c r="Q56" s="294"/>
      <c r="R56" s="294"/>
      <c r="S56" s="294"/>
      <c r="T56" s="294"/>
      <c r="U56" s="294"/>
      <c r="V56" s="294"/>
      <c r="W56" s="294"/>
      <c r="X56" s="294"/>
      <c r="Y56" s="294"/>
      <c r="Z56" s="294"/>
      <c r="AA56" s="294"/>
      <c r="AB56" s="294"/>
      <c r="AC56" s="294"/>
      <c r="AD56" s="294"/>
      <c r="AE56" s="294"/>
      <c r="AF56" s="294"/>
      <c r="AG56" s="294"/>
      <c r="AH56" s="294"/>
      <c r="AI56" s="294"/>
      <c r="AJ56" s="294"/>
      <c r="AK56" s="370"/>
      <c r="AL56" s="371" t="s">
        <v>540</v>
      </c>
      <c r="AM56" s="372">
        <v>850900</v>
      </c>
      <c r="AN56" s="373">
        <v>135192</v>
      </c>
      <c r="AO56" s="374">
        <v>-3</v>
      </c>
      <c r="AP56" s="375">
        <v>65785</v>
      </c>
      <c r="AQ56" s="376">
        <v>-7.6</v>
      </c>
      <c r="AR56" s="377">
        <v>4.5999999999999996</v>
      </c>
    </row>
    <row r="57" spans="1:44" x14ac:dyDescent="0.15">
      <c r="A57" s="298"/>
      <c r="B57" s="294"/>
      <c r="C57" s="294"/>
      <c r="D57" s="294"/>
      <c r="E57" s="294"/>
      <c r="F57" s="294"/>
      <c r="G57" s="294"/>
      <c r="H57" s="294"/>
      <c r="I57" s="294"/>
      <c r="J57" s="294"/>
      <c r="K57" s="294"/>
      <c r="L57" s="294"/>
      <c r="M57" s="294"/>
      <c r="N57" s="294"/>
      <c r="O57" s="294"/>
      <c r="P57" s="294"/>
      <c r="Q57" s="294"/>
      <c r="R57" s="294"/>
      <c r="S57" s="294"/>
      <c r="T57" s="294"/>
      <c r="U57" s="294"/>
      <c r="V57" s="294"/>
      <c r="W57" s="294"/>
      <c r="X57" s="294"/>
      <c r="Y57" s="294"/>
      <c r="Z57" s="294"/>
      <c r="AA57" s="294"/>
      <c r="AB57" s="294"/>
      <c r="AC57" s="294"/>
      <c r="AD57" s="294"/>
      <c r="AE57" s="294"/>
      <c r="AF57" s="294"/>
      <c r="AG57" s="294"/>
      <c r="AH57" s="294"/>
      <c r="AI57" s="294"/>
      <c r="AJ57" s="294"/>
      <c r="AK57" s="355" t="s">
        <v>543</v>
      </c>
      <c r="AL57" s="356"/>
      <c r="AM57" s="364">
        <v>710831</v>
      </c>
      <c r="AN57" s="365">
        <v>115563</v>
      </c>
      <c r="AO57" s="366">
        <v>-54.3</v>
      </c>
      <c r="AP57" s="367">
        <v>114790</v>
      </c>
      <c r="AQ57" s="368">
        <v>-6.6</v>
      </c>
      <c r="AR57" s="369">
        <v>-47.7</v>
      </c>
    </row>
    <row r="58" spans="1:44" x14ac:dyDescent="0.15">
      <c r="A58" s="298"/>
      <c r="B58" s="294"/>
      <c r="C58" s="294"/>
      <c r="D58" s="294"/>
      <c r="E58" s="294"/>
      <c r="F58" s="294"/>
      <c r="G58" s="294"/>
      <c r="H58" s="294"/>
      <c r="I58" s="294"/>
      <c r="J58" s="294"/>
      <c r="K58" s="294"/>
      <c r="L58" s="294"/>
      <c r="M58" s="294"/>
      <c r="N58" s="294"/>
      <c r="O58" s="294"/>
      <c r="P58" s="294"/>
      <c r="Q58" s="294"/>
      <c r="R58" s="294"/>
      <c r="S58" s="294"/>
      <c r="T58" s="294"/>
      <c r="U58" s="294"/>
      <c r="V58" s="294"/>
      <c r="W58" s="294"/>
      <c r="X58" s="294"/>
      <c r="Y58" s="294"/>
      <c r="Z58" s="294"/>
      <c r="AA58" s="294"/>
      <c r="AB58" s="294"/>
      <c r="AC58" s="294"/>
      <c r="AD58" s="294"/>
      <c r="AE58" s="294"/>
      <c r="AF58" s="294"/>
      <c r="AG58" s="294"/>
      <c r="AH58" s="294"/>
      <c r="AI58" s="294"/>
      <c r="AJ58" s="294"/>
      <c r="AK58" s="370"/>
      <c r="AL58" s="371" t="s">
        <v>540</v>
      </c>
      <c r="AM58" s="372">
        <v>496888</v>
      </c>
      <c r="AN58" s="373">
        <v>80782</v>
      </c>
      <c r="AO58" s="374">
        <v>-40.200000000000003</v>
      </c>
      <c r="AP58" s="375">
        <v>55601</v>
      </c>
      <c r="AQ58" s="376">
        <v>-15.5</v>
      </c>
      <c r="AR58" s="377">
        <v>-24.7</v>
      </c>
    </row>
    <row r="59" spans="1:44" x14ac:dyDescent="0.15">
      <c r="A59" s="298"/>
      <c r="B59" s="294"/>
      <c r="C59" s="294"/>
      <c r="D59" s="294"/>
      <c r="E59" s="294"/>
      <c r="F59" s="294"/>
      <c r="G59" s="294"/>
      <c r="H59" s="294"/>
      <c r="I59" s="294"/>
      <c r="J59" s="294"/>
      <c r="K59" s="294"/>
      <c r="L59" s="294"/>
      <c r="M59" s="294"/>
      <c r="N59" s="294"/>
      <c r="O59" s="294"/>
      <c r="P59" s="294"/>
      <c r="Q59" s="294"/>
      <c r="R59" s="294"/>
      <c r="S59" s="294"/>
      <c r="T59" s="294"/>
      <c r="U59" s="294"/>
      <c r="V59" s="294"/>
      <c r="W59" s="294"/>
      <c r="X59" s="294"/>
      <c r="Y59" s="294"/>
      <c r="Z59" s="294"/>
      <c r="AA59" s="294"/>
      <c r="AB59" s="294"/>
      <c r="AC59" s="294"/>
      <c r="AD59" s="294"/>
      <c r="AE59" s="294"/>
      <c r="AF59" s="294"/>
      <c r="AG59" s="294"/>
      <c r="AH59" s="294"/>
      <c r="AI59" s="294"/>
      <c r="AJ59" s="294"/>
      <c r="AK59" s="355" t="s">
        <v>544</v>
      </c>
      <c r="AL59" s="356"/>
      <c r="AM59" s="364">
        <v>913198</v>
      </c>
      <c r="AN59" s="365">
        <v>151292</v>
      </c>
      <c r="AO59" s="366">
        <v>30.9</v>
      </c>
      <c r="AP59" s="367">
        <v>126262</v>
      </c>
      <c r="AQ59" s="368">
        <v>10</v>
      </c>
      <c r="AR59" s="369">
        <v>20.9</v>
      </c>
    </row>
    <row r="60" spans="1:44" x14ac:dyDescent="0.15">
      <c r="A60" s="298"/>
      <c r="B60" s="294"/>
      <c r="C60" s="294"/>
      <c r="D60" s="294"/>
      <c r="E60" s="294"/>
      <c r="F60" s="294"/>
      <c r="G60" s="294"/>
      <c r="H60" s="294"/>
      <c r="I60" s="294"/>
      <c r="J60" s="294"/>
      <c r="K60" s="294"/>
      <c r="L60" s="294"/>
      <c r="M60" s="294"/>
      <c r="N60" s="294"/>
      <c r="O60" s="294"/>
      <c r="P60" s="294"/>
      <c r="Q60" s="294"/>
      <c r="R60" s="294"/>
      <c r="S60" s="294"/>
      <c r="T60" s="294"/>
      <c r="U60" s="294"/>
      <c r="V60" s="294"/>
      <c r="W60" s="294"/>
      <c r="X60" s="294"/>
      <c r="Y60" s="294"/>
      <c r="Z60" s="294"/>
      <c r="AA60" s="294"/>
      <c r="AB60" s="294"/>
      <c r="AC60" s="294"/>
      <c r="AD60" s="294"/>
      <c r="AE60" s="294"/>
      <c r="AF60" s="294"/>
      <c r="AG60" s="294"/>
      <c r="AH60" s="294"/>
      <c r="AI60" s="294"/>
      <c r="AJ60" s="294"/>
      <c r="AK60" s="370"/>
      <c r="AL60" s="371" t="s">
        <v>540</v>
      </c>
      <c r="AM60" s="372">
        <v>549292</v>
      </c>
      <c r="AN60" s="373">
        <v>91003</v>
      </c>
      <c r="AO60" s="374">
        <v>12.7</v>
      </c>
      <c r="AP60" s="375">
        <v>56769</v>
      </c>
      <c r="AQ60" s="376">
        <v>2.1</v>
      </c>
      <c r="AR60" s="377">
        <v>10.6</v>
      </c>
    </row>
    <row r="61" spans="1:44" x14ac:dyDescent="0.15">
      <c r="A61" s="298"/>
      <c r="B61" s="294"/>
      <c r="C61" s="294"/>
      <c r="D61" s="294"/>
      <c r="E61" s="294"/>
      <c r="F61" s="294"/>
      <c r="G61" s="294"/>
      <c r="H61" s="294"/>
      <c r="I61" s="294"/>
      <c r="J61" s="294"/>
      <c r="K61" s="294"/>
      <c r="L61" s="294"/>
      <c r="M61" s="294"/>
      <c r="N61" s="294"/>
      <c r="O61" s="294"/>
      <c r="P61" s="294"/>
      <c r="Q61" s="294"/>
      <c r="R61" s="294"/>
      <c r="S61" s="294"/>
      <c r="T61" s="294"/>
      <c r="U61" s="294"/>
      <c r="V61" s="294"/>
      <c r="W61" s="294"/>
      <c r="X61" s="294"/>
      <c r="Y61" s="294"/>
      <c r="Z61" s="294"/>
      <c r="AA61" s="294"/>
      <c r="AB61" s="294"/>
      <c r="AC61" s="294"/>
      <c r="AD61" s="294"/>
      <c r="AE61" s="294"/>
      <c r="AF61" s="294"/>
      <c r="AG61" s="294"/>
      <c r="AH61" s="294"/>
      <c r="AI61" s="294"/>
      <c r="AJ61" s="294"/>
      <c r="AK61" s="355" t="s">
        <v>545</v>
      </c>
      <c r="AL61" s="378"/>
      <c r="AM61" s="379">
        <v>1451490</v>
      </c>
      <c r="AN61" s="380">
        <v>228338</v>
      </c>
      <c r="AO61" s="381">
        <v>-0.4</v>
      </c>
      <c r="AP61" s="382">
        <v>132956</v>
      </c>
      <c r="AQ61" s="383">
        <v>-6</v>
      </c>
      <c r="AR61" s="369">
        <v>5.6</v>
      </c>
    </row>
    <row r="62" spans="1:44" x14ac:dyDescent="0.15">
      <c r="A62" s="298"/>
      <c r="B62" s="294"/>
      <c r="C62" s="294"/>
      <c r="D62" s="294"/>
      <c r="E62" s="294"/>
      <c r="F62" s="294"/>
      <c r="G62" s="294"/>
      <c r="H62" s="294"/>
      <c r="I62" s="294"/>
      <c r="J62" s="294"/>
      <c r="K62" s="294"/>
      <c r="L62" s="294"/>
      <c r="M62" s="294"/>
      <c r="N62" s="294"/>
      <c r="O62" s="294"/>
      <c r="P62" s="294"/>
      <c r="Q62" s="294"/>
      <c r="R62" s="294"/>
      <c r="S62" s="294"/>
      <c r="T62" s="294"/>
      <c r="U62" s="294"/>
      <c r="V62" s="294"/>
      <c r="W62" s="294"/>
      <c r="X62" s="294"/>
      <c r="Y62" s="294"/>
      <c r="Z62" s="294"/>
      <c r="AA62" s="294"/>
      <c r="AB62" s="294"/>
      <c r="AC62" s="294"/>
      <c r="AD62" s="294"/>
      <c r="AE62" s="294"/>
      <c r="AF62" s="294"/>
      <c r="AG62" s="294"/>
      <c r="AH62" s="294"/>
      <c r="AI62" s="294"/>
      <c r="AJ62" s="294"/>
      <c r="AK62" s="370"/>
      <c r="AL62" s="371" t="s">
        <v>540</v>
      </c>
      <c r="AM62" s="372">
        <v>985277</v>
      </c>
      <c r="AN62" s="373">
        <v>154564</v>
      </c>
      <c r="AO62" s="374">
        <v>-3.9</v>
      </c>
      <c r="AP62" s="375">
        <v>65870</v>
      </c>
      <c r="AQ62" s="376">
        <v>-8.1999999999999993</v>
      </c>
      <c r="AR62" s="377">
        <v>4.3</v>
      </c>
    </row>
    <row r="63" spans="1:44" x14ac:dyDescent="0.15">
      <c r="A63" s="298"/>
      <c r="B63" s="294"/>
      <c r="C63" s="294"/>
      <c r="D63" s="294"/>
      <c r="E63" s="294"/>
      <c r="F63" s="294"/>
      <c r="G63" s="294"/>
      <c r="H63" s="294"/>
      <c r="I63" s="294"/>
      <c r="J63" s="294"/>
      <c r="K63" s="294"/>
      <c r="L63" s="294"/>
      <c r="M63" s="294"/>
      <c r="N63" s="294"/>
      <c r="O63" s="294"/>
      <c r="P63" s="294"/>
      <c r="Q63" s="294"/>
      <c r="R63" s="294"/>
      <c r="S63" s="294"/>
      <c r="T63" s="294"/>
      <c r="U63" s="294"/>
      <c r="V63" s="294"/>
      <c r="W63" s="294"/>
      <c r="X63" s="294"/>
      <c r="Y63" s="294"/>
      <c r="Z63" s="294"/>
      <c r="AA63" s="294"/>
      <c r="AB63" s="294"/>
      <c r="AC63" s="294"/>
      <c r="AD63" s="294"/>
      <c r="AE63" s="294"/>
      <c r="AF63" s="294"/>
      <c r="AG63" s="294"/>
      <c r="AH63" s="294"/>
      <c r="AI63" s="294"/>
      <c r="AJ63" s="294"/>
      <c r="AK63" s="294"/>
      <c r="AL63" s="294"/>
      <c r="AM63" s="294"/>
      <c r="AN63" s="294"/>
      <c r="AO63" s="294"/>
      <c r="AP63" s="294"/>
      <c r="AQ63" s="294"/>
      <c r="AR63" s="294"/>
    </row>
    <row r="64" spans="1:44" x14ac:dyDescent="0.15">
      <c r="A64" s="298"/>
      <c r="B64" s="294"/>
      <c r="C64" s="294"/>
      <c r="D64" s="294"/>
      <c r="E64" s="294"/>
      <c r="F64" s="294"/>
      <c r="G64" s="294"/>
      <c r="H64" s="294"/>
      <c r="I64" s="294"/>
      <c r="J64" s="294"/>
      <c r="K64" s="294"/>
      <c r="L64" s="294"/>
      <c r="M64" s="294"/>
      <c r="N64" s="294"/>
      <c r="O64" s="294"/>
      <c r="P64" s="294"/>
      <c r="Q64" s="294"/>
      <c r="R64" s="294"/>
      <c r="S64" s="294"/>
      <c r="T64" s="294"/>
      <c r="U64" s="294"/>
      <c r="V64" s="294"/>
      <c r="W64" s="294"/>
      <c r="X64" s="294"/>
      <c r="Y64" s="294"/>
      <c r="Z64" s="294"/>
      <c r="AA64" s="294"/>
      <c r="AB64" s="294"/>
      <c r="AC64" s="294"/>
      <c r="AD64" s="294"/>
      <c r="AE64" s="294"/>
      <c r="AF64" s="294"/>
      <c r="AG64" s="294"/>
      <c r="AH64" s="294"/>
      <c r="AI64" s="294"/>
      <c r="AJ64" s="294"/>
      <c r="AK64" s="294"/>
      <c r="AL64" s="294"/>
      <c r="AM64" s="294"/>
      <c r="AN64" s="294"/>
      <c r="AO64" s="294"/>
      <c r="AP64" s="294"/>
      <c r="AQ64" s="294"/>
      <c r="AR64" s="294"/>
    </row>
    <row r="65" spans="1:46" x14ac:dyDescent="0.15">
      <c r="A65" s="298"/>
      <c r="B65" s="294"/>
      <c r="C65" s="294"/>
      <c r="D65" s="294"/>
      <c r="E65" s="294"/>
      <c r="F65" s="294"/>
      <c r="G65" s="294"/>
      <c r="H65" s="294"/>
      <c r="I65" s="294"/>
      <c r="J65" s="294"/>
      <c r="K65" s="294"/>
      <c r="L65" s="294"/>
      <c r="M65" s="294"/>
      <c r="N65" s="294"/>
      <c r="O65" s="294"/>
      <c r="P65" s="294"/>
      <c r="Q65" s="294"/>
      <c r="R65" s="294"/>
      <c r="S65" s="294"/>
      <c r="T65" s="294"/>
      <c r="U65" s="294"/>
      <c r="V65" s="294"/>
      <c r="W65" s="294"/>
      <c r="X65" s="294"/>
      <c r="Y65" s="294"/>
      <c r="Z65" s="294"/>
      <c r="AA65" s="294"/>
      <c r="AB65" s="294"/>
      <c r="AC65" s="294"/>
      <c r="AD65" s="294"/>
      <c r="AE65" s="294"/>
      <c r="AF65" s="294"/>
      <c r="AG65" s="294"/>
      <c r="AH65" s="294"/>
      <c r="AI65" s="294"/>
      <c r="AJ65" s="294"/>
      <c r="AK65" s="294"/>
      <c r="AL65" s="294"/>
      <c r="AM65" s="294"/>
      <c r="AN65" s="294"/>
      <c r="AO65" s="294"/>
      <c r="AP65" s="294"/>
      <c r="AQ65" s="294"/>
      <c r="AR65" s="294"/>
    </row>
    <row r="66" spans="1:46" x14ac:dyDescent="0.15">
      <c r="A66" s="384"/>
      <c r="B66" s="351"/>
      <c r="C66" s="351"/>
      <c r="D66" s="351"/>
      <c r="E66" s="351"/>
      <c r="F66" s="351"/>
      <c r="G66" s="351"/>
      <c r="H66" s="351"/>
      <c r="I66" s="351"/>
      <c r="J66" s="351"/>
      <c r="K66" s="351"/>
      <c r="L66" s="351"/>
      <c r="M66" s="351"/>
      <c r="N66" s="351"/>
      <c r="O66" s="351"/>
      <c r="P66" s="351"/>
      <c r="Q66" s="351"/>
      <c r="R66" s="351"/>
      <c r="S66" s="351"/>
      <c r="T66" s="351"/>
      <c r="U66" s="351"/>
      <c r="V66" s="351"/>
      <c r="W66" s="351"/>
      <c r="X66" s="351"/>
      <c r="Y66" s="351"/>
      <c r="Z66" s="351"/>
      <c r="AA66" s="351"/>
      <c r="AB66" s="351"/>
      <c r="AC66" s="351"/>
      <c r="AD66" s="351"/>
      <c r="AE66" s="351"/>
      <c r="AF66" s="351"/>
      <c r="AG66" s="351"/>
      <c r="AH66" s="351"/>
      <c r="AI66" s="351"/>
      <c r="AJ66" s="351"/>
      <c r="AK66" s="351"/>
      <c r="AL66" s="351"/>
      <c r="AM66" s="351"/>
      <c r="AN66" s="351"/>
      <c r="AO66" s="351"/>
      <c r="AP66" s="351"/>
      <c r="AQ66" s="351"/>
      <c r="AR66" s="351"/>
      <c r="AS66" s="385"/>
    </row>
    <row r="67" spans="1:46" ht="13.5" hidden="1" customHeight="1" x14ac:dyDescent="0.15">
      <c r="AK67" s="294"/>
      <c r="AL67" s="294"/>
      <c r="AM67" s="294"/>
      <c r="AN67" s="294"/>
      <c r="AO67" s="294"/>
      <c r="AP67" s="294"/>
      <c r="AQ67" s="294"/>
      <c r="AR67" s="294"/>
      <c r="AS67" s="294"/>
      <c r="AT67" s="294"/>
    </row>
    <row r="68" spans="1:46" ht="13.5" hidden="1" customHeight="1" x14ac:dyDescent="0.15">
      <c r="AK68" s="294"/>
      <c r="AL68" s="294"/>
      <c r="AM68" s="294"/>
      <c r="AN68" s="294"/>
      <c r="AO68" s="294"/>
      <c r="AP68" s="294"/>
      <c r="AQ68" s="294"/>
      <c r="AR68" s="294"/>
    </row>
    <row r="69" spans="1:46" ht="13.5" hidden="1" customHeight="1" x14ac:dyDescent="0.15">
      <c r="AK69" s="294"/>
      <c r="AL69" s="294"/>
      <c r="AM69" s="294"/>
      <c r="AN69" s="294"/>
      <c r="AO69" s="294"/>
      <c r="AP69" s="294"/>
      <c r="AQ69" s="294"/>
      <c r="AR69" s="294"/>
    </row>
    <row r="70" spans="1:46" hidden="1" x14ac:dyDescent="0.15">
      <c r="AK70" s="294"/>
      <c r="AL70" s="294"/>
      <c r="AM70" s="294"/>
      <c r="AN70" s="294"/>
      <c r="AO70" s="294"/>
      <c r="AP70" s="294"/>
      <c r="AQ70" s="294"/>
      <c r="AR70" s="294"/>
    </row>
    <row r="71" spans="1:46" hidden="1" x14ac:dyDescent="0.15">
      <c r="AK71" s="294"/>
      <c r="AL71" s="294"/>
      <c r="AM71" s="294"/>
      <c r="AN71" s="294"/>
      <c r="AO71" s="294"/>
      <c r="AP71" s="294"/>
      <c r="AQ71" s="294"/>
      <c r="AR71" s="294"/>
    </row>
    <row r="72" spans="1:46" hidden="1" x14ac:dyDescent="0.15">
      <c r="AK72" s="294"/>
      <c r="AL72" s="294"/>
      <c r="AM72" s="294"/>
      <c r="AN72" s="294"/>
      <c r="AO72" s="294"/>
      <c r="AP72" s="294"/>
      <c r="AQ72" s="294"/>
      <c r="AR72" s="294"/>
    </row>
    <row r="73" spans="1:46" hidden="1" x14ac:dyDescent="0.15">
      <c r="AK73" s="294"/>
      <c r="AL73" s="294"/>
      <c r="AM73" s="294"/>
      <c r="AN73" s="294"/>
      <c r="AO73" s="294"/>
      <c r="AP73" s="294"/>
      <c r="AQ73" s="294"/>
      <c r="AR73" s="294"/>
    </row>
  </sheetData>
  <sheetProtection algorithmName="SHA-512" hashValue="j+HuCQ4ghNoKdoywpiTtRG5RnrVjWtoVmKwP3shnlIV/sdw+ApKrQmw2D6vH59k2M0PyKUgyhgUZkfzvs+W6Vw==" saltValue="R+aRTWEYIj5nihEhbuo7wQ==" spinCount="100000" sheet="1" objects="1" scenarios="1"/>
  <mergeCells count="25">
    <mergeCell ref="AK22:AN22"/>
    <mergeCell ref="AO7:AO8"/>
    <mergeCell ref="AK9:AN9"/>
    <mergeCell ref="AK10:AN10"/>
    <mergeCell ref="AK11:AN11"/>
    <mergeCell ref="AK12:AN12"/>
    <mergeCell ref="AK13:AN13"/>
    <mergeCell ref="AK14:AN14"/>
    <mergeCell ref="AK15:AN15"/>
    <mergeCell ref="AK16:AN16"/>
    <mergeCell ref="AK17:AN17"/>
    <mergeCell ref="AK21:AN21"/>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topLeftCell="AD81" zoomScale="85" zoomScaleNormal="85" zoomScaleSheetLayoutView="55" workbookViewId="0">
      <selection activeCell="CN102" sqref="CN102"/>
    </sheetView>
  </sheetViews>
  <sheetFormatPr defaultColWidth="0" defaultRowHeight="13.5" customHeight="1" zeroHeight="1" x14ac:dyDescent="0.15"/>
  <cols>
    <col min="1" max="125" width="2.5" style="292" customWidth="1"/>
    <col min="126" max="16384" width="9" style="291" hidden="1"/>
  </cols>
  <sheetData>
    <row r="1" spans="2:125" ht="13.5" customHeight="1"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2:125" x14ac:dyDescent="0.15">
      <c r="B2" s="291"/>
      <c r="DG2" s="291"/>
    </row>
    <row r="3" spans="2:125" x14ac:dyDescent="0.15">
      <c r="C3" s="291"/>
      <c r="D3" s="291"/>
      <c r="E3" s="291"/>
      <c r="F3" s="291"/>
      <c r="G3" s="291"/>
      <c r="H3" s="291"/>
      <c r="I3" s="291"/>
      <c r="J3" s="291"/>
      <c r="K3" s="291"/>
      <c r="L3" s="291"/>
      <c r="M3" s="291"/>
      <c r="N3" s="291"/>
      <c r="O3" s="291"/>
      <c r="P3" s="291"/>
      <c r="Q3" s="291"/>
      <c r="R3" s="291"/>
      <c r="S3" s="291"/>
      <c r="T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H3" s="291"/>
      <c r="DI3" s="291"/>
      <c r="DJ3" s="291"/>
      <c r="DK3" s="291"/>
      <c r="DL3" s="291"/>
      <c r="DM3" s="291"/>
      <c r="DN3" s="291"/>
      <c r="DO3" s="291"/>
      <c r="DP3" s="291"/>
      <c r="DQ3" s="291"/>
      <c r="DR3" s="291"/>
      <c r="DS3" s="291"/>
      <c r="DT3" s="291"/>
      <c r="DU3" s="291"/>
    </row>
    <row r="4" spans="2:125" x14ac:dyDescent="0.15"/>
    <row r="5" spans="2:125" x14ac:dyDescent="0.15"/>
    <row r="6" spans="2:125" x14ac:dyDescent="0.15"/>
    <row r="7" spans="2:125" x14ac:dyDescent="0.15"/>
    <row r="8" spans="2:125" x14ac:dyDescent="0.15"/>
    <row r="9" spans="2:125" x14ac:dyDescent="0.15">
      <c r="DU9" s="291"/>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1"/>
    </row>
    <row r="18" spans="125:125" x14ac:dyDescent="0.15"/>
    <row r="19" spans="125:125" x14ac:dyDescent="0.15"/>
    <row r="20" spans="125:125" x14ac:dyDescent="0.15">
      <c r="DU20" s="291"/>
    </row>
    <row r="21" spans="125:125" x14ac:dyDescent="0.15">
      <c r="DU21" s="291"/>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1"/>
    </row>
    <row r="29" spans="125:125" x14ac:dyDescent="0.15"/>
    <row r="30" spans="125:125" x14ac:dyDescent="0.15"/>
    <row r="31" spans="125:125" x14ac:dyDescent="0.15"/>
    <row r="32" spans="125:125" x14ac:dyDescent="0.15"/>
    <row r="33" spans="2:125" x14ac:dyDescent="0.15">
      <c r="B33" s="291"/>
      <c r="G33" s="291"/>
      <c r="I33" s="291"/>
    </row>
    <row r="34" spans="2:125" x14ac:dyDescent="0.15">
      <c r="C34" s="291"/>
      <c r="P34" s="291"/>
      <c r="DE34" s="291"/>
      <c r="DH34" s="291"/>
    </row>
    <row r="35" spans="2:125" x14ac:dyDescent="0.15">
      <c r="D35" s="291"/>
      <c r="E35" s="291"/>
      <c r="DG35" s="291"/>
      <c r="DJ35" s="291"/>
      <c r="DP35" s="291"/>
      <c r="DQ35" s="291"/>
      <c r="DR35" s="291"/>
      <c r="DS35" s="291"/>
      <c r="DT35" s="291"/>
      <c r="DU35" s="291"/>
    </row>
    <row r="36" spans="2:125" x14ac:dyDescent="0.15">
      <c r="F36" s="291"/>
      <c r="H36" s="291"/>
      <c r="J36" s="291"/>
      <c r="K36" s="291"/>
      <c r="L36" s="291"/>
      <c r="M36" s="291"/>
      <c r="N36" s="291"/>
      <c r="O36" s="291"/>
      <c r="Q36" s="291"/>
      <c r="R36" s="291"/>
      <c r="S36" s="291"/>
      <c r="T36" s="291"/>
      <c r="U36" s="291"/>
      <c r="V36" s="291"/>
      <c r="W36" s="291"/>
      <c r="X36" s="291"/>
      <c r="Y36" s="291"/>
      <c r="Z36" s="291"/>
      <c r="AA36" s="291"/>
      <c r="AB36" s="291"/>
      <c r="AC36" s="291"/>
      <c r="AD36" s="291"/>
      <c r="AE36" s="291"/>
      <c r="AF36" s="291"/>
      <c r="AG36" s="291"/>
      <c r="AH36" s="291"/>
      <c r="AI36" s="291"/>
      <c r="AJ36" s="291"/>
      <c r="AK36" s="291"/>
      <c r="AL36" s="291"/>
      <c r="AM36" s="291"/>
      <c r="AN36" s="291"/>
      <c r="AO36" s="291"/>
      <c r="AP36" s="291"/>
      <c r="AQ36" s="291"/>
      <c r="AR36" s="291"/>
      <c r="AS36" s="291"/>
      <c r="AT36" s="291"/>
      <c r="AU36" s="291"/>
      <c r="AV36" s="291"/>
      <c r="AW36" s="291"/>
      <c r="AX36" s="291"/>
      <c r="AY36" s="291"/>
      <c r="AZ36" s="291"/>
      <c r="BA36" s="291"/>
      <c r="BB36" s="291"/>
      <c r="BC36" s="291"/>
      <c r="BD36" s="291"/>
      <c r="BE36" s="291"/>
      <c r="BF36" s="291"/>
      <c r="BG36" s="291"/>
      <c r="BH36" s="291"/>
      <c r="BI36" s="291"/>
      <c r="BJ36" s="291"/>
      <c r="BK36" s="291"/>
      <c r="BL36" s="291"/>
      <c r="BM36" s="291"/>
      <c r="BN36" s="291"/>
      <c r="BO36" s="291"/>
      <c r="BP36" s="291"/>
      <c r="BQ36" s="291"/>
      <c r="BR36" s="291"/>
      <c r="BS36" s="291"/>
      <c r="BT36" s="291"/>
      <c r="BU36" s="291"/>
      <c r="BV36" s="291"/>
      <c r="BW36" s="291"/>
      <c r="BX36" s="291"/>
      <c r="BY36" s="291"/>
      <c r="BZ36" s="291"/>
      <c r="CA36" s="291"/>
      <c r="CB36" s="291"/>
      <c r="CC36" s="291"/>
      <c r="CD36" s="291"/>
      <c r="CE36" s="291"/>
      <c r="CF36" s="291"/>
      <c r="CG36" s="291"/>
      <c r="CH36" s="291"/>
      <c r="CI36" s="291"/>
      <c r="CJ36" s="291"/>
      <c r="CK36" s="291"/>
      <c r="CL36" s="291"/>
      <c r="CM36" s="291"/>
      <c r="CN36" s="291"/>
      <c r="CO36" s="291"/>
      <c r="CP36" s="291"/>
      <c r="CQ36" s="291"/>
      <c r="CR36" s="291"/>
      <c r="CS36" s="291"/>
      <c r="CT36" s="291"/>
      <c r="CU36" s="291"/>
      <c r="CV36" s="291"/>
      <c r="CW36" s="291"/>
      <c r="CX36" s="291"/>
      <c r="CY36" s="291"/>
      <c r="CZ36" s="291"/>
      <c r="DA36" s="291"/>
      <c r="DB36" s="291"/>
      <c r="DC36" s="291"/>
      <c r="DD36" s="291"/>
      <c r="DF36" s="291"/>
      <c r="DI36" s="291"/>
      <c r="DK36" s="291"/>
      <c r="DL36" s="291"/>
      <c r="DM36" s="291"/>
      <c r="DN36" s="291"/>
      <c r="DO36" s="291"/>
      <c r="DP36" s="291"/>
      <c r="DQ36" s="291"/>
      <c r="DR36" s="291"/>
      <c r="DS36" s="291"/>
      <c r="DT36" s="291"/>
      <c r="DU36" s="291"/>
    </row>
    <row r="37" spans="2:125" x14ac:dyDescent="0.15">
      <c r="DU37" s="291"/>
    </row>
    <row r="38" spans="2:125" x14ac:dyDescent="0.15">
      <c r="DT38" s="291"/>
      <c r="DU38" s="291"/>
    </row>
    <row r="39" spans="2:125" x14ac:dyDescent="0.15"/>
    <row r="40" spans="2:125" x14ac:dyDescent="0.15">
      <c r="DH40" s="291"/>
    </row>
    <row r="41" spans="2:125" x14ac:dyDescent="0.15">
      <c r="DE41" s="291"/>
    </row>
    <row r="42" spans="2:125" x14ac:dyDescent="0.15">
      <c r="DG42" s="291"/>
      <c r="DJ42" s="291"/>
    </row>
    <row r="43" spans="2:125" x14ac:dyDescent="0.15">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F43" s="291"/>
      <c r="DI43" s="291"/>
      <c r="DK43" s="291"/>
      <c r="DL43" s="291"/>
      <c r="DM43" s="291"/>
      <c r="DN43" s="291"/>
      <c r="DO43" s="291"/>
      <c r="DP43" s="291"/>
      <c r="DQ43" s="291"/>
      <c r="DR43" s="291"/>
      <c r="DS43" s="291"/>
      <c r="DT43" s="291"/>
      <c r="DU43" s="291"/>
    </row>
    <row r="44" spans="2:125" x14ac:dyDescent="0.15">
      <c r="DU44" s="291"/>
    </row>
    <row r="45" spans="2:125" x14ac:dyDescent="0.15"/>
    <row r="46" spans="2:125" x14ac:dyDescent="0.15"/>
    <row r="47" spans="2:125" x14ac:dyDescent="0.15"/>
    <row r="48" spans="2:125" x14ac:dyDescent="0.15">
      <c r="DT48" s="291"/>
      <c r="DU48" s="291"/>
    </row>
    <row r="49" spans="120:125" x14ac:dyDescent="0.15">
      <c r="DU49" s="291"/>
    </row>
    <row r="50" spans="120:125" x14ac:dyDescent="0.15">
      <c r="DU50" s="291"/>
    </row>
    <row r="51" spans="120:125" x14ac:dyDescent="0.15">
      <c r="DP51" s="291"/>
      <c r="DQ51" s="291"/>
      <c r="DR51" s="291"/>
      <c r="DS51" s="291"/>
      <c r="DT51" s="291"/>
      <c r="DU51" s="291"/>
    </row>
    <row r="52" spans="120:125" x14ac:dyDescent="0.15"/>
    <row r="53" spans="120:125" x14ac:dyDescent="0.15"/>
    <row r="54" spans="120:125" x14ac:dyDescent="0.15">
      <c r="DU54" s="291"/>
    </row>
    <row r="55" spans="120:125" x14ac:dyDescent="0.15"/>
    <row r="56" spans="120:125" x14ac:dyDescent="0.15"/>
    <row r="57" spans="120:125" x14ac:dyDescent="0.15"/>
    <row r="58" spans="120:125" x14ac:dyDescent="0.15">
      <c r="DU58" s="291"/>
    </row>
    <row r="59" spans="120:125" x14ac:dyDescent="0.15"/>
    <row r="60" spans="120:125" x14ac:dyDescent="0.15"/>
    <row r="61" spans="120:125" x14ac:dyDescent="0.15"/>
    <row r="62" spans="120:125" x14ac:dyDescent="0.15"/>
    <row r="63" spans="120:125" x14ac:dyDescent="0.15">
      <c r="DU63" s="291"/>
    </row>
    <row r="64" spans="120:125" x14ac:dyDescent="0.15">
      <c r="DT64" s="291"/>
      <c r="DU64" s="291"/>
    </row>
    <row r="65" spans="123:125" x14ac:dyDescent="0.15"/>
    <row r="66" spans="123:125" x14ac:dyDescent="0.15"/>
    <row r="67" spans="123:125" x14ac:dyDescent="0.15"/>
    <row r="68" spans="123:125" x14ac:dyDescent="0.15"/>
    <row r="69" spans="123:125" x14ac:dyDescent="0.15">
      <c r="DS69" s="291"/>
      <c r="DT69" s="291"/>
      <c r="DU69" s="291"/>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1"/>
    </row>
    <row r="83" spans="116:125" x14ac:dyDescent="0.15">
      <c r="DM83" s="291"/>
      <c r="DN83" s="291"/>
      <c r="DO83" s="291"/>
      <c r="DP83" s="291"/>
      <c r="DQ83" s="291"/>
      <c r="DR83" s="291"/>
      <c r="DS83" s="291"/>
      <c r="DT83" s="291"/>
      <c r="DU83" s="291"/>
    </row>
    <row r="84" spans="116:125" x14ac:dyDescent="0.15"/>
    <row r="85" spans="116:125" x14ac:dyDescent="0.15"/>
    <row r="86" spans="116:125" x14ac:dyDescent="0.15"/>
    <row r="87" spans="116:125" x14ac:dyDescent="0.15"/>
    <row r="88" spans="116:125" x14ac:dyDescent="0.15">
      <c r="DU88" s="291"/>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1"/>
      <c r="DT94" s="291"/>
      <c r="DU94" s="291"/>
    </row>
    <row r="95" spans="116:125" ht="13.5" customHeight="1" x14ac:dyDescent="0.15">
      <c r="DU95" s="291"/>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1"/>
    </row>
    <row r="102" spans="124:125" ht="13.5" customHeight="1" x14ac:dyDescent="0.15"/>
    <row r="103" spans="124:125" ht="13.5" customHeight="1" x14ac:dyDescent="0.15"/>
    <row r="104" spans="124:125" ht="13.5" customHeight="1" x14ac:dyDescent="0.15">
      <c r="DT104" s="291"/>
      <c r="DU104" s="291"/>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1" t="s">
        <v>547</v>
      </c>
    </row>
    <row r="121" spans="125:125" ht="13.5" hidden="1" customHeight="1" x14ac:dyDescent="0.15">
      <c r="DU121" s="291"/>
    </row>
  </sheetData>
  <sheetProtection algorithmName="SHA-512" hashValue="wf641LvWgzU0gkpywm9ric7qQuRo6kb/G5p9o4Hmzb7KeEvgw1SuViGZexdbc8BbvnmqJG2xSJFdX6J1PXCkFg==" saltValue="4DRKNpAQdaDTR5ajgHWKig=="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topLeftCell="A97" zoomScale="70" zoomScaleNormal="70" zoomScaleSheetLayoutView="55" workbookViewId="0"/>
  </sheetViews>
  <sheetFormatPr defaultColWidth="0" defaultRowHeight="13.5" customHeight="1" zeroHeight="1" x14ac:dyDescent="0.15"/>
  <cols>
    <col min="1" max="125" width="2.5" style="292" customWidth="1"/>
    <col min="126" max="142" width="0" style="291" hidden="1" customWidth="1"/>
    <col min="143" max="16384" width="9" style="291" hidden="1"/>
  </cols>
  <sheetData>
    <row r="1" spans="1:125" ht="13.5" customHeight="1"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1:125" x14ac:dyDescent="0.15">
      <c r="B2" s="291"/>
      <c r="T2" s="291"/>
    </row>
    <row r="3" spans="1:125"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G3" s="291"/>
      <c r="DH3" s="291"/>
      <c r="DI3" s="291"/>
      <c r="DJ3" s="291"/>
      <c r="DK3" s="291"/>
      <c r="DL3" s="291"/>
      <c r="DM3" s="291"/>
      <c r="DN3" s="291"/>
      <c r="DO3" s="291"/>
      <c r="DP3" s="291"/>
      <c r="DQ3" s="291"/>
      <c r="DR3" s="291"/>
      <c r="DS3" s="291"/>
      <c r="DT3" s="291"/>
      <c r="DU3" s="291"/>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1"/>
      <c r="G33" s="291"/>
      <c r="I33" s="291"/>
    </row>
    <row r="34" spans="2:125" x14ac:dyDescent="0.15">
      <c r="C34" s="291"/>
      <c r="P34" s="291"/>
      <c r="R34" s="291"/>
      <c r="U34" s="291"/>
    </row>
    <row r="35" spans="2:125" x14ac:dyDescent="0.15">
      <c r="D35" s="291"/>
      <c r="E35" s="291"/>
      <c r="T35" s="291"/>
      <c r="W35" s="291"/>
      <c r="X35" s="291"/>
      <c r="Y35" s="291"/>
      <c r="Z35" s="291"/>
      <c r="AA35" s="291"/>
      <c r="AB35" s="291"/>
      <c r="AC35" s="291"/>
      <c r="AD35" s="291"/>
      <c r="AE35" s="291"/>
      <c r="AF35" s="291"/>
      <c r="AG35" s="291"/>
      <c r="AH35" s="291"/>
      <c r="AI35" s="291"/>
      <c r="AJ35" s="291"/>
      <c r="AK35" s="291"/>
      <c r="AL35" s="291"/>
      <c r="AM35" s="291"/>
      <c r="AN35" s="291"/>
      <c r="AO35" s="291"/>
      <c r="AP35" s="291"/>
      <c r="AQ35" s="291"/>
      <c r="AR35" s="291"/>
      <c r="AS35" s="291"/>
      <c r="AT35" s="291"/>
      <c r="AU35" s="291"/>
      <c r="AV35" s="291"/>
      <c r="AW35" s="291"/>
      <c r="AX35" s="291"/>
      <c r="AY35" s="291"/>
      <c r="AZ35" s="291"/>
      <c r="BA35" s="291"/>
      <c r="BB35" s="291"/>
      <c r="BC35" s="291"/>
      <c r="BD35" s="291"/>
      <c r="BE35" s="291"/>
      <c r="BF35" s="291"/>
      <c r="BG35" s="291"/>
      <c r="BH35" s="291"/>
      <c r="BI35" s="291"/>
      <c r="BJ35" s="291"/>
      <c r="BK35" s="291"/>
      <c r="BL35" s="291"/>
      <c r="BM35" s="291"/>
      <c r="BN35" s="291"/>
      <c r="BO35" s="291"/>
      <c r="BP35" s="291"/>
      <c r="BQ35" s="291"/>
      <c r="BR35" s="291"/>
      <c r="BS35" s="291"/>
      <c r="BT35" s="291"/>
      <c r="BU35" s="291"/>
      <c r="BV35" s="291"/>
      <c r="BW35" s="291"/>
      <c r="BX35" s="291"/>
      <c r="BY35" s="291"/>
      <c r="BZ35" s="291"/>
      <c r="CA35" s="291"/>
      <c r="CB35" s="291"/>
      <c r="CC35" s="291"/>
      <c r="CD35" s="291"/>
      <c r="CE35" s="291"/>
      <c r="CF35" s="291"/>
      <c r="CG35" s="291"/>
      <c r="CH35" s="291"/>
      <c r="CI35" s="291"/>
      <c r="CJ35" s="291"/>
      <c r="CK35" s="291"/>
      <c r="CL35" s="291"/>
      <c r="CM35" s="291"/>
      <c r="CN35" s="291"/>
      <c r="CO35" s="291"/>
      <c r="CP35" s="291"/>
      <c r="CQ35" s="291"/>
      <c r="CR35" s="291"/>
      <c r="CS35" s="291"/>
      <c r="CT35" s="291"/>
      <c r="CU35" s="291"/>
      <c r="CV35" s="291"/>
      <c r="CW35" s="291"/>
      <c r="CX35" s="291"/>
      <c r="CY35" s="291"/>
      <c r="CZ35" s="291"/>
      <c r="DA35" s="291"/>
      <c r="DB35" s="291"/>
      <c r="DC35" s="291"/>
      <c r="DD35" s="291"/>
      <c r="DE35" s="291"/>
      <c r="DF35" s="291"/>
      <c r="DG35" s="291"/>
      <c r="DH35" s="291"/>
      <c r="DI35" s="291"/>
      <c r="DJ35" s="291"/>
      <c r="DK35" s="291"/>
      <c r="DL35" s="291"/>
      <c r="DM35" s="291"/>
      <c r="DN35" s="291"/>
      <c r="DO35" s="291"/>
      <c r="DP35" s="291"/>
      <c r="DQ35" s="291"/>
      <c r="DR35" s="291"/>
      <c r="DS35" s="291"/>
      <c r="DT35" s="291"/>
      <c r="DU35" s="291"/>
    </row>
    <row r="36" spans="2:125" x14ac:dyDescent="0.15">
      <c r="F36" s="291"/>
      <c r="H36" s="291"/>
      <c r="J36" s="291"/>
      <c r="K36" s="291"/>
      <c r="L36" s="291"/>
      <c r="M36" s="291"/>
      <c r="N36" s="291"/>
      <c r="O36" s="291"/>
      <c r="Q36" s="291"/>
      <c r="S36" s="291"/>
      <c r="V36" s="291"/>
    </row>
    <row r="37" spans="2:125" x14ac:dyDescent="0.15"/>
    <row r="38" spans="2:125" x14ac:dyDescent="0.15"/>
    <row r="39" spans="2:125" x14ac:dyDescent="0.15"/>
    <row r="40" spans="2:125" x14ac:dyDescent="0.15">
      <c r="U40" s="291"/>
    </row>
    <row r="41" spans="2:125" x14ac:dyDescent="0.15">
      <c r="R41" s="291"/>
    </row>
    <row r="42" spans="2:125" x14ac:dyDescent="0.15">
      <c r="T42" s="291"/>
      <c r="W42" s="291"/>
      <c r="X42" s="291"/>
      <c r="Y42" s="291"/>
      <c r="Z42" s="291"/>
      <c r="AA42" s="291"/>
      <c r="AB42" s="291"/>
      <c r="AC42" s="291"/>
      <c r="AD42" s="291"/>
      <c r="AE42" s="291"/>
      <c r="AF42" s="291"/>
      <c r="AG42" s="291"/>
      <c r="AH42" s="291"/>
      <c r="AI42" s="291"/>
      <c r="AJ42" s="291"/>
      <c r="AK42" s="291"/>
      <c r="AL42" s="291"/>
      <c r="AM42" s="291"/>
      <c r="AN42" s="291"/>
      <c r="AO42" s="291"/>
      <c r="AP42" s="291"/>
      <c r="AQ42" s="291"/>
      <c r="AR42" s="291"/>
      <c r="AS42" s="291"/>
      <c r="AT42" s="291"/>
      <c r="AU42" s="291"/>
      <c r="AV42" s="291"/>
      <c r="AW42" s="291"/>
      <c r="AX42" s="291"/>
      <c r="AY42" s="291"/>
      <c r="AZ42" s="291"/>
      <c r="BA42" s="291"/>
      <c r="BB42" s="291"/>
      <c r="BC42" s="291"/>
      <c r="BD42" s="291"/>
      <c r="BE42" s="291"/>
      <c r="BF42" s="291"/>
      <c r="BG42" s="291"/>
      <c r="BH42" s="291"/>
      <c r="BI42" s="291"/>
      <c r="BJ42" s="291"/>
      <c r="BK42" s="291"/>
      <c r="BL42" s="291"/>
      <c r="BM42" s="291"/>
      <c r="BN42" s="291"/>
      <c r="BO42" s="291"/>
      <c r="BP42" s="291"/>
      <c r="BQ42" s="291"/>
      <c r="BR42" s="291"/>
      <c r="BS42" s="291"/>
      <c r="BT42" s="291"/>
      <c r="BU42" s="291"/>
      <c r="BV42" s="291"/>
      <c r="BW42" s="291"/>
      <c r="BX42" s="291"/>
      <c r="BY42" s="291"/>
      <c r="BZ42" s="291"/>
      <c r="CA42" s="291"/>
      <c r="CB42" s="291"/>
      <c r="CC42" s="291"/>
      <c r="CD42" s="291"/>
      <c r="CE42" s="291"/>
      <c r="CF42" s="291"/>
      <c r="CG42" s="291"/>
      <c r="CH42" s="291"/>
      <c r="CI42" s="291"/>
      <c r="CJ42" s="291"/>
      <c r="CK42" s="291"/>
      <c r="CL42" s="291"/>
      <c r="CM42" s="291"/>
      <c r="CN42" s="291"/>
      <c r="CO42" s="291"/>
      <c r="CP42" s="291"/>
      <c r="CQ42" s="291"/>
      <c r="CR42" s="291"/>
      <c r="CS42" s="291"/>
      <c r="CT42" s="291"/>
      <c r="CU42" s="291"/>
      <c r="CV42" s="291"/>
      <c r="CW42" s="291"/>
      <c r="CX42" s="291"/>
      <c r="CY42" s="291"/>
      <c r="CZ42" s="291"/>
      <c r="DA42" s="291"/>
      <c r="DB42" s="291"/>
      <c r="DC42" s="291"/>
      <c r="DD42" s="291"/>
      <c r="DE42" s="291"/>
      <c r="DF42" s="291"/>
      <c r="DG42" s="291"/>
      <c r="DH42" s="291"/>
      <c r="DI42" s="291"/>
      <c r="DJ42" s="291"/>
      <c r="DK42" s="291"/>
      <c r="DL42" s="291"/>
      <c r="DM42" s="291"/>
      <c r="DN42" s="291"/>
      <c r="DO42" s="291"/>
      <c r="DP42" s="291"/>
      <c r="DQ42" s="291"/>
      <c r="DR42" s="291"/>
      <c r="DS42" s="291"/>
      <c r="DT42" s="291"/>
      <c r="DU42" s="291"/>
    </row>
    <row r="43" spans="2:125" x14ac:dyDescent="0.15">
      <c r="Q43" s="291"/>
      <c r="S43" s="291"/>
      <c r="V43" s="291"/>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2" t="s">
        <v>548</v>
      </c>
    </row>
  </sheetData>
  <sheetProtection algorithmName="SHA-512" hashValue="OSiNaYEq4iZPDg/f+GN5wtqJI4z3uBTiAcS+C0rdilNLwqJaLW+Kzm7ymj+WMGW9AM5aF4MNxaS3fIPQ9HJJLg==" saltValue="pgVUv44J1K8PnqRRU1aWjg=="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topLeftCell="A30" zoomScale="70" zoomScaleNormal="7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549</v>
      </c>
      <c r="G46" s="8" t="s">
        <v>550</v>
      </c>
      <c r="H46" s="8" t="s">
        <v>551</v>
      </c>
      <c r="I46" s="8" t="s">
        <v>552</v>
      </c>
      <c r="J46" s="9" t="s">
        <v>553</v>
      </c>
    </row>
    <row r="47" spans="2:10" ht="57.75" customHeight="1" x14ac:dyDescent="0.15">
      <c r="B47" s="10"/>
      <c r="C47" s="1198" t="s">
        <v>3</v>
      </c>
      <c r="D47" s="1198"/>
      <c r="E47" s="1199"/>
      <c r="F47" s="11">
        <v>18.309999999999999</v>
      </c>
      <c r="G47" s="12">
        <v>21.4</v>
      </c>
      <c r="H47" s="12">
        <v>19.71</v>
      </c>
      <c r="I47" s="12">
        <v>19.82</v>
      </c>
      <c r="J47" s="13">
        <v>16.559999999999999</v>
      </c>
    </row>
    <row r="48" spans="2:10" ht="57.75" customHeight="1" x14ac:dyDescent="0.15">
      <c r="B48" s="14"/>
      <c r="C48" s="1200" t="s">
        <v>4</v>
      </c>
      <c r="D48" s="1200"/>
      <c r="E48" s="1201"/>
      <c r="F48" s="15">
        <v>14.57</v>
      </c>
      <c r="G48" s="16">
        <v>7.06</v>
      </c>
      <c r="H48" s="16">
        <v>8.9600000000000009</v>
      </c>
      <c r="I48" s="16">
        <v>7.33</v>
      </c>
      <c r="J48" s="17">
        <v>8.25</v>
      </c>
    </row>
    <row r="49" spans="2:10" ht="57.75" customHeight="1" thickBot="1" x14ac:dyDescent="0.2">
      <c r="B49" s="18"/>
      <c r="C49" s="1202" t="s">
        <v>5</v>
      </c>
      <c r="D49" s="1202"/>
      <c r="E49" s="1203"/>
      <c r="F49" s="19">
        <v>3.9</v>
      </c>
      <c r="G49" s="20" t="s">
        <v>554</v>
      </c>
      <c r="H49" s="20" t="s">
        <v>555</v>
      </c>
      <c r="I49" s="20" t="s">
        <v>556</v>
      </c>
      <c r="J49" s="21" t="s">
        <v>557</v>
      </c>
    </row>
    <row r="50" spans="2:10" ht="13.5" customHeight="1" x14ac:dyDescent="0.15"/>
  </sheetData>
  <sheetProtection algorithmName="SHA-512" hashValue="1Xb8OwohcPPU+gkrJS2fjyzLy3LNXXLc5wfUizSh/zdNKwXiALsSWPKvpdOMl00Oe1pC5smV3fmgDhIPRgpdoQ==" saltValue="HX9lCZjaZ+zFcc4nbY81mA=="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topLeftCell="A23" zoomScale="70" zoomScaleNormal="7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549</v>
      </c>
      <c r="G33" s="29" t="s">
        <v>550</v>
      </c>
      <c r="H33" s="29" t="s">
        <v>551</v>
      </c>
      <c r="I33" s="29" t="s">
        <v>552</v>
      </c>
      <c r="J33" s="30" t="s">
        <v>553</v>
      </c>
      <c r="K33" s="22"/>
      <c r="L33" s="22"/>
      <c r="M33" s="22"/>
      <c r="N33" s="22"/>
      <c r="O33" s="22"/>
      <c r="P33" s="22"/>
    </row>
    <row r="34" spans="1:16" ht="39" customHeight="1" x14ac:dyDescent="0.15">
      <c r="A34" s="22"/>
      <c r="B34" s="31"/>
      <c r="C34" s="1210" t="s">
        <v>558</v>
      </c>
      <c r="D34" s="1210"/>
      <c r="E34" s="1211"/>
      <c r="F34" s="32">
        <v>14.57</v>
      </c>
      <c r="G34" s="33">
        <v>7.05</v>
      </c>
      <c r="H34" s="33">
        <v>8.9600000000000009</v>
      </c>
      <c r="I34" s="33">
        <v>7.33</v>
      </c>
      <c r="J34" s="34">
        <v>8.25</v>
      </c>
      <c r="K34" s="22"/>
      <c r="L34" s="22"/>
      <c r="M34" s="22"/>
      <c r="N34" s="22"/>
      <c r="O34" s="22"/>
      <c r="P34" s="22"/>
    </row>
    <row r="35" spans="1:16" ht="39" customHeight="1" x14ac:dyDescent="0.15">
      <c r="A35" s="22"/>
      <c r="B35" s="35"/>
      <c r="C35" s="1204" t="s">
        <v>559</v>
      </c>
      <c r="D35" s="1205"/>
      <c r="E35" s="1206"/>
      <c r="F35" s="36">
        <v>2.58</v>
      </c>
      <c r="G35" s="37">
        <v>7</v>
      </c>
      <c r="H35" s="37">
        <v>6.79</v>
      </c>
      <c r="I35" s="37">
        <v>3.72</v>
      </c>
      <c r="J35" s="38">
        <v>1.48</v>
      </c>
      <c r="K35" s="22"/>
      <c r="L35" s="22"/>
      <c r="M35" s="22"/>
      <c r="N35" s="22"/>
      <c r="O35" s="22"/>
      <c r="P35" s="22"/>
    </row>
    <row r="36" spans="1:16" ht="39" customHeight="1" x14ac:dyDescent="0.15">
      <c r="A36" s="22"/>
      <c r="B36" s="35"/>
      <c r="C36" s="1204" t="s">
        <v>560</v>
      </c>
      <c r="D36" s="1205"/>
      <c r="E36" s="1206"/>
      <c r="F36" s="36">
        <v>0.88</v>
      </c>
      <c r="G36" s="37">
        <v>0.94</v>
      </c>
      <c r="H36" s="37">
        <v>1.1100000000000001</v>
      </c>
      <c r="I36" s="37">
        <v>0.33</v>
      </c>
      <c r="J36" s="38">
        <v>0.76</v>
      </c>
      <c r="K36" s="22"/>
      <c r="L36" s="22"/>
      <c r="M36" s="22"/>
      <c r="N36" s="22"/>
      <c r="O36" s="22"/>
      <c r="P36" s="22"/>
    </row>
    <row r="37" spans="1:16" ht="39" customHeight="1" x14ac:dyDescent="0.15">
      <c r="A37" s="22"/>
      <c r="B37" s="35"/>
      <c r="C37" s="1204" t="s">
        <v>561</v>
      </c>
      <c r="D37" s="1205"/>
      <c r="E37" s="1206"/>
      <c r="F37" s="36">
        <v>0.17</v>
      </c>
      <c r="G37" s="37">
        <v>0.08</v>
      </c>
      <c r="H37" s="37">
        <v>0.06</v>
      </c>
      <c r="I37" s="37">
        <v>0.09</v>
      </c>
      <c r="J37" s="38">
        <v>0.11</v>
      </c>
      <c r="K37" s="22"/>
      <c r="L37" s="22"/>
      <c r="M37" s="22"/>
      <c r="N37" s="22"/>
      <c r="O37" s="22"/>
      <c r="P37" s="22"/>
    </row>
    <row r="38" spans="1:16" ht="39" customHeight="1" x14ac:dyDescent="0.15">
      <c r="A38" s="22"/>
      <c r="B38" s="35"/>
      <c r="C38" s="1204" t="s">
        <v>562</v>
      </c>
      <c r="D38" s="1205"/>
      <c r="E38" s="1206"/>
      <c r="F38" s="36">
        <v>0.13</v>
      </c>
      <c r="G38" s="37">
        <v>0.06</v>
      </c>
      <c r="H38" s="37">
        <v>0.03</v>
      </c>
      <c r="I38" s="37">
        <v>0.06</v>
      </c>
      <c r="J38" s="38">
        <v>0.05</v>
      </c>
      <c r="K38" s="22"/>
      <c r="L38" s="22"/>
      <c r="M38" s="22"/>
      <c r="N38" s="22"/>
      <c r="O38" s="22"/>
      <c r="P38" s="22"/>
    </row>
    <row r="39" spans="1:16" ht="39" customHeight="1" x14ac:dyDescent="0.15">
      <c r="A39" s="22"/>
      <c r="B39" s="35"/>
      <c r="C39" s="1204" t="s">
        <v>563</v>
      </c>
      <c r="D39" s="1205"/>
      <c r="E39" s="1206"/>
      <c r="F39" s="36">
        <v>0</v>
      </c>
      <c r="G39" s="37">
        <v>0</v>
      </c>
      <c r="H39" s="37">
        <v>0.01</v>
      </c>
      <c r="I39" s="37">
        <v>0.02</v>
      </c>
      <c r="J39" s="38">
        <v>0.02</v>
      </c>
      <c r="K39" s="22"/>
      <c r="L39" s="22"/>
      <c r="M39" s="22"/>
      <c r="N39" s="22"/>
      <c r="O39" s="22"/>
      <c r="P39" s="22"/>
    </row>
    <row r="40" spans="1:16" ht="39" customHeight="1" x14ac:dyDescent="0.15">
      <c r="A40" s="22"/>
      <c r="B40" s="35"/>
      <c r="C40" s="1204"/>
      <c r="D40" s="1205"/>
      <c r="E40" s="1206"/>
      <c r="F40" s="36"/>
      <c r="G40" s="37"/>
      <c r="H40" s="37"/>
      <c r="I40" s="37"/>
      <c r="J40" s="38"/>
      <c r="K40" s="22"/>
      <c r="L40" s="22"/>
      <c r="M40" s="22"/>
      <c r="N40" s="22"/>
      <c r="O40" s="22"/>
      <c r="P40" s="22"/>
    </row>
    <row r="41" spans="1:16" ht="39" customHeight="1" x14ac:dyDescent="0.15">
      <c r="A41" s="22"/>
      <c r="B41" s="35"/>
      <c r="C41" s="1204"/>
      <c r="D41" s="1205"/>
      <c r="E41" s="1206"/>
      <c r="F41" s="36"/>
      <c r="G41" s="37"/>
      <c r="H41" s="37"/>
      <c r="I41" s="37"/>
      <c r="J41" s="38"/>
      <c r="K41" s="22"/>
      <c r="L41" s="22"/>
      <c r="M41" s="22"/>
      <c r="N41" s="22"/>
      <c r="O41" s="22"/>
      <c r="P41" s="22"/>
    </row>
    <row r="42" spans="1:16" ht="39" customHeight="1" x14ac:dyDescent="0.15">
      <c r="A42" s="22"/>
      <c r="B42" s="39"/>
      <c r="C42" s="1204" t="s">
        <v>564</v>
      </c>
      <c r="D42" s="1205"/>
      <c r="E42" s="1206"/>
      <c r="F42" s="36" t="s">
        <v>507</v>
      </c>
      <c r="G42" s="37" t="s">
        <v>507</v>
      </c>
      <c r="H42" s="37" t="s">
        <v>507</v>
      </c>
      <c r="I42" s="37" t="s">
        <v>507</v>
      </c>
      <c r="J42" s="38" t="s">
        <v>507</v>
      </c>
      <c r="K42" s="22"/>
      <c r="L42" s="22"/>
      <c r="M42" s="22"/>
      <c r="N42" s="22"/>
      <c r="O42" s="22"/>
      <c r="P42" s="22"/>
    </row>
    <row r="43" spans="1:16" ht="39" customHeight="1" thickBot="1" x14ac:dyDescent="0.2">
      <c r="A43" s="22"/>
      <c r="B43" s="40"/>
      <c r="C43" s="1207" t="s">
        <v>565</v>
      </c>
      <c r="D43" s="1208"/>
      <c r="E43" s="1209"/>
      <c r="F43" s="41" t="s">
        <v>507</v>
      </c>
      <c r="G43" s="42" t="s">
        <v>507</v>
      </c>
      <c r="H43" s="42" t="s">
        <v>507</v>
      </c>
      <c r="I43" s="42" t="s">
        <v>507</v>
      </c>
      <c r="J43" s="43" t="s">
        <v>507</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imoOfSlg4+bvLY4DT4Tremmf+R16W2zeByLhRBpM7E11HnZE1TaaHho/9Z/DD87WdpzV2FwHQ/MyL5WR0RrOxA==" saltValue="4RTIs8qGkR02YF4602sFD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2"/>
  <sheetViews>
    <sheetView showGridLines="0" topLeftCell="A43" zoomScale="55" zoomScaleNormal="55" zoomScaleSheetLayoutView="55" workbookViewId="0">
      <selection activeCell="S59" sqref="S59"/>
    </sheetView>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549</v>
      </c>
      <c r="L44" s="56" t="s">
        <v>550</v>
      </c>
      <c r="M44" s="56" t="s">
        <v>551</v>
      </c>
      <c r="N44" s="56" t="s">
        <v>552</v>
      </c>
      <c r="O44" s="57" t="s">
        <v>553</v>
      </c>
      <c r="P44" s="48"/>
      <c r="Q44" s="48"/>
      <c r="R44" s="48"/>
      <c r="S44" s="48"/>
      <c r="T44" s="48"/>
      <c r="U44" s="48"/>
    </row>
    <row r="45" spans="1:21" ht="30.75" customHeight="1" x14ac:dyDescent="0.15">
      <c r="A45" s="48"/>
      <c r="B45" s="1230" t="s">
        <v>11</v>
      </c>
      <c r="C45" s="1231"/>
      <c r="D45" s="58"/>
      <c r="E45" s="1236" t="s">
        <v>12</v>
      </c>
      <c r="F45" s="1236"/>
      <c r="G45" s="1236"/>
      <c r="H45" s="1236"/>
      <c r="I45" s="1236"/>
      <c r="J45" s="1237"/>
      <c r="K45" s="59">
        <v>471</v>
      </c>
      <c r="L45" s="60">
        <v>434</v>
      </c>
      <c r="M45" s="60">
        <v>396</v>
      </c>
      <c r="N45" s="60">
        <v>442</v>
      </c>
      <c r="O45" s="61">
        <v>551</v>
      </c>
      <c r="P45" s="48"/>
      <c r="Q45" s="48"/>
      <c r="R45" s="48"/>
      <c r="S45" s="48"/>
      <c r="T45" s="48"/>
      <c r="U45" s="48"/>
    </row>
    <row r="46" spans="1:21" ht="30.75" customHeight="1" x14ac:dyDescent="0.15">
      <c r="A46" s="48"/>
      <c r="B46" s="1232"/>
      <c r="C46" s="1233"/>
      <c r="D46" s="62"/>
      <c r="E46" s="1214" t="s">
        <v>13</v>
      </c>
      <c r="F46" s="1214"/>
      <c r="G46" s="1214"/>
      <c r="H46" s="1214"/>
      <c r="I46" s="1214"/>
      <c r="J46" s="1215"/>
      <c r="K46" s="63" t="s">
        <v>507</v>
      </c>
      <c r="L46" s="64" t="s">
        <v>507</v>
      </c>
      <c r="M46" s="64" t="s">
        <v>507</v>
      </c>
      <c r="N46" s="64" t="s">
        <v>507</v>
      </c>
      <c r="O46" s="65" t="s">
        <v>507</v>
      </c>
      <c r="P46" s="48"/>
      <c r="Q46" s="48"/>
      <c r="R46" s="48"/>
      <c r="S46" s="48"/>
      <c r="T46" s="48"/>
      <c r="U46" s="48"/>
    </row>
    <row r="47" spans="1:21" ht="30.75" customHeight="1" x14ac:dyDescent="0.15">
      <c r="A47" s="48"/>
      <c r="B47" s="1232"/>
      <c r="C47" s="1233"/>
      <c r="D47" s="62"/>
      <c r="E47" s="1214" t="s">
        <v>14</v>
      </c>
      <c r="F47" s="1214"/>
      <c r="G47" s="1214"/>
      <c r="H47" s="1214"/>
      <c r="I47" s="1214"/>
      <c r="J47" s="1215"/>
      <c r="K47" s="63" t="s">
        <v>507</v>
      </c>
      <c r="L47" s="64" t="s">
        <v>507</v>
      </c>
      <c r="M47" s="64" t="s">
        <v>507</v>
      </c>
      <c r="N47" s="64" t="s">
        <v>507</v>
      </c>
      <c r="O47" s="65" t="s">
        <v>507</v>
      </c>
      <c r="P47" s="48"/>
      <c r="Q47" s="48"/>
      <c r="R47" s="48"/>
      <c r="S47" s="48"/>
      <c r="T47" s="48"/>
      <c r="U47" s="48"/>
    </row>
    <row r="48" spans="1:21" ht="30.75" customHeight="1" x14ac:dyDescent="0.15">
      <c r="A48" s="48"/>
      <c r="B48" s="1232"/>
      <c r="C48" s="1233"/>
      <c r="D48" s="62"/>
      <c r="E48" s="1214" t="s">
        <v>15</v>
      </c>
      <c r="F48" s="1214"/>
      <c r="G48" s="1214"/>
      <c r="H48" s="1214"/>
      <c r="I48" s="1214"/>
      <c r="J48" s="1215"/>
      <c r="K48" s="63">
        <v>123</v>
      </c>
      <c r="L48" s="64">
        <v>130</v>
      </c>
      <c r="M48" s="64">
        <v>137</v>
      </c>
      <c r="N48" s="64">
        <v>138</v>
      </c>
      <c r="O48" s="65">
        <v>127</v>
      </c>
      <c r="P48" s="48"/>
      <c r="Q48" s="48"/>
      <c r="R48" s="48"/>
      <c r="S48" s="48"/>
      <c r="T48" s="48"/>
      <c r="U48" s="48"/>
    </row>
    <row r="49" spans="1:21" ht="30.75" customHeight="1" x14ac:dyDescent="0.15">
      <c r="A49" s="48"/>
      <c r="B49" s="1232"/>
      <c r="C49" s="1233"/>
      <c r="D49" s="62"/>
      <c r="E49" s="1214" t="s">
        <v>16</v>
      </c>
      <c r="F49" s="1214"/>
      <c r="G49" s="1214"/>
      <c r="H49" s="1214"/>
      <c r="I49" s="1214"/>
      <c r="J49" s="1215"/>
      <c r="K49" s="63">
        <v>27</v>
      </c>
      <c r="L49" s="64">
        <v>27</v>
      </c>
      <c r="M49" s="64">
        <v>20</v>
      </c>
      <c r="N49" s="64">
        <v>5</v>
      </c>
      <c r="O49" s="65">
        <v>2</v>
      </c>
      <c r="P49" s="48"/>
      <c r="Q49" s="48"/>
      <c r="R49" s="48"/>
      <c r="S49" s="48"/>
      <c r="T49" s="48"/>
      <c r="U49" s="48"/>
    </row>
    <row r="50" spans="1:21" ht="30.75" customHeight="1" x14ac:dyDescent="0.15">
      <c r="A50" s="48"/>
      <c r="B50" s="1232"/>
      <c r="C50" s="1233"/>
      <c r="D50" s="62"/>
      <c r="E50" s="1214" t="s">
        <v>17</v>
      </c>
      <c r="F50" s="1214"/>
      <c r="G50" s="1214"/>
      <c r="H50" s="1214"/>
      <c r="I50" s="1214"/>
      <c r="J50" s="1215"/>
      <c r="K50" s="63">
        <v>18</v>
      </c>
      <c r="L50" s="64">
        <v>13</v>
      </c>
      <c r="M50" s="64">
        <v>13</v>
      </c>
      <c r="N50" s="64">
        <v>9</v>
      </c>
      <c r="O50" s="65">
        <v>9</v>
      </c>
      <c r="P50" s="48"/>
      <c r="Q50" s="48"/>
      <c r="R50" s="48"/>
      <c r="S50" s="48"/>
      <c r="T50" s="48"/>
      <c r="U50" s="48"/>
    </row>
    <row r="51" spans="1:21" ht="30.75" customHeight="1" x14ac:dyDescent="0.15">
      <c r="A51" s="48"/>
      <c r="B51" s="1234"/>
      <c r="C51" s="1235"/>
      <c r="D51" s="66"/>
      <c r="E51" s="1214" t="s">
        <v>18</v>
      </c>
      <c r="F51" s="1214"/>
      <c r="G51" s="1214"/>
      <c r="H51" s="1214"/>
      <c r="I51" s="1214"/>
      <c r="J51" s="1215"/>
      <c r="K51" s="63" t="s">
        <v>507</v>
      </c>
      <c r="L51" s="64" t="s">
        <v>507</v>
      </c>
      <c r="M51" s="64" t="s">
        <v>507</v>
      </c>
      <c r="N51" s="64" t="s">
        <v>507</v>
      </c>
      <c r="O51" s="65" t="s">
        <v>507</v>
      </c>
      <c r="P51" s="48"/>
      <c r="Q51" s="48"/>
      <c r="R51" s="48"/>
      <c r="S51" s="48"/>
      <c r="T51" s="48"/>
      <c r="U51" s="48"/>
    </row>
    <row r="52" spans="1:21" ht="30.75" customHeight="1" x14ac:dyDescent="0.15">
      <c r="A52" s="48"/>
      <c r="B52" s="1212" t="s">
        <v>19</v>
      </c>
      <c r="C52" s="1213"/>
      <c r="D52" s="66"/>
      <c r="E52" s="1214" t="s">
        <v>20</v>
      </c>
      <c r="F52" s="1214"/>
      <c r="G52" s="1214"/>
      <c r="H52" s="1214"/>
      <c r="I52" s="1214"/>
      <c r="J52" s="1215"/>
      <c r="K52" s="63">
        <v>413</v>
      </c>
      <c r="L52" s="64">
        <v>403</v>
      </c>
      <c r="M52" s="64">
        <v>377</v>
      </c>
      <c r="N52" s="64">
        <v>376</v>
      </c>
      <c r="O52" s="65">
        <v>412</v>
      </c>
      <c r="P52" s="48"/>
      <c r="Q52" s="48"/>
      <c r="R52" s="48"/>
      <c r="S52" s="48"/>
      <c r="T52" s="48"/>
      <c r="U52" s="48"/>
    </row>
    <row r="53" spans="1:21" ht="30.75" customHeight="1" thickBot="1" x14ac:dyDescent="0.2">
      <c r="A53" s="48"/>
      <c r="B53" s="1216" t="s">
        <v>21</v>
      </c>
      <c r="C53" s="1217"/>
      <c r="D53" s="67"/>
      <c r="E53" s="1218" t="s">
        <v>22</v>
      </c>
      <c r="F53" s="1218"/>
      <c r="G53" s="1218"/>
      <c r="H53" s="1218"/>
      <c r="I53" s="1218"/>
      <c r="J53" s="1219"/>
      <c r="K53" s="68">
        <v>226</v>
      </c>
      <c r="L53" s="69">
        <v>201</v>
      </c>
      <c r="M53" s="69">
        <v>189</v>
      </c>
      <c r="N53" s="69">
        <v>218</v>
      </c>
      <c r="O53" s="70">
        <v>277</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5" t="s">
        <v>566</v>
      </c>
      <c r="P55" s="48"/>
      <c r="Q55" s="48"/>
      <c r="R55" s="48"/>
      <c r="S55" s="48"/>
      <c r="T55" s="48"/>
      <c r="U55" s="48"/>
    </row>
    <row r="56" spans="1:21" ht="31.5" customHeight="1" thickBot="1" x14ac:dyDescent="0.2">
      <c r="A56" s="48"/>
      <c r="B56" s="76"/>
      <c r="C56" s="77"/>
      <c r="D56" s="77"/>
      <c r="E56" s="78"/>
      <c r="F56" s="78"/>
      <c r="G56" s="78"/>
      <c r="H56" s="78"/>
      <c r="I56" s="78"/>
      <c r="J56" s="79" t="s">
        <v>2</v>
      </c>
      <c r="K56" s="80" t="s">
        <v>567</v>
      </c>
      <c r="L56" s="81" t="s">
        <v>568</v>
      </c>
      <c r="M56" s="81" t="s">
        <v>569</v>
      </c>
      <c r="N56" s="81" t="s">
        <v>570</v>
      </c>
      <c r="O56" s="82" t="s">
        <v>571</v>
      </c>
      <c r="P56" s="48"/>
      <c r="Q56" s="48"/>
      <c r="R56" s="48"/>
      <c r="S56" s="48"/>
      <c r="T56" s="48"/>
      <c r="U56" s="48"/>
    </row>
    <row r="57" spans="1:21" ht="31.5" customHeight="1" x14ac:dyDescent="0.15">
      <c r="B57" s="1220" t="s">
        <v>25</v>
      </c>
      <c r="C57" s="1221"/>
      <c r="D57" s="1224" t="s">
        <v>26</v>
      </c>
      <c r="E57" s="1225"/>
      <c r="F57" s="1225"/>
      <c r="G57" s="1225"/>
      <c r="H57" s="1225"/>
      <c r="I57" s="1225"/>
      <c r="J57" s="1226"/>
      <c r="K57" s="83"/>
      <c r="L57" s="84"/>
      <c r="M57" s="84"/>
      <c r="N57" s="84"/>
      <c r="O57" s="85"/>
    </row>
    <row r="58" spans="1:21" ht="31.5" customHeight="1" thickBot="1" x14ac:dyDescent="0.2">
      <c r="B58" s="1222"/>
      <c r="C58" s="1223"/>
      <c r="D58" s="1227" t="s">
        <v>27</v>
      </c>
      <c r="E58" s="1228"/>
      <c r="F58" s="1228"/>
      <c r="G58" s="1228"/>
      <c r="H58" s="1228"/>
      <c r="I58" s="1228"/>
      <c r="J58" s="1229"/>
      <c r="K58" s="86"/>
      <c r="L58" s="87"/>
      <c r="M58" s="87"/>
      <c r="N58" s="87"/>
      <c r="O58" s="88"/>
    </row>
    <row r="59" spans="1:21" ht="24" customHeight="1" x14ac:dyDescent="0.15">
      <c r="B59" s="89"/>
      <c r="C59" s="89"/>
      <c r="D59" s="90" t="s">
        <v>28</v>
      </c>
      <c r="E59" s="91"/>
      <c r="F59" s="91"/>
      <c r="G59" s="91"/>
      <c r="H59" s="91"/>
      <c r="I59" s="91"/>
      <c r="J59" s="91"/>
      <c r="K59" s="91"/>
      <c r="L59" s="91"/>
      <c r="M59" s="91"/>
      <c r="N59" s="91"/>
      <c r="O59" s="91"/>
    </row>
    <row r="60" spans="1:21" ht="24" customHeight="1" x14ac:dyDescent="0.15">
      <c r="B60" s="92"/>
      <c r="C60" s="92"/>
      <c r="D60" s="90" t="s">
        <v>29</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IwKyg99Adr8k6KLAznX1DthGea2zZIeTr7HOO97e2WaG7uxr1QzLV15Kj8ZuR57rd0kx7+vPl17qaxpbz/FNMw==" saltValue="1H1ySqpLhufVskdHvhES1w=="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5"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8"/>
  <sheetViews>
    <sheetView showGridLines="0" topLeftCell="A31" zoomScale="55" zoomScaleNormal="55" zoomScaleSheetLayoutView="100" workbookViewId="0"/>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9</v>
      </c>
    </row>
    <row r="40" spans="2:13" ht="27.75" customHeight="1" thickBot="1" x14ac:dyDescent="0.2">
      <c r="B40" s="95" t="s">
        <v>10</v>
      </c>
      <c r="C40" s="96"/>
      <c r="D40" s="96"/>
      <c r="E40" s="97"/>
      <c r="F40" s="97"/>
      <c r="G40" s="97"/>
      <c r="H40" s="98" t="s">
        <v>2</v>
      </c>
      <c r="I40" s="99" t="s">
        <v>549</v>
      </c>
      <c r="J40" s="100" t="s">
        <v>550</v>
      </c>
      <c r="K40" s="100" t="s">
        <v>551</v>
      </c>
      <c r="L40" s="100" t="s">
        <v>552</v>
      </c>
      <c r="M40" s="101" t="s">
        <v>553</v>
      </c>
    </row>
    <row r="41" spans="2:13" ht="27.75" customHeight="1" x14ac:dyDescent="0.15">
      <c r="B41" s="1250" t="s">
        <v>30</v>
      </c>
      <c r="C41" s="1251"/>
      <c r="D41" s="102"/>
      <c r="E41" s="1252" t="s">
        <v>31</v>
      </c>
      <c r="F41" s="1252"/>
      <c r="G41" s="1252"/>
      <c r="H41" s="1253"/>
      <c r="I41" s="103">
        <v>5972</v>
      </c>
      <c r="J41" s="104">
        <v>6787</v>
      </c>
      <c r="K41" s="104">
        <v>7317</v>
      </c>
      <c r="L41" s="104">
        <v>7359</v>
      </c>
      <c r="M41" s="105">
        <v>7589</v>
      </c>
    </row>
    <row r="42" spans="2:13" ht="27.75" customHeight="1" x14ac:dyDescent="0.15">
      <c r="B42" s="1240"/>
      <c r="C42" s="1241"/>
      <c r="D42" s="106"/>
      <c r="E42" s="1244" t="s">
        <v>32</v>
      </c>
      <c r="F42" s="1244"/>
      <c r="G42" s="1244"/>
      <c r="H42" s="1245"/>
      <c r="I42" s="107">
        <v>65</v>
      </c>
      <c r="J42" s="108">
        <v>52</v>
      </c>
      <c r="K42" s="108">
        <v>39</v>
      </c>
      <c r="L42" s="108">
        <v>30</v>
      </c>
      <c r="M42" s="109">
        <v>20</v>
      </c>
    </row>
    <row r="43" spans="2:13" ht="27.75" customHeight="1" x14ac:dyDescent="0.15">
      <c r="B43" s="1240"/>
      <c r="C43" s="1241"/>
      <c r="D43" s="106"/>
      <c r="E43" s="1244" t="s">
        <v>33</v>
      </c>
      <c r="F43" s="1244"/>
      <c r="G43" s="1244"/>
      <c r="H43" s="1245"/>
      <c r="I43" s="107">
        <v>1442</v>
      </c>
      <c r="J43" s="108">
        <v>1394</v>
      </c>
      <c r="K43" s="108">
        <v>1422</v>
      </c>
      <c r="L43" s="108">
        <v>1401</v>
      </c>
      <c r="M43" s="109">
        <v>1296</v>
      </c>
    </row>
    <row r="44" spans="2:13" ht="27.75" customHeight="1" x14ac:dyDescent="0.15">
      <c r="B44" s="1240"/>
      <c r="C44" s="1241"/>
      <c r="D44" s="106"/>
      <c r="E44" s="1244" t="s">
        <v>34</v>
      </c>
      <c r="F44" s="1244"/>
      <c r="G44" s="1244"/>
      <c r="H44" s="1245"/>
      <c r="I44" s="107">
        <v>151</v>
      </c>
      <c r="J44" s="108">
        <v>110</v>
      </c>
      <c r="K44" s="108">
        <v>95</v>
      </c>
      <c r="L44" s="108">
        <v>106</v>
      </c>
      <c r="M44" s="109">
        <v>141</v>
      </c>
    </row>
    <row r="45" spans="2:13" ht="27.75" customHeight="1" x14ac:dyDescent="0.15">
      <c r="B45" s="1240"/>
      <c r="C45" s="1241"/>
      <c r="D45" s="106"/>
      <c r="E45" s="1244" t="s">
        <v>35</v>
      </c>
      <c r="F45" s="1244"/>
      <c r="G45" s="1244"/>
      <c r="H45" s="1245"/>
      <c r="I45" s="107">
        <v>632</v>
      </c>
      <c r="J45" s="108">
        <v>573</v>
      </c>
      <c r="K45" s="108">
        <v>526</v>
      </c>
      <c r="L45" s="108">
        <v>492</v>
      </c>
      <c r="M45" s="109">
        <v>478</v>
      </c>
    </row>
    <row r="46" spans="2:13" ht="27.75" customHeight="1" x14ac:dyDescent="0.15">
      <c r="B46" s="1240"/>
      <c r="C46" s="1241"/>
      <c r="D46" s="110"/>
      <c r="E46" s="1244" t="s">
        <v>36</v>
      </c>
      <c r="F46" s="1244"/>
      <c r="G46" s="1244"/>
      <c r="H46" s="1245"/>
      <c r="I46" s="107" t="s">
        <v>507</v>
      </c>
      <c r="J46" s="108" t="s">
        <v>507</v>
      </c>
      <c r="K46" s="108" t="s">
        <v>507</v>
      </c>
      <c r="L46" s="108" t="s">
        <v>507</v>
      </c>
      <c r="M46" s="109" t="s">
        <v>507</v>
      </c>
    </row>
    <row r="47" spans="2:13" ht="27.75" customHeight="1" x14ac:dyDescent="0.15">
      <c r="B47" s="1240"/>
      <c r="C47" s="1241"/>
      <c r="D47" s="111"/>
      <c r="E47" s="1254" t="s">
        <v>37</v>
      </c>
      <c r="F47" s="1255"/>
      <c r="G47" s="1255"/>
      <c r="H47" s="1256"/>
      <c r="I47" s="107" t="s">
        <v>507</v>
      </c>
      <c r="J47" s="108" t="s">
        <v>507</v>
      </c>
      <c r="K47" s="108" t="s">
        <v>507</v>
      </c>
      <c r="L47" s="108" t="s">
        <v>507</v>
      </c>
      <c r="M47" s="109" t="s">
        <v>507</v>
      </c>
    </row>
    <row r="48" spans="2:13" ht="27.75" customHeight="1" x14ac:dyDescent="0.15">
      <c r="B48" s="1240"/>
      <c r="C48" s="1241"/>
      <c r="D48" s="106"/>
      <c r="E48" s="1244" t="s">
        <v>38</v>
      </c>
      <c r="F48" s="1244"/>
      <c r="G48" s="1244"/>
      <c r="H48" s="1245"/>
      <c r="I48" s="107" t="s">
        <v>507</v>
      </c>
      <c r="J48" s="108" t="s">
        <v>507</v>
      </c>
      <c r="K48" s="108" t="s">
        <v>507</v>
      </c>
      <c r="L48" s="108" t="s">
        <v>507</v>
      </c>
      <c r="M48" s="109" t="s">
        <v>507</v>
      </c>
    </row>
    <row r="49" spans="2:13" ht="27.75" customHeight="1" x14ac:dyDescent="0.15">
      <c r="B49" s="1242"/>
      <c r="C49" s="1243"/>
      <c r="D49" s="106"/>
      <c r="E49" s="1244" t="s">
        <v>39</v>
      </c>
      <c r="F49" s="1244"/>
      <c r="G49" s="1244"/>
      <c r="H49" s="1245"/>
      <c r="I49" s="107" t="s">
        <v>507</v>
      </c>
      <c r="J49" s="108" t="s">
        <v>507</v>
      </c>
      <c r="K49" s="108" t="s">
        <v>507</v>
      </c>
      <c r="L49" s="108" t="s">
        <v>507</v>
      </c>
      <c r="M49" s="109" t="s">
        <v>507</v>
      </c>
    </row>
    <row r="50" spans="2:13" ht="27.75" customHeight="1" x14ac:dyDescent="0.15">
      <c r="B50" s="1238" t="s">
        <v>40</v>
      </c>
      <c r="C50" s="1239"/>
      <c r="D50" s="112"/>
      <c r="E50" s="1244" t="s">
        <v>41</v>
      </c>
      <c r="F50" s="1244"/>
      <c r="G50" s="1244"/>
      <c r="H50" s="1245"/>
      <c r="I50" s="107">
        <v>970</v>
      </c>
      <c r="J50" s="108">
        <v>1251</v>
      </c>
      <c r="K50" s="108">
        <v>1281</v>
      </c>
      <c r="L50" s="108">
        <v>1371</v>
      </c>
      <c r="M50" s="109">
        <v>1297</v>
      </c>
    </row>
    <row r="51" spans="2:13" ht="27.75" customHeight="1" x14ac:dyDescent="0.15">
      <c r="B51" s="1240"/>
      <c r="C51" s="1241"/>
      <c r="D51" s="106"/>
      <c r="E51" s="1244" t="s">
        <v>42</v>
      </c>
      <c r="F51" s="1244"/>
      <c r="G51" s="1244"/>
      <c r="H51" s="1245"/>
      <c r="I51" s="107">
        <v>100</v>
      </c>
      <c r="J51" s="108">
        <v>78</v>
      </c>
      <c r="K51" s="108">
        <v>72</v>
      </c>
      <c r="L51" s="108">
        <v>60</v>
      </c>
      <c r="M51" s="109">
        <v>63</v>
      </c>
    </row>
    <row r="52" spans="2:13" ht="27.75" customHeight="1" x14ac:dyDescent="0.15">
      <c r="B52" s="1242"/>
      <c r="C52" s="1243"/>
      <c r="D52" s="106"/>
      <c r="E52" s="1244" t="s">
        <v>43</v>
      </c>
      <c r="F52" s="1244"/>
      <c r="G52" s="1244"/>
      <c r="H52" s="1245"/>
      <c r="I52" s="107">
        <v>4912</v>
      </c>
      <c r="J52" s="108">
        <v>5436</v>
      </c>
      <c r="K52" s="108">
        <v>5782</v>
      </c>
      <c r="L52" s="108">
        <v>5775</v>
      </c>
      <c r="M52" s="109">
        <v>5902</v>
      </c>
    </row>
    <row r="53" spans="2:13" ht="27.75" customHeight="1" thickBot="1" x14ac:dyDescent="0.2">
      <c r="B53" s="1246" t="s">
        <v>44</v>
      </c>
      <c r="C53" s="1247"/>
      <c r="D53" s="113"/>
      <c r="E53" s="1248" t="s">
        <v>45</v>
      </c>
      <c r="F53" s="1248"/>
      <c r="G53" s="1248"/>
      <c r="H53" s="1249"/>
      <c r="I53" s="114">
        <v>2279</v>
      </c>
      <c r="J53" s="115">
        <v>2151</v>
      </c>
      <c r="K53" s="115">
        <v>2264</v>
      </c>
      <c r="L53" s="115">
        <v>2181</v>
      </c>
      <c r="M53" s="116">
        <v>2263</v>
      </c>
    </row>
    <row r="54" spans="2:13" ht="27.75" customHeight="1" x14ac:dyDescent="0.15">
      <c r="B54" s="117" t="s">
        <v>46</v>
      </c>
      <c r="C54" s="118"/>
      <c r="D54" s="118"/>
      <c r="E54" s="119"/>
      <c r="F54" s="119"/>
      <c r="G54" s="119"/>
      <c r="H54" s="119"/>
      <c r="I54" s="120"/>
      <c r="J54" s="120"/>
      <c r="K54" s="120"/>
      <c r="L54" s="120"/>
      <c r="M54" s="120"/>
    </row>
    <row r="55" spans="2:13" ht="12.75" customHeight="1" x14ac:dyDescent="0.15"/>
    <row r="56" spans="2:13" ht="12.75" hidden="1" customHeight="1" x14ac:dyDescent="0.15"/>
    <row r="57" spans="2:13" ht="12.75" hidden="1" customHeight="1" x14ac:dyDescent="0.15"/>
    <row r="58" spans="2:13" ht="12.75" hidden="1" customHeight="1" x14ac:dyDescent="0.15"/>
  </sheetData>
  <sheetProtection algorithmName="SHA-512" hashValue="f6gbXhdlnpvUIjOMkTmFdhLr63Hznaa5OZ8fW4xNuTCymmqAJiIoaU0fjTjaOLKUf+Ox1wT5G9+LMEvaHoUrxg==" saltValue="5D/+WXjvT06qZVIVkcIipg=="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topLeftCell="D1" zoomScale="55" zoomScaleNormal="55"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1" t="s">
        <v>47</v>
      </c>
    </row>
    <row r="54" spans="2:8" ht="29.25" customHeight="1" thickBot="1" x14ac:dyDescent="0.25">
      <c r="B54" s="122" t="s">
        <v>1</v>
      </c>
      <c r="C54" s="123"/>
      <c r="D54" s="123"/>
      <c r="E54" s="124" t="s">
        <v>2</v>
      </c>
      <c r="F54" s="125" t="s">
        <v>551</v>
      </c>
      <c r="G54" s="125" t="s">
        <v>552</v>
      </c>
      <c r="H54" s="126" t="s">
        <v>553</v>
      </c>
    </row>
    <row r="55" spans="2:8" ht="52.5" customHeight="1" x14ac:dyDescent="0.15">
      <c r="B55" s="127"/>
      <c r="C55" s="1265" t="s">
        <v>48</v>
      </c>
      <c r="D55" s="1265"/>
      <c r="E55" s="1266"/>
      <c r="F55" s="128">
        <v>523</v>
      </c>
      <c r="G55" s="128">
        <v>523</v>
      </c>
      <c r="H55" s="129">
        <v>443</v>
      </c>
    </row>
    <row r="56" spans="2:8" ht="52.5" customHeight="1" x14ac:dyDescent="0.15">
      <c r="B56" s="130"/>
      <c r="C56" s="1267" t="s">
        <v>49</v>
      </c>
      <c r="D56" s="1267"/>
      <c r="E56" s="1268"/>
      <c r="F56" s="131">
        <v>359</v>
      </c>
      <c r="G56" s="131">
        <v>479</v>
      </c>
      <c r="H56" s="132">
        <v>479</v>
      </c>
    </row>
    <row r="57" spans="2:8" ht="53.25" customHeight="1" x14ac:dyDescent="0.15">
      <c r="B57" s="130"/>
      <c r="C57" s="1269" t="s">
        <v>50</v>
      </c>
      <c r="D57" s="1269"/>
      <c r="E57" s="1270"/>
      <c r="F57" s="133">
        <v>214</v>
      </c>
      <c r="G57" s="133">
        <v>245</v>
      </c>
      <c r="H57" s="134">
        <v>251</v>
      </c>
    </row>
    <row r="58" spans="2:8" ht="45.75" customHeight="1" x14ac:dyDescent="0.15">
      <c r="B58" s="135"/>
      <c r="C58" s="1257" t="s">
        <v>51</v>
      </c>
      <c r="D58" s="1258"/>
      <c r="E58" s="1259"/>
      <c r="F58" s="136"/>
      <c r="G58" s="136"/>
      <c r="H58" s="137"/>
    </row>
    <row r="59" spans="2:8" ht="45.75" customHeight="1" x14ac:dyDescent="0.15">
      <c r="B59" s="135"/>
      <c r="C59" s="1257" t="s">
        <v>52</v>
      </c>
      <c r="D59" s="1258"/>
      <c r="E59" s="1259"/>
      <c r="F59" s="136"/>
      <c r="G59" s="136"/>
      <c r="H59" s="137"/>
    </row>
    <row r="60" spans="2:8" ht="45.75" customHeight="1" x14ac:dyDescent="0.15">
      <c r="B60" s="135"/>
      <c r="C60" s="1257" t="s">
        <v>51</v>
      </c>
      <c r="D60" s="1258"/>
      <c r="E60" s="1259"/>
      <c r="F60" s="136"/>
      <c r="G60" s="136"/>
      <c r="H60" s="137"/>
    </row>
    <row r="61" spans="2:8" ht="45.75" customHeight="1" x14ac:dyDescent="0.15">
      <c r="B61" s="135"/>
      <c r="C61" s="1257" t="s">
        <v>53</v>
      </c>
      <c r="D61" s="1258"/>
      <c r="E61" s="1259"/>
      <c r="F61" s="136"/>
      <c r="G61" s="136"/>
      <c r="H61" s="137"/>
    </row>
    <row r="62" spans="2:8" ht="45.75" customHeight="1" thickBot="1" x14ac:dyDescent="0.2">
      <c r="B62" s="138"/>
      <c r="C62" s="1260" t="s">
        <v>51</v>
      </c>
      <c r="D62" s="1261"/>
      <c r="E62" s="1262"/>
      <c r="F62" s="139"/>
      <c r="G62" s="139"/>
      <c r="H62" s="140"/>
    </row>
    <row r="63" spans="2:8" ht="52.5" customHeight="1" thickBot="1" x14ac:dyDescent="0.2">
      <c r="B63" s="141"/>
      <c r="C63" s="1263" t="s">
        <v>54</v>
      </c>
      <c r="D63" s="1263"/>
      <c r="E63" s="1264"/>
      <c r="F63" s="142">
        <v>1097</v>
      </c>
      <c r="G63" s="142">
        <v>1248</v>
      </c>
      <c r="H63" s="143">
        <v>1173</v>
      </c>
    </row>
    <row r="64" spans="2:8" ht="15" customHeight="1" x14ac:dyDescent="0.15"/>
  </sheetData>
  <sheetProtection algorithmName="SHA-512" hashValue="cF0Era/CHdTRCAJh7pYc4YKeve9YsxmA40BmidE+ImLtrUkX18Y0kkszAg+bv5nZZh106TFKWEtmbUoXJwE+ew==" saltValue="10LkNVs5kTaVMNqs6u4lM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7DD209-D972-4548-9906-056FD662ABF7}">
  <sheetPr>
    <pageSetUpPr fitToPage="1"/>
  </sheetPr>
  <dimension ref="A1:WZM160"/>
  <sheetViews>
    <sheetView showGridLines="0" topLeftCell="S62" zoomScale="70" zoomScaleNormal="70" zoomScaleSheetLayoutView="55" workbookViewId="0">
      <selection activeCell="AN70" sqref="AN70"/>
    </sheetView>
  </sheetViews>
  <sheetFormatPr defaultColWidth="0" defaultRowHeight="13.5" customHeight="1" zeroHeight="1" x14ac:dyDescent="0.15"/>
  <cols>
    <col min="1" max="1" width="6.375" style="1273" customWidth="1"/>
    <col min="2" max="107" width="2.5" style="1273" customWidth="1"/>
    <col min="108" max="108" width="6.125" style="1281" customWidth="1"/>
    <col min="109" max="109" width="5.875" style="1280" customWidth="1"/>
    <col min="110" max="110" width="19.125" style="1273" hidden="1"/>
    <col min="111" max="115" width="12.625" style="1273" hidden="1"/>
    <col min="116" max="349" width="8.625" style="1273" hidden="1"/>
    <col min="350" max="355" width="14.875" style="1273" hidden="1"/>
    <col min="356" max="357" width="15.875" style="1273" hidden="1"/>
    <col min="358" max="363" width="16.125" style="1273" hidden="1"/>
    <col min="364" max="364" width="6.125" style="1273" hidden="1"/>
    <col min="365" max="365" width="3" style="1273" hidden="1"/>
    <col min="366" max="605" width="8.625" style="1273" hidden="1"/>
    <col min="606" max="611" width="14.875" style="1273" hidden="1"/>
    <col min="612" max="613" width="15.875" style="1273" hidden="1"/>
    <col min="614" max="619" width="16.125" style="1273" hidden="1"/>
    <col min="620" max="620" width="6.125" style="1273" hidden="1"/>
    <col min="621" max="621" width="3" style="1273" hidden="1"/>
    <col min="622" max="861" width="8.625" style="1273" hidden="1"/>
    <col min="862" max="867" width="14.875" style="1273" hidden="1"/>
    <col min="868" max="869" width="15.875" style="1273" hidden="1"/>
    <col min="870" max="875" width="16.125" style="1273" hidden="1"/>
    <col min="876" max="876" width="6.125" style="1273" hidden="1"/>
    <col min="877" max="877" width="3" style="1273" hidden="1"/>
    <col min="878" max="1117" width="8.625" style="1273" hidden="1"/>
    <col min="1118" max="1123" width="14.875" style="1273" hidden="1"/>
    <col min="1124" max="1125" width="15.875" style="1273" hidden="1"/>
    <col min="1126" max="1131" width="16.125" style="1273" hidden="1"/>
    <col min="1132" max="1132" width="6.125" style="1273" hidden="1"/>
    <col min="1133" max="1133" width="3" style="1273" hidden="1"/>
    <col min="1134" max="1373" width="8.625" style="1273" hidden="1"/>
    <col min="1374" max="1379" width="14.875" style="1273" hidden="1"/>
    <col min="1380" max="1381" width="15.875" style="1273" hidden="1"/>
    <col min="1382" max="1387" width="16.125" style="1273" hidden="1"/>
    <col min="1388" max="1388" width="6.125" style="1273" hidden="1"/>
    <col min="1389" max="1389" width="3" style="1273" hidden="1"/>
    <col min="1390" max="1629" width="8.625" style="1273" hidden="1"/>
    <col min="1630" max="1635" width="14.875" style="1273" hidden="1"/>
    <col min="1636" max="1637" width="15.875" style="1273" hidden="1"/>
    <col min="1638" max="1643" width="16.125" style="1273" hidden="1"/>
    <col min="1644" max="1644" width="6.125" style="1273" hidden="1"/>
    <col min="1645" max="1645" width="3" style="1273" hidden="1"/>
    <col min="1646" max="1885" width="8.625" style="1273" hidden="1"/>
    <col min="1886" max="1891" width="14.875" style="1273" hidden="1"/>
    <col min="1892" max="1893" width="15.875" style="1273" hidden="1"/>
    <col min="1894" max="1899" width="16.125" style="1273" hidden="1"/>
    <col min="1900" max="1900" width="6.125" style="1273" hidden="1"/>
    <col min="1901" max="1901" width="3" style="1273" hidden="1"/>
    <col min="1902" max="2141" width="8.625" style="1273" hidden="1"/>
    <col min="2142" max="2147" width="14.875" style="1273" hidden="1"/>
    <col min="2148" max="2149" width="15.875" style="1273" hidden="1"/>
    <col min="2150" max="2155" width="16.125" style="1273" hidden="1"/>
    <col min="2156" max="2156" width="6.125" style="1273" hidden="1"/>
    <col min="2157" max="2157" width="3" style="1273" hidden="1"/>
    <col min="2158" max="2397" width="8.625" style="1273" hidden="1"/>
    <col min="2398" max="2403" width="14.875" style="1273" hidden="1"/>
    <col min="2404" max="2405" width="15.875" style="1273" hidden="1"/>
    <col min="2406" max="2411" width="16.125" style="1273" hidden="1"/>
    <col min="2412" max="2412" width="6.125" style="1273" hidden="1"/>
    <col min="2413" max="2413" width="3" style="1273" hidden="1"/>
    <col min="2414" max="2653" width="8.625" style="1273" hidden="1"/>
    <col min="2654" max="2659" width="14.875" style="1273" hidden="1"/>
    <col min="2660" max="2661" width="15.875" style="1273" hidden="1"/>
    <col min="2662" max="2667" width="16.125" style="1273" hidden="1"/>
    <col min="2668" max="2668" width="6.125" style="1273" hidden="1"/>
    <col min="2669" max="2669" width="3" style="1273" hidden="1"/>
    <col min="2670" max="2909" width="8.625" style="1273" hidden="1"/>
    <col min="2910" max="2915" width="14.875" style="1273" hidden="1"/>
    <col min="2916" max="2917" width="15.875" style="1273" hidden="1"/>
    <col min="2918" max="2923" width="16.125" style="1273" hidden="1"/>
    <col min="2924" max="2924" width="6.125" style="1273" hidden="1"/>
    <col min="2925" max="2925" width="3" style="1273" hidden="1"/>
    <col min="2926" max="3165" width="8.625" style="1273" hidden="1"/>
    <col min="3166" max="3171" width="14.875" style="1273" hidden="1"/>
    <col min="3172" max="3173" width="15.875" style="1273" hidden="1"/>
    <col min="3174" max="3179" width="16.125" style="1273" hidden="1"/>
    <col min="3180" max="3180" width="6.125" style="1273" hidden="1"/>
    <col min="3181" max="3181" width="3" style="1273" hidden="1"/>
    <col min="3182" max="3421" width="8.625" style="1273" hidden="1"/>
    <col min="3422" max="3427" width="14.875" style="1273" hidden="1"/>
    <col min="3428" max="3429" width="15.875" style="1273" hidden="1"/>
    <col min="3430" max="3435" width="16.125" style="1273" hidden="1"/>
    <col min="3436" max="3436" width="6.125" style="1273" hidden="1"/>
    <col min="3437" max="3437" width="3" style="1273" hidden="1"/>
    <col min="3438" max="3677" width="8.625" style="1273" hidden="1"/>
    <col min="3678" max="3683" width="14.875" style="1273" hidden="1"/>
    <col min="3684" max="3685" width="15.875" style="1273" hidden="1"/>
    <col min="3686" max="3691" width="16.125" style="1273" hidden="1"/>
    <col min="3692" max="3692" width="6.125" style="1273" hidden="1"/>
    <col min="3693" max="3693" width="3" style="1273" hidden="1"/>
    <col min="3694" max="3933" width="8.625" style="1273" hidden="1"/>
    <col min="3934" max="3939" width="14.875" style="1273" hidden="1"/>
    <col min="3940" max="3941" width="15.875" style="1273" hidden="1"/>
    <col min="3942" max="3947" width="16.125" style="1273" hidden="1"/>
    <col min="3948" max="3948" width="6.125" style="1273" hidden="1"/>
    <col min="3949" max="3949" width="3" style="1273" hidden="1"/>
    <col min="3950" max="4189" width="8.625" style="1273" hidden="1"/>
    <col min="4190" max="4195" width="14.875" style="1273" hidden="1"/>
    <col min="4196" max="4197" width="15.875" style="1273" hidden="1"/>
    <col min="4198" max="4203" width="16.125" style="1273" hidden="1"/>
    <col min="4204" max="4204" width="6.125" style="1273" hidden="1"/>
    <col min="4205" max="4205" width="3" style="1273" hidden="1"/>
    <col min="4206" max="4445" width="8.625" style="1273" hidden="1"/>
    <col min="4446" max="4451" width="14.875" style="1273" hidden="1"/>
    <col min="4452" max="4453" width="15.875" style="1273" hidden="1"/>
    <col min="4454" max="4459" width="16.125" style="1273" hidden="1"/>
    <col min="4460" max="4460" width="6.125" style="1273" hidden="1"/>
    <col min="4461" max="4461" width="3" style="1273" hidden="1"/>
    <col min="4462" max="4701" width="8.625" style="1273" hidden="1"/>
    <col min="4702" max="4707" width="14.875" style="1273" hidden="1"/>
    <col min="4708" max="4709" width="15.875" style="1273" hidden="1"/>
    <col min="4710" max="4715" width="16.125" style="1273" hidden="1"/>
    <col min="4716" max="4716" width="6.125" style="1273" hidden="1"/>
    <col min="4717" max="4717" width="3" style="1273" hidden="1"/>
    <col min="4718" max="4957" width="8.625" style="1273" hidden="1"/>
    <col min="4958" max="4963" width="14.875" style="1273" hidden="1"/>
    <col min="4964" max="4965" width="15.875" style="1273" hidden="1"/>
    <col min="4966" max="4971" width="16.125" style="1273" hidden="1"/>
    <col min="4972" max="4972" width="6.125" style="1273" hidden="1"/>
    <col min="4973" max="4973" width="3" style="1273" hidden="1"/>
    <col min="4974" max="5213" width="8.625" style="1273" hidden="1"/>
    <col min="5214" max="5219" width="14.875" style="1273" hidden="1"/>
    <col min="5220" max="5221" width="15.875" style="1273" hidden="1"/>
    <col min="5222" max="5227" width="16.125" style="1273" hidden="1"/>
    <col min="5228" max="5228" width="6.125" style="1273" hidden="1"/>
    <col min="5229" max="5229" width="3" style="1273" hidden="1"/>
    <col min="5230" max="5469" width="8.625" style="1273" hidden="1"/>
    <col min="5470" max="5475" width="14.875" style="1273" hidden="1"/>
    <col min="5476" max="5477" width="15.875" style="1273" hidden="1"/>
    <col min="5478" max="5483" width="16.125" style="1273" hidden="1"/>
    <col min="5484" max="5484" width="6.125" style="1273" hidden="1"/>
    <col min="5485" max="5485" width="3" style="1273" hidden="1"/>
    <col min="5486" max="5725" width="8.625" style="1273" hidden="1"/>
    <col min="5726" max="5731" width="14.875" style="1273" hidden="1"/>
    <col min="5732" max="5733" width="15.875" style="1273" hidden="1"/>
    <col min="5734" max="5739" width="16.125" style="1273" hidden="1"/>
    <col min="5740" max="5740" width="6.125" style="1273" hidden="1"/>
    <col min="5741" max="5741" width="3" style="1273" hidden="1"/>
    <col min="5742" max="5981" width="8.625" style="1273" hidden="1"/>
    <col min="5982" max="5987" width="14.875" style="1273" hidden="1"/>
    <col min="5988" max="5989" width="15.875" style="1273" hidden="1"/>
    <col min="5990" max="5995" width="16.125" style="1273" hidden="1"/>
    <col min="5996" max="5996" width="6.125" style="1273" hidden="1"/>
    <col min="5997" max="5997" width="3" style="1273" hidden="1"/>
    <col min="5998" max="6237" width="8.625" style="1273" hidden="1"/>
    <col min="6238" max="6243" width="14.875" style="1273" hidden="1"/>
    <col min="6244" max="6245" width="15.875" style="1273" hidden="1"/>
    <col min="6246" max="6251" width="16.125" style="1273" hidden="1"/>
    <col min="6252" max="6252" width="6.125" style="1273" hidden="1"/>
    <col min="6253" max="6253" width="3" style="1273" hidden="1"/>
    <col min="6254" max="6493" width="8.625" style="1273" hidden="1"/>
    <col min="6494" max="6499" width="14.875" style="1273" hidden="1"/>
    <col min="6500" max="6501" width="15.875" style="1273" hidden="1"/>
    <col min="6502" max="6507" width="16.125" style="1273" hidden="1"/>
    <col min="6508" max="6508" width="6.125" style="1273" hidden="1"/>
    <col min="6509" max="6509" width="3" style="1273" hidden="1"/>
    <col min="6510" max="6749" width="8.625" style="1273" hidden="1"/>
    <col min="6750" max="6755" width="14.875" style="1273" hidden="1"/>
    <col min="6756" max="6757" width="15.875" style="1273" hidden="1"/>
    <col min="6758" max="6763" width="16.125" style="1273" hidden="1"/>
    <col min="6764" max="6764" width="6.125" style="1273" hidden="1"/>
    <col min="6765" max="6765" width="3" style="1273" hidden="1"/>
    <col min="6766" max="7005" width="8.625" style="1273" hidden="1"/>
    <col min="7006" max="7011" width="14.875" style="1273" hidden="1"/>
    <col min="7012" max="7013" width="15.875" style="1273" hidden="1"/>
    <col min="7014" max="7019" width="16.125" style="1273" hidden="1"/>
    <col min="7020" max="7020" width="6.125" style="1273" hidden="1"/>
    <col min="7021" max="7021" width="3" style="1273" hidden="1"/>
    <col min="7022" max="7261" width="8.625" style="1273" hidden="1"/>
    <col min="7262" max="7267" width="14.875" style="1273" hidden="1"/>
    <col min="7268" max="7269" width="15.875" style="1273" hidden="1"/>
    <col min="7270" max="7275" width="16.125" style="1273" hidden="1"/>
    <col min="7276" max="7276" width="6.125" style="1273" hidden="1"/>
    <col min="7277" max="7277" width="3" style="1273" hidden="1"/>
    <col min="7278" max="7517" width="8.625" style="1273" hidden="1"/>
    <col min="7518" max="7523" width="14.875" style="1273" hidden="1"/>
    <col min="7524" max="7525" width="15.875" style="1273" hidden="1"/>
    <col min="7526" max="7531" width="16.125" style="1273" hidden="1"/>
    <col min="7532" max="7532" width="6.125" style="1273" hidden="1"/>
    <col min="7533" max="7533" width="3" style="1273" hidden="1"/>
    <col min="7534" max="7773" width="8.625" style="1273" hidden="1"/>
    <col min="7774" max="7779" width="14.875" style="1273" hidden="1"/>
    <col min="7780" max="7781" width="15.875" style="1273" hidden="1"/>
    <col min="7782" max="7787" width="16.125" style="1273" hidden="1"/>
    <col min="7788" max="7788" width="6.125" style="1273" hidden="1"/>
    <col min="7789" max="7789" width="3" style="1273" hidden="1"/>
    <col min="7790" max="8029" width="8.625" style="1273" hidden="1"/>
    <col min="8030" max="8035" width="14.875" style="1273" hidden="1"/>
    <col min="8036" max="8037" width="15.875" style="1273" hidden="1"/>
    <col min="8038" max="8043" width="16.125" style="1273" hidden="1"/>
    <col min="8044" max="8044" width="6.125" style="1273" hidden="1"/>
    <col min="8045" max="8045" width="3" style="1273" hidden="1"/>
    <col min="8046" max="8285" width="8.625" style="1273" hidden="1"/>
    <col min="8286" max="8291" width="14.875" style="1273" hidden="1"/>
    <col min="8292" max="8293" width="15.875" style="1273" hidden="1"/>
    <col min="8294" max="8299" width="16.125" style="1273" hidden="1"/>
    <col min="8300" max="8300" width="6.125" style="1273" hidden="1"/>
    <col min="8301" max="8301" width="3" style="1273" hidden="1"/>
    <col min="8302" max="8541" width="8.625" style="1273" hidden="1"/>
    <col min="8542" max="8547" width="14.875" style="1273" hidden="1"/>
    <col min="8548" max="8549" width="15.875" style="1273" hidden="1"/>
    <col min="8550" max="8555" width="16.125" style="1273" hidden="1"/>
    <col min="8556" max="8556" width="6.125" style="1273" hidden="1"/>
    <col min="8557" max="8557" width="3" style="1273" hidden="1"/>
    <col min="8558" max="8797" width="8.625" style="1273" hidden="1"/>
    <col min="8798" max="8803" width="14.875" style="1273" hidden="1"/>
    <col min="8804" max="8805" width="15.875" style="1273" hidden="1"/>
    <col min="8806" max="8811" width="16.125" style="1273" hidden="1"/>
    <col min="8812" max="8812" width="6.125" style="1273" hidden="1"/>
    <col min="8813" max="8813" width="3" style="1273" hidden="1"/>
    <col min="8814" max="9053" width="8.625" style="1273" hidden="1"/>
    <col min="9054" max="9059" width="14.875" style="1273" hidden="1"/>
    <col min="9060" max="9061" width="15.875" style="1273" hidden="1"/>
    <col min="9062" max="9067" width="16.125" style="1273" hidden="1"/>
    <col min="9068" max="9068" width="6.125" style="1273" hidden="1"/>
    <col min="9069" max="9069" width="3" style="1273" hidden="1"/>
    <col min="9070" max="9309" width="8.625" style="1273" hidden="1"/>
    <col min="9310" max="9315" width="14.875" style="1273" hidden="1"/>
    <col min="9316" max="9317" width="15.875" style="1273" hidden="1"/>
    <col min="9318" max="9323" width="16.125" style="1273" hidden="1"/>
    <col min="9324" max="9324" width="6.125" style="1273" hidden="1"/>
    <col min="9325" max="9325" width="3" style="1273" hidden="1"/>
    <col min="9326" max="9565" width="8.625" style="1273" hidden="1"/>
    <col min="9566" max="9571" width="14.875" style="1273" hidden="1"/>
    <col min="9572" max="9573" width="15.875" style="1273" hidden="1"/>
    <col min="9574" max="9579" width="16.125" style="1273" hidden="1"/>
    <col min="9580" max="9580" width="6.125" style="1273" hidden="1"/>
    <col min="9581" max="9581" width="3" style="1273" hidden="1"/>
    <col min="9582" max="9821" width="8.625" style="1273" hidden="1"/>
    <col min="9822" max="9827" width="14.875" style="1273" hidden="1"/>
    <col min="9828" max="9829" width="15.875" style="1273" hidden="1"/>
    <col min="9830" max="9835" width="16.125" style="1273" hidden="1"/>
    <col min="9836" max="9836" width="6.125" style="1273" hidden="1"/>
    <col min="9837" max="9837" width="3" style="1273" hidden="1"/>
    <col min="9838" max="10077" width="8.625" style="1273" hidden="1"/>
    <col min="10078" max="10083" width="14.875" style="1273" hidden="1"/>
    <col min="10084" max="10085" width="15.875" style="1273" hidden="1"/>
    <col min="10086" max="10091" width="16.125" style="1273" hidden="1"/>
    <col min="10092" max="10092" width="6.125" style="1273" hidden="1"/>
    <col min="10093" max="10093" width="3" style="1273" hidden="1"/>
    <col min="10094" max="10333" width="8.625" style="1273" hidden="1"/>
    <col min="10334" max="10339" width="14.875" style="1273" hidden="1"/>
    <col min="10340" max="10341" width="15.875" style="1273" hidden="1"/>
    <col min="10342" max="10347" width="16.125" style="1273" hidden="1"/>
    <col min="10348" max="10348" width="6.125" style="1273" hidden="1"/>
    <col min="10349" max="10349" width="3" style="1273" hidden="1"/>
    <col min="10350" max="10589" width="8.625" style="1273" hidden="1"/>
    <col min="10590" max="10595" width="14.875" style="1273" hidden="1"/>
    <col min="10596" max="10597" width="15.875" style="1273" hidden="1"/>
    <col min="10598" max="10603" width="16.125" style="1273" hidden="1"/>
    <col min="10604" max="10604" width="6.125" style="1273" hidden="1"/>
    <col min="10605" max="10605" width="3" style="1273" hidden="1"/>
    <col min="10606" max="10845" width="8.625" style="1273" hidden="1"/>
    <col min="10846" max="10851" width="14.875" style="1273" hidden="1"/>
    <col min="10852" max="10853" width="15.875" style="1273" hidden="1"/>
    <col min="10854" max="10859" width="16.125" style="1273" hidden="1"/>
    <col min="10860" max="10860" width="6.125" style="1273" hidden="1"/>
    <col min="10861" max="10861" width="3" style="1273" hidden="1"/>
    <col min="10862" max="11101" width="8.625" style="1273" hidden="1"/>
    <col min="11102" max="11107" width="14.875" style="1273" hidden="1"/>
    <col min="11108" max="11109" width="15.875" style="1273" hidden="1"/>
    <col min="11110" max="11115" width="16.125" style="1273" hidden="1"/>
    <col min="11116" max="11116" width="6.125" style="1273" hidden="1"/>
    <col min="11117" max="11117" width="3" style="1273" hidden="1"/>
    <col min="11118" max="11357" width="8.625" style="1273" hidden="1"/>
    <col min="11358" max="11363" width="14.875" style="1273" hidden="1"/>
    <col min="11364" max="11365" width="15.875" style="1273" hidden="1"/>
    <col min="11366" max="11371" width="16.125" style="1273" hidden="1"/>
    <col min="11372" max="11372" width="6.125" style="1273" hidden="1"/>
    <col min="11373" max="11373" width="3" style="1273" hidden="1"/>
    <col min="11374" max="11613" width="8.625" style="1273" hidden="1"/>
    <col min="11614" max="11619" width="14.875" style="1273" hidden="1"/>
    <col min="11620" max="11621" width="15.875" style="1273" hidden="1"/>
    <col min="11622" max="11627" width="16.125" style="1273" hidden="1"/>
    <col min="11628" max="11628" width="6.125" style="1273" hidden="1"/>
    <col min="11629" max="11629" width="3" style="1273" hidden="1"/>
    <col min="11630" max="11869" width="8.625" style="1273" hidden="1"/>
    <col min="11870" max="11875" width="14.875" style="1273" hidden="1"/>
    <col min="11876" max="11877" width="15.875" style="1273" hidden="1"/>
    <col min="11878" max="11883" width="16.125" style="1273" hidden="1"/>
    <col min="11884" max="11884" width="6.125" style="1273" hidden="1"/>
    <col min="11885" max="11885" width="3" style="1273" hidden="1"/>
    <col min="11886" max="12125" width="8.625" style="1273" hidden="1"/>
    <col min="12126" max="12131" width="14.875" style="1273" hidden="1"/>
    <col min="12132" max="12133" width="15.875" style="1273" hidden="1"/>
    <col min="12134" max="12139" width="16.125" style="1273" hidden="1"/>
    <col min="12140" max="12140" width="6.125" style="1273" hidden="1"/>
    <col min="12141" max="12141" width="3" style="1273" hidden="1"/>
    <col min="12142" max="12381" width="8.625" style="1273" hidden="1"/>
    <col min="12382" max="12387" width="14.875" style="1273" hidden="1"/>
    <col min="12388" max="12389" width="15.875" style="1273" hidden="1"/>
    <col min="12390" max="12395" width="16.125" style="1273" hidden="1"/>
    <col min="12396" max="12396" width="6.125" style="1273" hidden="1"/>
    <col min="12397" max="12397" width="3" style="1273" hidden="1"/>
    <col min="12398" max="12637" width="8.625" style="1273" hidden="1"/>
    <col min="12638" max="12643" width="14.875" style="1273" hidden="1"/>
    <col min="12644" max="12645" width="15.875" style="1273" hidden="1"/>
    <col min="12646" max="12651" width="16.125" style="1273" hidden="1"/>
    <col min="12652" max="12652" width="6.125" style="1273" hidden="1"/>
    <col min="12653" max="12653" width="3" style="1273" hidden="1"/>
    <col min="12654" max="12893" width="8.625" style="1273" hidden="1"/>
    <col min="12894" max="12899" width="14.875" style="1273" hidden="1"/>
    <col min="12900" max="12901" width="15.875" style="1273" hidden="1"/>
    <col min="12902" max="12907" width="16.125" style="1273" hidden="1"/>
    <col min="12908" max="12908" width="6.125" style="1273" hidden="1"/>
    <col min="12909" max="12909" width="3" style="1273" hidden="1"/>
    <col min="12910" max="13149" width="8.625" style="1273" hidden="1"/>
    <col min="13150" max="13155" width="14.875" style="1273" hidden="1"/>
    <col min="13156" max="13157" width="15.875" style="1273" hidden="1"/>
    <col min="13158" max="13163" width="16.125" style="1273" hidden="1"/>
    <col min="13164" max="13164" width="6.125" style="1273" hidden="1"/>
    <col min="13165" max="13165" width="3" style="1273" hidden="1"/>
    <col min="13166" max="13405" width="8.625" style="1273" hidden="1"/>
    <col min="13406" max="13411" width="14.875" style="1273" hidden="1"/>
    <col min="13412" max="13413" width="15.875" style="1273" hidden="1"/>
    <col min="13414" max="13419" width="16.125" style="1273" hidden="1"/>
    <col min="13420" max="13420" width="6.125" style="1273" hidden="1"/>
    <col min="13421" max="13421" width="3" style="1273" hidden="1"/>
    <col min="13422" max="13661" width="8.625" style="1273" hidden="1"/>
    <col min="13662" max="13667" width="14.875" style="1273" hidden="1"/>
    <col min="13668" max="13669" width="15.875" style="1273" hidden="1"/>
    <col min="13670" max="13675" width="16.125" style="1273" hidden="1"/>
    <col min="13676" max="13676" width="6.125" style="1273" hidden="1"/>
    <col min="13677" max="13677" width="3" style="1273" hidden="1"/>
    <col min="13678" max="13917" width="8.625" style="1273" hidden="1"/>
    <col min="13918" max="13923" width="14.875" style="1273" hidden="1"/>
    <col min="13924" max="13925" width="15.875" style="1273" hidden="1"/>
    <col min="13926" max="13931" width="16.125" style="1273" hidden="1"/>
    <col min="13932" max="13932" width="6.125" style="1273" hidden="1"/>
    <col min="13933" max="13933" width="3" style="1273" hidden="1"/>
    <col min="13934" max="14173" width="8.625" style="1273" hidden="1"/>
    <col min="14174" max="14179" width="14.875" style="1273" hidden="1"/>
    <col min="14180" max="14181" width="15.875" style="1273" hidden="1"/>
    <col min="14182" max="14187" width="16.125" style="1273" hidden="1"/>
    <col min="14188" max="14188" width="6.125" style="1273" hidden="1"/>
    <col min="14189" max="14189" width="3" style="1273" hidden="1"/>
    <col min="14190" max="14429" width="8.625" style="1273" hidden="1"/>
    <col min="14430" max="14435" width="14.875" style="1273" hidden="1"/>
    <col min="14436" max="14437" width="15.875" style="1273" hidden="1"/>
    <col min="14438" max="14443" width="16.125" style="1273" hidden="1"/>
    <col min="14444" max="14444" width="6.125" style="1273" hidden="1"/>
    <col min="14445" max="14445" width="3" style="1273" hidden="1"/>
    <col min="14446" max="14685" width="8.625" style="1273" hidden="1"/>
    <col min="14686" max="14691" width="14.875" style="1273" hidden="1"/>
    <col min="14692" max="14693" width="15.875" style="1273" hidden="1"/>
    <col min="14694" max="14699" width="16.125" style="1273" hidden="1"/>
    <col min="14700" max="14700" width="6.125" style="1273" hidden="1"/>
    <col min="14701" max="14701" width="3" style="1273" hidden="1"/>
    <col min="14702" max="14941" width="8.625" style="1273" hidden="1"/>
    <col min="14942" max="14947" width="14.875" style="1273" hidden="1"/>
    <col min="14948" max="14949" width="15.875" style="1273" hidden="1"/>
    <col min="14950" max="14955" width="16.125" style="1273" hidden="1"/>
    <col min="14956" max="14956" width="6.125" style="1273" hidden="1"/>
    <col min="14957" max="14957" width="3" style="1273" hidden="1"/>
    <col min="14958" max="15197" width="8.625" style="1273" hidden="1"/>
    <col min="15198" max="15203" width="14.875" style="1273" hidden="1"/>
    <col min="15204" max="15205" width="15.875" style="1273" hidden="1"/>
    <col min="15206" max="15211" width="16.125" style="1273" hidden="1"/>
    <col min="15212" max="15212" width="6.125" style="1273" hidden="1"/>
    <col min="15213" max="15213" width="3" style="1273" hidden="1"/>
    <col min="15214" max="15453" width="8.625" style="1273" hidden="1"/>
    <col min="15454" max="15459" width="14.875" style="1273" hidden="1"/>
    <col min="15460" max="15461" width="15.875" style="1273" hidden="1"/>
    <col min="15462" max="15467" width="16.125" style="1273" hidden="1"/>
    <col min="15468" max="15468" width="6.125" style="1273" hidden="1"/>
    <col min="15469" max="15469" width="3" style="1273" hidden="1"/>
    <col min="15470" max="15709" width="8.625" style="1273" hidden="1"/>
    <col min="15710" max="15715" width="14.875" style="1273" hidden="1"/>
    <col min="15716" max="15717" width="15.875" style="1273" hidden="1"/>
    <col min="15718" max="15723" width="16.125" style="1273" hidden="1"/>
    <col min="15724" max="15724" width="6.125" style="1273" hidden="1"/>
    <col min="15725" max="15725" width="3" style="1273" hidden="1"/>
    <col min="15726" max="15965" width="8.625" style="1273" hidden="1"/>
    <col min="15966" max="15971" width="14.875" style="1273" hidden="1"/>
    <col min="15972" max="15973" width="15.875" style="1273" hidden="1"/>
    <col min="15974" max="15979" width="16.125" style="1273" hidden="1"/>
    <col min="15980" max="15980" width="6.125" style="1273" hidden="1"/>
    <col min="15981" max="15981" width="3" style="1273" hidden="1"/>
    <col min="15982" max="16221" width="8.625" style="1273" hidden="1"/>
    <col min="16222" max="16227" width="14.875" style="1273" hidden="1"/>
    <col min="16228" max="16229" width="15.875" style="1273" hidden="1"/>
    <col min="16230" max="16235" width="16.125" style="1273" hidden="1"/>
    <col min="16236" max="16236" width="6.125" style="1273" hidden="1"/>
    <col min="16237" max="16237" width="3" style="1273" hidden="1"/>
    <col min="16238" max="16384" width="8.625" style="1273" hidden="1"/>
  </cols>
  <sheetData>
    <row r="1" spans="1:143" ht="42.75" customHeight="1" x14ac:dyDescent="0.15">
      <c r="A1" s="1271"/>
      <c r="B1" s="1272"/>
      <c r="DD1" s="1273"/>
      <c r="DE1" s="1273"/>
    </row>
    <row r="2" spans="1:143" ht="25.5" customHeight="1" x14ac:dyDescent="0.15">
      <c r="A2" s="1274"/>
      <c r="C2" s="1274"/>
      <c r="O2" s="1274"/>
      <c r="P2" s="1274"/>
      <c r="Q2" s="1274"/>
      <c r="R2" s="1274"/>
      <c r="S2" s="1274"/>
      <c r="T2" s="1274"/>
      <c r="U2" s="1274"/>
      <c r="V2" s="1274"/>
      <c r="W2" s="1274"/>
      <c r="X2" s="1274"/>
      <c r="Y2" s="1274"/>
      <c r="Z2" s="1274"/>
      <c r="AA2" s="1274"/>
      <c r="AB2" s="1274"/>
      <c r="AC2" s="1274"/>
      <c r="AD2" s="1274"/>
      <c r="AE2" s="1274"/>
      <c r="AF2" s="1274"/>
      <c r="AG2" s="1274"/>
      <c r="AH2" s="1274"/>
      <c r="AI2" s="1274"/>
      <c r="AU2" s="1274"/>
      <c r="BG2" s="1274"/>
      <c r="BS2" s="1274"/>
      <c r="CE2" s="1274"/>
      <c r="CQ2" s="1274"/>
      <c r="DD2" s="1273"/>
      <c r="DE2" s="1273"/>
    </row>
    <row r="3" spans="1:143" ht="25.5" customHeight="1" x14ac:dyDescent="0.15">
      <c r="A3" s="1274"/>
      <c r="C3" s="1274"/>
      <c r="O3" s="1274"/>
      <c r="P3" s="1274"/>
      <c r="Q3" s="1274"/>
      <c r="R3" s="1274"/>
      <c r="S3" s="1274"/>
      <c r="T3" s="1274"/>
      <c r="U3" s="1274"/>
      <c r="V3" s="1274"/>
      <c r="W3" s="1274"/>
      <c r="X3" s="1274"/>
      <c r="Y3" s="1274"/>
      <c r="Z3" s="1274"/>
      <c r="AA3" s="1274"/>
      <c r="AB3" s="1274"/>
      <c r="AC3" s="1274"/>
      <c r="AD3" s="1274"/>
      <c r="AE3" s="1274"/>
      <c r="AF3" s="1274"/>
      <c r="AG3" s="1274"/>
      <c r="AH3" s="1274"/>
      <c r="AI3" s="1274"/>
      <c r="AU3" s="1274"/>
      <c r="BG3" s="1274"/>
      <c r="BS3" s="1274"/>
      <c r="CE3" s="1274"/>
      <c r="CQ3" s="1274"/>
      <c r="DD3" s="1273"/>
      <c r="DE3" s="1273"/>
    </row>
    <row r="4" spans="1:143" s="291" customFormat="1" x14ac:dyDescent="0.15">
      <c r="A4" s="1274"/>
      <c r="B4" s="1274"/>
      <c r="C4" s="1274"/>
      <c r="D4" s="1274"/>
      <c r="E4" s="1274"/>
      <c r="F4" s="1274"/>
      <c r="G4" s="1274"/>
      <c r="H4" s="1274"/>
      <c r="I4" s="1274"/>
      <c r="J4" s="1274"/>
      <c r="K4" s="1274"/>
      <c r="L4" s="1274"/>
      <c r="M4" s="1274"/>
      <c r="N4" s="1274"/>
      <c r="O4" s="1274"/>
      <c r="P4" s="1274"/>
      <c r="Q4" s="1274"/>
      <c r="R4" s="1274"/>
      <c r="S4" s="1274"/>
      <c r="T4" s="1274"/>
      <c r="U4" s="1274"/>
      <c r="V4" s="1274"/>
      <c r="W4" s="1274"/>
      <c r="X4" s="1274"/>
      <c r="Y4" s="1274"/>
      <c r="Z4" s="1274"/>
      <c r="AA4" s="1274"/>
      <c r="AB4" s="1274"/>
      <c r="AC4" s="1274"/>
      <c r="AD4" s="1274"/>
      <c r="AE4" s="1274"/>
      <c r="AF4" s="1274"/>
      <c r="AG4" s="1274"/>
      <c r="AH4" s="1274"/>
      <c r="AI4" s="1274"/>
      <c r="AJ4" s="1274"/>
      <c r="AK4" s="1274"/>
      <c r="AL4" s="1274"/>
      <c r="AM4" s="1274"/>
      <c r="AN4" s="1274"/>
      <c r="AO4" s="1274"/>
      <c r="AP4" s="1274"/>
      <c r="AQ4" s="1274"/>
      <c r="AR4" s="1274"/>
      <c r="AS4" s="1274"/>
      <c r="AT4" s="1274"/>
      <c r="AU4" s="1274"/>
      <c r="AV4" s="1274"/>
      <c r="AW4" s="1274"/>
      <c r="AX4" s="1274"/>
      <c r="AY4" s="1274"/>
      <c r="AZ4" s="1274"/>
      <c r="BA4" s="1274"/>
      <c r="BB4" s="1274"/>
      <c r="BC4" s="1274"/>
      <c r="BD4" s="1274"/>
      <c r="BE4" s="1274"/>
      <c r="BF4" s="1274"/>
      <c r="BG4" s="1274"/>
      <c r="BH4" s="1274"/>
      <c r="BI4" s="1274"/>
      <c r="BJ4" s="1274"/>
      <c r="BK4" s="1274"/>
      <c r="BL4" s="1274"/>
      <c r="BM4" s="1274"/>
      <c r="BN4" s="1274"/>
      <c r="BO4" s="1274"/>
      <c r="BP4" s="1274"/>
      <c r="BQ4" s="1274"/>
      <c r="BR4" s="1274"/>
      <c r="BS4" s="1274"/>
      <c r="BT4" s="1274"/>
      <c r="BU4" s="1274"/>
      <c r="BV4" s="1274"/>
      <c r="BW4" s="1274"/>
      <c r="BX4" s="1274"/>
      <c r="BY4" s="1274"/>
      <c r="BZ4" s="1274"/>
      <c r="CA4" s="1274"/>
      <c r="CB4" s="1274"/>
      <c r="CC4" s="1274"/>
      <c r="CD4" s="1274"/>
      <c r="CE4" s="1274"/>
      <c r="CF4" s="1274"/>
      <c r="CG4" s="1274"/>
      <c r="CH4" s="1274"/>
      <c r="CI4" s="1274"/>
      <c r="CJ4" s="1274"/>
      <c r="CK4" s="1274"/>
      <c r="CL4" s="1274"/>
      <c r="CM4" s="1274"/>
      <c r="CN4" s="1274"/>
      <c r="CO4" s="1274"/>
      <c r="CP4" s="1274"/>
      <c r="CQ4" s="1274"/>
      <c r="CR4" s="1274"/>
      <c r="CS4" s="1274"/>
      <c r="CT4" s="1274"/>
      <c r="CU4" s="1274"/>
      <c r="CV4" s="1274"/>
      <c r="CW4" s="1274"/>
      <c r="CX4" s="1274"/>
      <c r="CY4" s="1274"/>
      <c r="CZ4" s="1274"/>
      <c r="DA4" s="1274"/>
      <c r="DB4" s="1274"/>
      <c r="DC4" s="1274"/>
      <c r="DD4" s="1274"/>
      <c r="DE4" s="1274"/>
      <c r="DF4" s="292"/>
      <c r="DG4" s="292"/>
      <c r="DH4" s="292"/>
      <c r="DI4" s="292"/>
      <c r="DJ4" s="292"/>
      <c r="DK4" s="292"/>
      <c r="DL4" s="292"/>
      <c r="DM4" s="292"/>
      <c r="DN4" s="292"/>
      <c r="DO4" s="292"/>
      <c r="DP4" s="292"/>
      <c r="DQ4" s="292"/>
      <c r="DR4" s="292"/>
      <c r="DS4" s="292"/>
      <c r="DT4" s="292"/>
      <c r="DU4" s="292"/>
      <c r="DV4" s="292"/>
      <c r="DW4" s="292"/>
    </row>
    <row r="5" spans="1:143" s="291" customFormat="1" x14ac:dyDescent="0.15">
      <c r="A5" s="1274"/>
      <c r="B5" s="1274"/>
      <c r="C5" s="1274"/>
      <c r="D5" s="1274"/>
      <c r="E5" s="1274"/>
      <c r="F5" s="1274"/>
      <c r="G5" s="1274"/>
      <c r="H5" s="1274"/>
      <c r="I5" s="1274"/>
      <c r="J5" s="1274"/>
      <c r="K5" s="1274"/>
      <c r="L5" s="1274"/>
      <c r="M5" s="1274"/>
      <c r="N5" s="1274"/>
      <c r="O5" s="1274"/>
      <c r="P5" s="1274"/>
      <c r="Q5" s="1274"/>
      <c r="R5" s="1274"/>
      <c r="S5" s="1274"/>
      <c r="T5" s="1274"/>
      <c r="U5" s="1274"/>
      <c r="V5" s="1274"/>
      <c r="W5" s="1274"/>
      <c r="X5" s="1274"/>
      <c r="Y5" s="1274"/>
      <c r="Z5" s="1274"/>
      <c r="AA5" s="1274"/>
      <c r="AB5" s="1274"/>
      <c r="AC5" s="1274"/>
      <c r="AD5" s="1274"/>
      <c r="AE5" s="1274"/>
      <c r="AF5" s="1274"/>
      <c r="AG5" s="1274"/>
      <c r="AH5" s="1274"/>
      <c r="AI5" s="1274"/>
      <c r="AJ5" s="1274"/>
      <c r="AK5" s="1274"/>
      <c r="AL5" s="1274"/>
      <c r="AM5" s="1274"/>
      <c r="AN5" s="1274"/>
      <c r="AO5" s="1274"/>
      <c r="AP5" s="1274"/>
      <c r="AQ5" s="1274"/>
      <c r="AR5" s="1274"/>
      <c r="AS5" s="1274"/>
      <c r="AT5" s="1274"/>
      <c r="AU5" s="1274"/>
      <c r="AV5" s="1274"/>
      <c r="AW5" s="1274"/>
      <c r="AX5" s="1274"/>
      <c r="AY5" s="1274"/>
      <c r="AZ5" s="1274"/>
      <c r="BA5" s="1274"/>
      <c r="BB5" s="1274"/>
      <c r="BC5" s="1274"/>
      <c r="BD5" s="1274"/>
      <c r="BE5" s="1274"/>
      <c r="BF5" s="1274"/>
      <c r="BG5" s="1274"/>
      <c r="BH5" s="1274"/>
      <c r="BI5" s="1274"/>
      <c r="BJ5" s="1274"/>
      <c r="BK5" s="1274"/>
      <c r="BL5" s="1274"/>
      <c r="BM5" s="1274"/>
      <c r="BN5" s="1274"/>
      <c r="BO5" s="1274"/>
      <c r="BP5" s="1274"/>
      <c r="BQ5" s="1274"/>
      <c r="BR5" s="1274"/>
      <c r="BS5" s="1274"/>
      <c r="BT5" s="1274"/>
      <c r="BU5" s="1274"/>
      <c r="BV5" s="1274"/>
      <c r="BW5" s="1274"/>
      <c r="BX5" s="1274"/>
      <c r="BY5" s="1274"/>
      <c r="BZ5" s="1274"/>
      <c r="CA5" s="1274"/>
      <c r="CB5" s="1274"/>
      <c r="CC5" s="1274"/>
      <c r="CD5" s="1274"/>
      <c r="CE5" s="1274"/>
      <c r="CF5" s="1274"/>
      <c r="CG5" s="1274"/>
      <c r="CH5" s="1274"/>
      <c r="CI5" s="1274"/>
      <c r="CJ5" s="1274"/>
      <c r="CK5" s="1274"/>
      <c r="CL5" s="1274"/>
      <c r="CM5" s="1274"/>
      <c r="CN5" s="1274"/>
      <c r="CO5" s="1274"/>
      <c r="CP5" s="1274"/>
      <c r="CQ5" s="1274"/>
      <c r="CR5" s="1274"/>
      <c r="CS5" s="1274"/>
      <c r="CT5" s="1274"/>
      <c r="CU5" s="1274"/>
      <c r="CV5" s="1274"/>
      <c r="CW5" s="1274"/>
      <c r="CX5" s="1274"/>
      <c r="CY5" s="1274"/>
      <c r="CZ5" s="1274"/>
      <c r="DA5" s="1274"/>
      <c r="DB5" s="1274"/>
      <c r="DC5" s="1274"/>
      <c r="DD5" s="1274"/>
      <c r="DE5" s="1274"/>
      <c r="DF5" s="292"/>
      <c r="DG5" s="292"/>
      <c r="DH5" s="292"/>
      <c r="DI5" s="292"/>
      <c r="DJ5" s="292"/>
      <c r="DK5" s="292"/>
      <c r="DL5" s="292"/>
      <c r="DM5" s="292"/>
      <c r="DN5" s="292"/>
      <c r="DO5" s="292"/>
      <c r="DP5" s="292"/>
      <c r="DQ5" s="292"/>
      <c r="DR5" s="292"/>
      <c r="DS5" s="292"/>
      <c r="DT5" s="292"/>
      <c r="DU5" s="292"/>
      <c r="DV5" s="292"/>
      <c r="DW5" s="292"/>
    </row>
    <row r="6" spans="1:143" s="291" customFormat="1" x14ac:dyDescent="0.15">
      <c r="A6" s="1274"/>
      <c r="B6" s="1274"/>
      <c r="C6" s="1274"/>
      <c r="D6" s="1274"/>
      <c r="E6" s="1274"/>
      <c r="F6" s="1274"/>
      <c r="G6" s="1274"/>
      <c r="H6" s="1274"/>
      <c r="I6" s="1274"/>
      <c r="J6" s="1274"/>
      <c r="K6" s="1274"/>
      <c r="L6" s="1274"/>
      <c r="M6" s="1274"/>
      <c r="N6" s="1274"/>
      <c r="O6" s="1274"/>
      <c r="P6" s="1274"/>
      <c r="Q6" s="1274"/>
      <c r="R6" s="1274"/>
      <c r="S6" s="1274"/>
      <c r="T6" s="1274"/>
      <c r="U6" s="1274"/>
      <c r="V6" s="1274"/>
      <c r="W6" s="1274"/>
      <c r="X6" s="1274"/>
      <c r="Y6" s="1274"/>
      <c r="Z6" s="1274"/>
      <c r="AA6" s="1274"/>
      <c r="AB6" s="1274"/>
      <c r="AC6" s="1274"/>
      <c r="AD6" s="1274"/>
      <c r="AE6" s="1274"/>
      <c r="AF6" s="1274"/>
      <c r="AG6" s="1274"/>
      <c r="AH6" s="1274"/>
      <c r="AI6" s="1274"/>
      <c r="AJ6" s="1274"/>
      <c r="AK6" s="1274"/>
      <c r="AL6" s="1274"/>
      <c r="AM6" s="1274"/>
      <c r="AN6" s="1274"/>
      <c r="AO6" s="1274"/>
      <c r="AP6" s="1274"/>
      <c r="AQ6" s="1274"/>
      <c r="AR6" s="1274"/>
      <c r="AS6" s="1274"/>
      <c r="AT6" s="1274"/>
      <c r="AU6" s="1274"/>
      <c r="AV6" s="1274"/>
      <c r="AW6" s="1274"/>
      <c r="AX6" s="1274"/>
      <c r="AY6" s="1274"/>
      <c r="AZ6" s="1274"/>
      <c r="BA6" s="1274"/>
      <c r="BB6" s="1274"/>
      <c r="BC6" s="1274"/>
      <c r="BD6" s="1274"/>
      <c r="BE6" s="1274"/>
      <c r="BF6" s="1274"/>
      <c r="BG6" s="1274"/>
      <c r="BH6" s="1274"/>
      <c r="BI6" s="1274"/>
      <c r="BJ6" s="1274"/>
      <c r="BK6" s="1274"/>
      <c r="BL6" s="1274"/>
      <c r="BM6" s="1274"/>
      <c r="BN6" s="1274"/>
      <c r="BO6" s="1274"/>
      <c r="BP6" s="1274"/>
      <c r="BQ6" s="1274"/>
      <c r="BR6" s="1274"/>
      <c r="BS6" s="1274"/>
      <c r="BT6" s="1274"/>
      <c r="BU6" s="1274"/>
      <c r="BV6" s="1274"/>
      <c r="BW6" s="1274"/>
      <c r="BX6" s="1274"/>
      <c r="BY6" s="1274"/>
      <c r="BZ6" s="1274"/>
      <c r="CA6" s="1274"/>
      <c r="CB6" s="1274"/>
      <c r="CC6" s="1274"/>
      <c r="CD6" s="1274"/>
      <c r="CE6" s="1274"/>
      <c r="CF6" s="1274"/>
      <c r="CG6" s="1274"/>
      <c r="CH6" s="1274"/>
      <c r="CI6" s="1274"/>
      <c r="CJ6" s="1274"/>
      <c r="CK6" s="1274"/>
      <c r="CL6" s="1274"/>
      <c r="CM6" s="1274"/>
      <c r="CN6" s="1274"/>
      <c r="CO6" s="1274"/>
      <c r="CP6" s="1274"/>
      <c r="CQ6" s="1274"/>
      <c r="CR6" s="1274"/>
      <c r="CS6" s="1274"/>
      <c r="CT6" s="1274"/>
      <c r="CU6" s="1274"/>
      <c r="CV6" s="1274"/>
      <c r="CW6" s="1274"/>
      <c r="CX6" s="1274"/>
      <c r="CY6" s="1274"/>
      <c r="CZ6" s="1274"/>
      <c r="DA6" s="1274"/>
      <c r="DB6" s="1274"/>
      <c r="DC6" s="1274"/>
      <c r="DD6" s="1274"/>
      <c r="DE6" s="1274"/>
      <c r="DF6" s="292"/>
      <c r="DG6" s="292"/>
      <c r="DH6" s="292"/>
      <c r="DI6" s="292"/>
      <c r="DJ6" s="292"/>
      <c r="DK6" s="292"/>
      <c r="DL6" s="292"/>
      <c r="DM6" s="292"/>
      <c r="DN6" s="292"/>
      <c r="DO6" s="292"/>
      <c r="DP6" s="292"/>
      <c r="DQ6" s="292"/>
      <c r="DR6" s="292"/>
      <c r="DS6" s="292"/>
      <c r="DT6" s="292"/>
      <c r="DU6" s="292"/>
      <c r="DV6" s="292"/>
      <c r="DW6" s="292"/>
    </row>
    <row r="7" spans="1:143" s="291" customFormat="1" x14ac:dyDescent="0.15">
      <c r="A7" s="1274"/>
      <c r="B7" s="1274"/>
      <c r="C7" s="1274"/>
      <c r="D7" s="1274"/>
      <c r="E7" s="1274"/>
      <c r="F7" s="1274"/>
      <c r="G7" s="1274"/>
      <c r="H7" s="1274"/>
      <c r="I7" s="1274"/>
      <c r="J7" s="1274"/>
      <c r="K7" s="1274"/>
      <c r="L7" s="1274"/>
      <c r="M7" s="1274"/>
      <c r="N7" s="1274"/>
      <c r="O7" s="1274"/>
      <c r="P7" s="1274"/>
      <c r="Q7" s="1274"/>
      <c r="R7" s="1274"/>
      <c r="S7" s="1274"/>
      <c r="T7" s="1274"/>
      <c r="U7" s="1274"/>
      <c r="V7" s="1274"/>
      <c r="W7" s="1274"/>
      <c r="X7" s="1274"/>
      <c r="Y7" s="1274"/>
      <c r="Z7" s="1274"/>
      <c r="AA7" s="1274"/>
      <c r="AB7" s="1274"/>
      <c r="AC7" s="1274"/>
      <c r="AD7" s="1274"/>
      <c r="AE7" s="1274"/>
      <c r="AF7" s="1274"/>
      <c r="AG7" s="1274"/>
      <c r="AH7" s="1274"/>
      <c r="AI7" s="1274"/>
      <c r="AJ7" s="1274"/>
      <c r="AK7" s="1274"/>
      <c r="AL7" s="1274"/>
      <c r="AM7" s="1274"/>
      <c r="AN7" s="1274"/>
      <c r="AO7" s="1274"/>
      <c r="AP7" s="1274"/>
      <c r="AQ7" s="1274"/>
      <c r="AR7" s="1274"/>
      <c r="AS7" s="1274"/>
      <c r="AT7" s="1274"/>
      <c r="AU7" s="1274"/>
      <c r="AV7" s="1274"/>
      <c r="AW7" s="1274"/>
      <c r="AX7" s="1274"/>
      <c r="AY7" s="1274"/>
      <c r="AZ7" s="1274"/>
      <c r="BA7" s="1274"/>
      <c r="BB7" s="1274"/>
      <c r="BC7" s="1274"/>
      <c r="BD7" s="1274"/>
      <c r="BE7" s="1274"/>
      <c r="BF7" s="1274"/>
      <c r="BG7" s="1274"/>
      <c r="BH7" s="1274"/>
      <c r="BI7" s="1274"/>
      <c r="BJ7" s="1274"/>
      <c r="BK7" s="1274"/>
      <c r="BL7" s="1274"/>
      <c r="BM7" s="1274"/>
      <c r="BN7" s="1274"/>
      <c r="BO7" s="1274"/>
      <c r="BP7" s="1274"/>
      <c r="BQ7" s="1274"/>
      <c r="BR7" s="1274"/>
      <c r="BS7" s="1274"/>
      <c r="BT7" s="1274"/>
      <c r="BU7" s="1274"/>
      <c r="BV7" s="1274"/>
      <c r="BW7" s="1274"/>
      <c r="BX7" s="1274"/>
      <c r="BY7" s="1274"/>
      <c r="BZ7" s="1274"/>
      <c r="CA7" s="1274"/>
      <c r="CB7" s="1274"/>
      <c r="CC7" s="1274"/>
      <c r="CD7" s="1274"/>
      <c r="CE7" s="1274"/>
      <c r="CF7" s="1274"/>
      <c r="CG7" s="1274"/>
      <c r="CH7" s="1274"/>
      <c r="CI7" s="1274"/>
      <c r="CJ7" s="1274"/>
      <c r="CK7" s="1274"/>
      <c r="CL7" s="1274"/>
      <c r="CM7" s="1274"/>
      <c r="CN7" s="1274"/>
      <c r="CO7" s="1274"/>
      <c r="CP7" s="1274"/>
      <c r="CQ7" s="1274"/>
      <c r="CR7" s="1274"/>
      <c r="CS7" s="1274"/>
      <c r="CT7" s="1274"/>
      <c r="CU7" s="1274"/>
      <c r="CV7" s="1274"/>
      <c r="CW7" s="1274"/>
      <c r="CX7" s="1274"/>
      <c r="CY7" s="1274"/>
      <c r="CZ7" s="1274"/>
      <c r="DA7" s="1274"/>
      <c r="DB7" s="1274"/>
      <c r="DC7" s="1274"/>
      <c r="DD7" s="1274"/>
      <c r="DE7" s="1274"/>
      <c r="DF7" s="292"/>
      <c r="DG7" s="292"/>
      <c r="DH7" s="292"/>
      <c r="DI7" s="292"/>
      <c r="DJ7" s="292"/>
      <c r="DK7" s="292"/>
      <c r="DL7" s="292"/>
      <c r="DM7" s="292"/>
      <c r="DN7" s="292"/>
      <c r="DO7" s="292"/>
      <c r="DP7" s="292"/>
      <c r="DQ7" s="292"/>
      <c r="DR7" s="292"/>
      <c r="DS7" s="292"/>
      <c r="DT7" s="292"/>
      <c r="DU7" s="292"/>
      <c r="DV7" s="292"/>
      <c r="DW7" s="292"/>
    </row>
    <row r="8" spans="1:143" s="291" customFormat="1" x14ac:dyDescent="0.15">
      <c r="A8" s="1274"/>
      <c r="B8" s="1274"/>
      <c r="C8" s="1274"/>
      <c r="D8" s="1274"/>
      <c r="E8" s="1274"/>
      <c r="F8" s="1274"/>
      <c r="G8" s="1274"/>
      <c r="H8" s="1274"/>
      <c r="I8" s="1274"/>
      <c r="J8" s="1274"/>
      <c r="K8" s="1274"/>
      <c r="L8" s="1274"/>
      <c r="M8" s="1274"/>
      <c r="N8" s="1274"/>
      <c r="O8" s="1274"/>
      <c r="P8" s="1274"/>
      <c r="Q8" s="1274"/>
      <c r="R8" s="1274"/>
      <c r="S8" s="1274"/>
      <c r="T8" s="1274"/>
      <c r="U8" s="1274"/>
      <c r="V8" s="1274"/>
      <c r="W8" s="1274"/>
      <c r="X8" s="1274"/>
      <c r="Y8" s="1274"/>
      <c r="Z8" s="1274"/>
      <c r="AA8" s="1274"/>
      <c r="AB8" s="1274"/>
      <c r="AC8" s="1274"/>
      <c r="AD8" s="1274"/>
      <c r="AE8" s="1274"/>
      <c r="AF8" s="1274"/>
      <c r="AG8" s="1274"/>
      <c r="AH8" s="1274"/>
      <c r="AI8" s="1274"/>
      <c r="AJ8" s="1274"/>
      <c r="AK8" s="1274"/>
      <c r="AL8" s="1274"/>
      <c r="AM8" s="1274"/>
      <c r="AN8" s="1274"/>
      <c r="AO8" s="1274"/>
      <c r="AP8" s="1274"/>
      <c r="AQ8" s="1274"/>
      <c r="AR8" s="1274"/>
      <c r="AS8" s="1274"/>
      <c r="AT8" s="1274"/>
      <c r="AU8" s="1274"/>
      <c r="AV8" s="1274"/>
      <c r="AW8" s="1274"/>
      <c r="AX8" s="1274"/>
      <c r="AY8" s="1274"/>
      <c r="AZ8" s="1274"/>
      <c r="BA8" s="1274"/>
      <c r="BB8" s="1274"/>
      <c r="BC8" s="1274"/>
      <c r="BD8" s="1274"/>
      <c r="BE8" s="1274"/>
      <c r="BF8" s="1274"/>
      <c r="BG8" s="1274"/>
      <c r="BH8" s="1274"/>
      <c r="BI8" s="1274"/>
      <c r="BJ8" s="1274"/>
      <c r="BK8" s="1274"/>
      <c r="BL8" s="1274"/>
      <c r="BM8" s="1274"/>
      <c r="BN8" s="1274"/>
      <c r="BO8" s="1274"/>
      <c r="BP8" s="1274"/>
      <c r="BQ8" s="1274"/>
      <c r="BR8" s="1274"/>
      <c r="BS8" s="1274"/>
      <c r="BT8" s="1274"/>
      <c r="BU8" s="1274"/>
      <c r="BV8" s="1274"/>
      <c r="BW8" s="1274"/>
      <c r="BX8" s="1274"/>
      <c r="BY8" s="1274"/>
      <c r="BZ8" s="1274"/>
      <c r="CA8" s="1274"/>
      <c r="CB8" s="1274"/>
      <c r="CC8" s="1274"/>
      <c r="CD8" s="1274"/>
      <c r="CE8" s="1274"/>
      <c r="CF8" s="1274"/>
      <c r="CG8" s="1274"/>
      <c r="CH8" s="1274"/>
      <c r="CI8" s="1274"/>
      <c r="CJ8" s="1274"/>
      <c r="CK8" s="1274"/>
      <c r="CL8" s="1274"/>
      <c r="CM8" s="1274"/>
      <c r="CN8" s="1274"/>
      <c r="CO8" s="1274"/>
      <c r="CP8" s="1274"/>
      <c r="CQ8" s="1274"/>
      <c r="CR8" s="1274"/>
      <c r="CS8" s="1274"/>
      <c r="CT8" s="1274"/>
      <c r="CU8" s="1274"/>
      <c r="CV8" s="1274"/>
      <c r="CW8" s="1274"/>
      <c r="CX8" s="1274"/>
      <c r="CY8" s="1274"/>
      <c r="CZ8" s="1274"/>
      <c r="DA8" s="1274"/>
      <c r="DB8" s="1274"/>
      <c r="DC8" s="1274"/>
      <c r="DD8" s="1274"/>
      <c r="DE8" s="1274"/>
      <c r="DF8" s="292"/>
      <c r="DG8" s="292"/>
      <c r="DH8" s="292"/>
      <c r="DI8" s="292"/>
      <c r="DJ8" s="292"/>
      <c r="DK8" s="292"/>
      <c r="DL8" s="292"/>
      <c r="DM8" s="292"/>
      <c r="DN8" s="292"/>
      <c r="DO8" s="292"/>
      <c r="DP8" s="292"/>
      <c r="DQ8" s="292"/>
      <c r="DR8" s="292"/>
      <c r="DS8" s="292"/>
      <c r="DT8" s="292"/>
      <c r="DU8" s="292"/>
      <c r="DV8" s="292"/>
      <c r="DW8" s="292"/>
    </row>
    <row r="9" spans="1:143" s="291" customFormat="1" x14ac:dyDescent="0.15">
      <c r="A9" s="1274"/>
      <c r="B9" s="1274"/>
      <c r="C9" s="1274"/>
      <c r="D9" s="1274"/>
      <c r="E9" s="1274"/>
      <c r="F9" s="1274"/>
      <c r="G9" s="1274"/>
      <c r="H9" s="1274"/>
      <c r="I9" s="1274"/>
      <c r="J9" s="1274"/>
      <c r="K9" s="1274"/>
      <c r="L9" s="1274"/>
      <c r="M9" s="1274"/>
      <c r="N9" s="1274"/>
      <c r="O9" s="1274"/>
      <c r="P9" s="1274"/>
      <c r="Q9" s="1274"/>
      <c r="R9" s="1274"/>
      <c r="S9" s="1274"/>
      <c r="T9" s="1274"/>
      <c r="U9" s="1274"/>
      <c r="V9" s="1274"/>
      <c r="W9" s="1274"/>
      <c r="X9" s="1274"/>
      <c r="Y9" s="1274"/>
      <c r="Z9" s="1274"/>
      <c r="AA9" s="1274"/>
      <c r="AB9" s="1274"/>
      <c r="AC9" s="1274"/>
      <c r="AD9" s="1274"/>
      <c r="AE9" s="1274"/>
      <c r="AF9" s="1274"/>
      <c r="AG9" s="1274"/>
      <c r="AH9" s="1274"/>
      <c r="AI9" s="1274"/>
      <c r="AJ9" s="1274"/>
      <c r="AK9" s="1274"/>
      <c r="AL9" s="1274"/>
      <c r="AM9" s="1274"/>
      <c r="AN9" s="1274"/>
      <c r="AO9" s="1274"/>
      <c r="AP9" s="1274"/>
      <c r="AQ9" s="1274"/>
      <c r="AR9" s="1274"/>
      <c r="AS9" s="1274"/>
      <c r="AT9" s="1274"/>
      <c r="AU9" s="1274"/>
      <c r="AV9" s="1274"/>
      <c r="AW9" s="1274"/>
      <c r="AX9" s="1274"/>
      <c r="AY9" s="1274"/>
      <c r="AZ9" s="1274"/>
      <c r="BA9" s="1274"/>
      <c r="BB9" s="1274"/>
      <c r="BC9" s="1274"/>
      <c r="BD9" s="1274"/>
      <c r="BE9" s="1274"/>
      <c r="BF9" s="1274"/>
      <c r="BG9" s="1274"/>
      <c r="BH9" s="1274"/>
      <c r="BI9" s="1274"/>
      <c r="BJ9" s="1274"/>
      <c r="BK9" s="1274"/>
      <c r="BL9" s="1274"/>
      <c r="BM9" s="1274"/>
      <c r="BN9" s="1274"/>
      <c r="BO9" s="1274"/>
      <c r="BP9" s="1274"/>
      <c r="BQ9" s="1274"/>
      <c r="BR9" s="1274"/>
      <c r="BS9" s="1274"/>
      <c r="BT9" s="1274"/>
      <c r="BU9" s="1274"/>
      <c r="BV9" s="1274"/>
      <c r="BW9" s="1274"/>
      <c r="BX9" s="1274"/>
      <c r="BY9" s="1274"/>
      <c r="BZ9" s="1274"/>
      <c r="CA9" s="1274"/>
      <c r="CB9" s="1274"/>
      <c r="CC9" s="1274"/>
      <c r="CD9" s="1274"/>
      <c r="CE9" s="1274"/>
      <c r="CF9" s="1274"/>
      <c r="CG9" s="1274"/>
      <c r="CH9" s="1274"/>
      <c r="CI9" s="1274"/>
      <c r="CJ9" s="1274"/>
      <c r="CK9" s="1274"/>
      <c r="CL9" s="1274"/>
      <c r="CM9" s="1274"/>
      <c r="CN9" s="1274"/>
      <c r="CO9" s="1274"/>
      <c r="CP9" s="1274"/>
      <c r="CQ9" s="1274"/>
      <c r="CR9" s="1274"/>
      <c r="CS9" s="1274"/>
      <c r="CT9" s="1274"/>
      <c r="CU9" s="1274"/>
      <c r="CV9" s="1274"/>
      <c r="CW9" s="1274"/>
      <c r="CX9" s="1274"/>
      <c r="CY9" s="1274"/>
      <c r="CZ9" s="1274"/>
      <c r="DA9" s="1274"/>
      <c r="DB9" s="1274"/>
      <c r="DC9" s="1274"/>
      <c r="DD9" s="1274"/>
      <c r="DE9" s="1274"/>
      <c r="DF9" s="292"/>
      <c r="DG9" s="292"/>
      <c r="DH9" s="292"/>
      <c r="DI9" s="292"/>
      <c r="DJ9" s="292"/>
      <c r="DK9" s="292"/>
      <c r="DL9" s="292"/>
      <c r="DM9" s="292"/>
      <c r="DN9" s="292"/>
      <c r="DO9" s="292"/>
      <c r="DP9" s="292"/>
      <c r="DQ9" s="292"/>
      <c r="DR9" s="292"/>
      <c r="DS9" s="292"/>
      <c r="DT9" s="292"/>
      <c r="DU9" s="292"/>
      <c r="DV9" s="292"/>
      <c r="DW9" s="292"/>
    </row>
    <row r="10" spans="1:143" s="291" customFormat="1" x14ac:dyDescent="0.15">
      <c r="A10" s="1274"/>
      <c r="B10" s="1274"/>
      <c r="C10" s="1274"/>
      <c r="D10" s="1274"/>
      <c r="E10" s="1274"/>
      <c r="F10" s="1274"/>
      <c r="G10" s="1274"/>
      <c r="H10" s="1274"/>
      <c r="I10" s="1274"/>
      <c r="J10" s="1274"/>
      <c r="K10" s="1274"/>
      <c r="L10" s="1274"/>
      <c r="M10" s="1274"/>
      <c r="N10" s="1274"/>
      <c r="O10" s="1274"/>
      <c r="P10" s="1274"/>
      <c r="Q10" s="1274"/>
      <c r="R10" s="1274"/>
      <c r="S10" s="1274"/>
      <c r="T10" s="1274"/>
      <c r="U10" s="1274"/>
      <c r="V10" s="1274"/>
      <c r="W10" s="1274"/>
      <c r="X10" s="1274"/>
      <c r="Y10" s="1274"/>
      <c r="Z10" s="1274"/>
      <c r="AA10" s="1274"/>
      <c r="AB10" s="1274"/>
      <c r="AC10" s="1274"/>
      <c r="AD10" s="1274"/>
      <c r="AE10" s="1274"/>
      <c r="AF10" s="1274"/>
      <c r="AG10" s="1274"/>
      <c r="AH10" s="1274"/>
      <c r="AI10" s="1274"/>
      <c r="AJ10" s="1274"/>
      <c r="AK10" s="1274"/>
      <c r="AL10" s="1274"/>
      <c r="AM10" s="1274"/>
      <c r="AN10" s="1274"/>
      <c r="AO10" s="1274"/>
      <c r="AP10" s="1274"/>
      <c r="AQ10" s="1274"/>
      <c r="AR10" s="1274"/>
      <c r="AS10" s="1274"/>
      <c r="AT10" s="1274"/>
      <c r="AU10" s="1274"/>
      <c r="AV10" s="1274"/>
      <c r="AW10" s="1274"/>
      <c r="AX10" s="1274"/>
      <c r="AY10" s="1274"/>
      <c r="AZ10" s="1274"/>
      <c r="BA10" s="1274"/>
      <c r="BB10" s="1274"/>
      <c r="BC10" s="1274"/>
      <c r="BD10" s="1274"/>
      <c r="BE10" s="1274"/>
      <c r="BF10" s="1274"/>
      <c r="BG10" s="1274"/>
      <c r="BH10" s="1274"/>
      <c r="BI10" s="1274"/>
      <c r="BJ10" s="1274"/>
      <c r="BK10" s="1274"/>
      <c r="BL10" s="1274"/>
      <c r="BM10" s="1274"/>
      <c r="BN10" s="1274"/>
      <c r="BO10" s="1274"/>
      <c r="BP10" s="1274"/>
      <c r="BQ10" s="1274"/>
      <c r="BR10" s="1274"/>
      <c r="BS10" s="1274"/>
      <c r="BT10" s="1274"/>
      <c r="BU10" s="1274"/>
      <c r="BV10" s="1274"/>
      <c r="BW10" s="1274"/>
      <c r="BX10" s="1274"/>
      <c r="BY10" s="1274"/>
      <c r="BZ10" s="1274"/>
      <c r="CA10" s="1274"/>
      <c r="CB10" s="1274"/>
      <c r="CC10" s="1274"/>
      <c r="CD10" s="1274"/>
      <c r="CE10" s="1274"/>
      <c r="CF10" s="1274"/>
      <c r="CG10" s="1274"/>
      <c r="CH10" s="1274"/>
      <c r="CI10" s="1274"/>
      <c r="CJ10" s="1274"/>
      <c r="CK10" s="1274"/>
      <c r="CL10" s="1274"/>
      <c r="CM10" s="1274"/>
      <c r="CN10" s="1274"/>
      <c r="CO10" s="1274"/>
      <c r="CP10" s="1274"/>
      <c r="CQ10" s="1274"/>
      <c r="CR10" s="1274"/>
      <c r="CS10" s="1274"/>
      <c r="CT10" s="1274"/>
      <c r="CU10" s="1274"/>
      <c r="CV10" s="1274"/>
      <c r="CW10" s="1274"/>
      <c r="CX10" s="1274"/>
      <c r="CY10" s="1274"/>
      <c r="CZ10" s="1274"/>
      <c r="DA10" s="1274"/>
      <c r="DB10" s="1274"/>
      <c r="DC10" s="1274"/>
      <c r="DD10" s="1274"/>
      <c r="DE10" s="1274"/>
      <c r="DF10" s="292"/>
      <c r="DG10" s="292"/>
      <c r="DH10" s="292"/>
      <c r="DI10" s="292"/>
      <c r="DJ10" s="292"/>
      <c r="DK10" s="292"/>
      <c r="DL10" s="292"/>
      <c r="DM10" s="292"/>
      <c r="DN10" s="292"/>
      <c r="DO10" s="292"/>
      <c r="DP10" s="292"/>
      <c r="DQ10" s="292"/>
      <c r="DR10" s="292"/>
      <c r="DS10" s="292"/>
      <c r="DT10" s="292"/>
      <c r="DU10" s="292"/>
      <c r="DV10" s="292"/>
      <c r="DW10" s="292"/>
      <c r="EM10" s="291" t="s">
        <v>583</v>
      </c>
    </row>
    <row r="11" spans="1:143" s="291" customFormat="1" x14ac:dyDescent="0.15">
      <c r="A11" s="1274"/>
      <c r="B11" s="1274"/>
      <c r="C11" s="1274"/>
      <c r="D11" s="1274"/>
      <c r="E11" s="1274"/>
      <c r="F11" s="1274"/>
      <c r="G11" s="1274"/>
      <c r="H11" s="1274"/>
      <c r="I11" s="1274"/>
      <c r="J11" s="1274"/>
      <c r="K11" s="1274"/>
      <c r="L11" s="1274"/>
      <c r="M11" s="1274"/>
      <c r="N11" s="1274"/>
      <c r="O11" s="1274"/>
      <c r="P11" s="1274"/>
      <c r="Q11" s="1274"/>
      <c r="R11" s="1274"/>
      <c r="S11" s="1274"/>
      <c r="T11" s="1274"/>
      <c r="U11" s="1274"/>
      <c r="V11" s="1274"/>
      <c r="W11" s="1274"/>
      <c r="X11" s="1274"/>
      <c r="Y11" s="1274"/>
      <c r="Z11" s="1274"/>
      <c r="AA11" s="1274"/>
      <c r="AB11" s="1274"/>
      <c r="AC11" s="1274"/>
      <c r="AD11" s="1274"/>
      <c r="AE11" s="1274"/>
      <c r="AF11" s="1274"/>
      <c r="AG11" s="1274"/>
      <c r="AH11" s="1274"/>
      <c r="AI11" s="1274"/>
      <c r="AJ11" s="1274"/>
      <c r="AK11" s="1274"/>
      <c r="AL11" s="1274"/>
      <c r="AM11" s="1274"/>
      <c r="AN11" s="1274"/>
      <c r="AO11" s="1274"/>
      <c r="AP11" s="1274"/>
      <c r="AQ11" s="1274"/>
      <c r="AR11" s="1274"/>
      <c r="AS11" s="1274"/>
      <c r="AT11" s="1274"/>
      <c r="AU11" s="1274"/>
      <c r="AV11" s="1274"/>
      <c r="AW11" s="1274"/>
      <c r="AX11" s="1274"/>
      <c r="AY11" s="1274"/>
      <c r="AZ11" s="1274"/>
      <c r="BA11" s="1274"/>
      <c r="BB11" s="1274"/>
      <c r="BC11" s="1274"/>
      <c r="BD11" s="1274"/>
      <c r="BE11" s="1274"/>
      <c r="BF11" s="1274"/>
      <c r="BG11" s="1274"/>
      <c r="BH11" s="1274"/>
      <c r="BI11" s="1274"/>
      <c r="BJ11" s="1274"/>
      <c r="BK11" s="1274"/>
      <c r="BL11" s="1274"/>
      <c r="BM11" s="1274"/>
      <c r="BN11" s="1274"/>
      <c r="BO11" s="1274"/>
      <c r="BP11" s="1274"/>
      <c r="BQ11" s="1274"/>
      <c r="BR11" s="1274"/>
      <c r="BS11" s="1274"/>
      <c r="BT11" s="1274"/>
      <c r="BU11" s="1274"/>
      <c r="BV11" s="1274"/>
      <c r="BW11" s="1274"/>
      <c r="BX11" s="1274"/>
      <c r="BY11" s="1274"/>
      <c r="BZ11" s="1274"/>
      <c r="CA11" s="1274"/>
      <c r="CB11" s="1274"/>
      <c r="CC11" s="1274"/>
      <c r="CD11" s="1274"/>
      <c r="CE11" s="1274"/>
      <c r="CF11" s="1274"/>
      <c r="CG11" s="1274"/>
      <c r="CH11" s="1274"/>
      <c r="CI11" s="1274"/>
      <c r="CJ11" s="1274"/>
      <c r="CK11" s="1274"/>
      <c r="CL11" s="1274"/>
      <c r="CM11" s="1274"/>
      <c r="CN11" s="1274"/>
      <c r="CO11" s="1274"/>
      <c r="CP11" s="1274"/>
      <c r="CQ11" s="1274"/>
      <c r="CR11" s="1274"/>
      <c r="CS11" s="1274"/>
      <c r="CT11" s="1274"/>
      <c r="CU11" s="1274"/>
      <c r="CV11" s="1274"/>
      <c r="CW11" s="1274"/>
      <c r="CX11" s="1274"/>
      <c r="CY11" s="1274"/>
      <c r="CZ11" s="1274"/>
      <c r="DA11" s="1274"/>
      <c r="DB11" s="1274"/>
      <c r="DC11" s="1274"/>
      <c r="DD11" s="1274"/>
      <c r="DE11" s="1274"/>
      <c r="DF11" s="292"/>
      <c r="DG11" s="292"/>
      <c r="DH11" s="292"/>
      <c r="DI11" s="292"/>
      <c r="DJ11" s="292"/>
      <c r="DK11" s="292"/>
      <c r="DL11" s="292"/>
      <c r="DM11" s="292"/>
      <c r="DN11" s="292"/>
      <c r="DO11" s="292"/>
      <c r="DP11" s="292"/>
      <c r="DQ11" s="292"/>
      <c r="DR11" s="292"/>
      <c r="DS11" s="292"/>
      <c r="DT11" s="292"/>
      <c r="DU11" s="292"/>
      <c r="DV11" s="292"/>
      <c r="DW11" s="292"/>
    </row>
    <row r="12" spans="1:143" s="291" customFormat="1" x14ac:dyDescent="0.15">
      <c r="A12" s="1274"/>
      <c r="B12" s="1274"/>
      <c r="C12" s="1274"/>
      <c r="D12" s="1274"/>
      <c r="E12" s="1274"/>
      <c r="F12" s="1274"/>
      <c r="G12" s="1274"/>
      <c r="H12" s="1274"/>
      <c r="I12" s="1274"/>
      <c r="J12" s="1274"/>
      <c r="K12" s="1274"/>
      <c r="L12" s="1274"/>
      <c r="M12" s="1274"/>
      <c r="N12" s="1274"/>
      <c r="O12" s="1274"/>
      <c r="P12" s="1274"/>
      <c r="Q12" s="1274"/>
      <c r="R12" s="1274"/>
      <c r="S12" s="1274"/>
      <c r="T12" s="1274"/>
      <c r="U12" s="1274"/>
      <c r="V12" s="1274"/>
      <c r="W12" s="1274"/>
      <c r="X12" s="1274"/>
      <c r="Y12" s="1274"/>
      <c r="Z12" s="1274"/>
      <c r="AA12" s="1274"/>
      <c r="AB12" s="1274"/>
      <c r="AC12" s="1274"/>
      <c r="AD12" s="1274"/>
      <c r="AE12" s="1274"/>
      <c r="AF12" s="1274"/>
      <c r="AG12" s="1274"/>
      <c r="AH12" s="1274"/>
      <c r="AI12" s="1274"/>
      <c r="AJ12" s="1274"/>
      <c r="AK12" s="1274"/>
      <c r="AL12" s="1274"/>
      <c r="AM12" s="1274"/>
      <c r="AN12" s="1274"/>
      <c r="AO12" s="1274"/>
      <c r="AP12" s="1274"/>
      <c r="AQ12" s="1274"/>
      <c r="AR12" s="1274"/>
      <c r="AS12" s="1274"/>
      <c r="AT12" s="1274"/>
      <c r="AU12" s="1274"/>
      <c r="AV12" s="1274"/>
      <c r="AW12" s="1274"/>
      <c r="AX12" s="1274"/>
      <c r="AY12" s="1274"/>
      <c r="AZ12" s="1274"/>
      <c r="BA12" s="1274"/>
      <c r="BB12" s="1274"/>
      <c r="BC12" s="1274"/>
      <c r="BD12" s="1274"/>
      <c r="BE12" s="1274"/>
      <c r="BF12" s="1274"/>
      <c r="BG12" s="1274"/>
      <c r="BH12" s="1274"/>
      <c r="BI12" s="1274"/>
      <c r="BJ12" s="1274"/>
      <c r="BK12" s="1274"/>
      <c r="BL12" s="1274"/>
      <c r="BM12" s="1274"/>
      <c r="BN12" s="1274"/>
      <c r="BO12" s="1274"/>
      <c r="BP12" s="1274"/>
      <c r="BQ12" s="1274"/>
      <c r="BR12" s="1274"/>
      <c r="BS12" s="1274"/>
      <c r="BT12" s="1274"/>
      <c r="BU12" s="1274"/>
      <c r="BV12" s="1274"/>
      <c r="BW12" s="1274"/>
      <c r="BX12" s="1274"/>
      <c r="BY12" s="1274"/>
      <c r="BZ12" s="1274"/>
      <c r="CA12" s="1274"/>
      <c r="CB12" s="1274"/>
      <c r="CC12" s="1274"/>
      <c r="CD12" s="1274"/>
      <c r="CE12" s="1274"/>
      <c r="CF12" s="1274"/>
      <c r="CG12" s="1274"/>
      <c r="CH12" s="1274"/>
      <c r="CI12" s="1274"/>
      <c r="CJ12" s="1274"/>
      <c r="CK12" s="1274"/>
      <c r="CL12" s="1274"/>
      <c r="CM12" s="1274"/>
      <c r="CN12" s="1274"/>
      <c r="CO12" s="1274"/>
      <c r="CP12" s="1274"/>
      <c r="CQ12" s="1274"/>
      <c r="CR12" s="1274"/>
      <c r="CS12" s="1274"/>
      <c r="CT12" s="1274"/>
      <c r="CU12" s="1274"/>
      <c r="CV12" s="1274"/>
      <c r="CW12" s="1274"/>
      <c r="CX12" s="1274"/>
      <c r="CY12" s="1274"/>
      <c r="CZ12" s="1274"/>
      <c r="DA12" s="1274"/>
      <c r="DB12" s="1274"/>
      <c r="DC12" s="1274"/>
      <c r="DD12" s="1274"/>
      <c r="DE12" s="1274"/>
      <c r="DF12" s="292"/>
      <c r="DG12" s="292"/>
      <c r="DH12" s="292"/>
      <c r="DI12" s="292"/>
      <c r="DJ12" s="292"/>
      <c r="DK12" s="292"/>
      <c r="DL12" s="292"/>
      <c r="DM12" s="292"/>
      <c r="DN12" s="292"/>
      <c r="DO12" s="292"/>
      <c r="DP12" s="292"/>
      <c r="DQ12" s="292"/>
      <c r="DR12" s="292"/>
      <c r="DS12" s="292"/>
      <c r="DT12" s="292"/>
      <c r="DU12" s="292"/>
      <c r="DV12" s="292"/>
      <c r="DW12" s="292"/>
      <c r="EM12" s="291" t="s">
        <v>583</v>
      </c>
    </row>
    <row r="13" spans="1:143" s="291" customFormat="1" x14ac:dyDescent="0.15">
      <c r="A13" s="1274"/>
      <c r="B13" s="1274"/>
      <c r="C13" s="1274"/>
      <c r="D13" s="1274"/>
      <c r="E13" s="1274"/>
      <c r="F13" s="1274"/>
      <c r="G13" s="1274"/>
      <c r="H13" s="1274"/>
      <c r="I13" s="1274"/>
      <c r="J13" s="1274"/>
      <c r="K13" s="1274"/>
      <c r="L13" s="1274"/>
      <c r="M13" s="1274"/>
      <c r="N13" s="1274"/>
      <c r="O13" s="1274"/>
      <c r="P13" s="1274"/>
      <c r="Q13" s="1274"/>
      <c r="R13" s="1274"/>
      <c r="S13" s="1274"/>
      <c r="T13" s="1274"/>
      <c r="U13" s="1274"/>
      <c r="V13" s="1274"/>
      <c r="W13" s="1274"/>
      <c r="X13" s="1274"/>
      <c r="Y13" s="1274"/>
      <c r="Z13" s="1274"/>
      <c r="AA13" s="1274"/>
      <c r="AB13" s="1274"/>
      <c r="AC13" s="1274"/>
      <c r="AD13" s="1274"/>
      <c r="AE13" s="1274"/>
      <c r="AF13" s="1274"/>
      <c r="AG13" s="1274"/>
      <c r="AH13" s="1274"/>
      <c r="AI13" s="1274"/>
      <c r="AJ13" s="1274"/>
      <c r="AK13" s="1274"/>
      <c r="AL13" s="1274"/>
      <c r="AM13" s="1274"/>
      <c r="AN13" s="1274"/>
      <c r="AO13" s="1274"/>
      <c r="AP13" s="1274"/>
      <c r="AQ13" s="1274"/>
      <c r="AR13" s="1274"/>
      <c r="AS13" s="1274"/>
      <c r="AT13" s="1274"/>
      <c r="AU13" s="1274"/>
      <c r="AV13" s="1274"/>
      <c r="AW13" s="1274"/>
      <c r="AX13" s="1274"/>
      <c r="AY13" s="1274"/>
      <c r="AZ13" s="1274"/>
      <c r="BA13" s="1274"/>
      <c r="BB13" s="1274"/>
      <c r="BC13" s="1274"/>
      <c r="BD13" s="1274"/>
      <c r="BE13" s="1274"/>
      <c r="BF13" s="1274"/>
      <c r="BG13" s="1274"/>
      <c r="BH13" s="1274"/>
      <c r="BI13" s="1274"/>
      <c r="BJ13" s="1274"/>
      <c r="BK13" s="1274"/>
      <c r="BL13" s="1274"/>
      <c r="BM13" s="1274"/>
      <c r="BN13" s="1274"/>
      <c r="BO13" s="1274"/>
      <c r="BP13" s="1274"/>
      <c r="BQ13" s="1274"/>
      <c r="BR13" s="1274"/>
      <c r="BS13" s="1274"/>
      <c r="BT13" s="1274"/>
      <c r="BU13" s="1274"/>
      <c r="BV13" s="1274"/>
      <c r="BW13" s="1274"/>
      <c r="BX13" s="1274"/>
      <c r="BY13" s="1274"/>
      <c r="BZ13" s="1274"/>
      <c r="CA13" s="1274"/>
      <c r="CB13" s="1274"/>
      <c r="CC13" s="1274"/>
      <c r="CD13" s="1274"/>
      <c r="CE13" s="1274"/>
      <c r="CF13" s="1274"/>
      <c r="CG13" s="1274"/>
      <c r="CH13" s="1274"/>
      <c r="CI13" s="1274"/>
      <c r="CJ13" s="1274"/>
      <c r="CK13" s="1274"/>
      <c r="CL13" s="1274"/>
      <c r="CM13" s="1274"/>
      <c r="CN13" s="1274"/>
      <c r="CO13" s="1274"/>
      <c r="CP13" s="1274"/>
      <c r="CQ13" s="1274"/>
      <c r="CR13" s="1274"/>
      <c r="CS13" s="1274"/>
      <c r="CT13" s="1274"/>
      <c r="CU13" s="1274"/>
      <c r="CV13" s="1274"/>
      <c r="CW13" s="1274"/>
      <c r="CX13" s="1274"/>
      <c r="CY13" s="1274"/>
      <c r="CZ13" s="1274"/>
      <c r="DA13" s="1274"/>
      <c r="DB13" s="1274"/>
      <c r="DC13" s="1274"/>
      <c r="DD13" s="1274"/>
      <c r="DE13" s="1274"/>
      <c r="DF13" s="292"/>
      <c r="DG13" s="292"/>
      <c r="DH13" s="292"/>
      <c r="DI13" s="292"/>
      <c r="DJ13" s="292"/>
      <c r="DK13" s="292"/>
      <c r="DL13" s="292"/>
      <c r="DM13" s="292"/>
      <c r="DN13" s="292"/>
      <c r="DO13" s="292"/>
      <c r="DP13" s="292"/>
      <c r="DQ13" s="292"/>
      <c r="DR13" s="292"/>
      <c r="DS13" s="292"/>
      <c r="DT13" s="292"/>
      <c r="DU13" s="292"/>
      <c r="DV13" s="292"/>
      <c r="DW13" s="292"/>
    </row>
    <row r="14" spans="1:143" s="291" customFormat="1" x14ac:dyDescent="0.15">
      <c r="A14" s="1274"/>
      <c r="B14" s="1274"/>
      <c r="C14" s="1274"/>
      <c r="D14" s="1274"/>
      <c r="E14" s="1274"/>
      <c r="F14" s="1274"/>
      <c r="G14" s="1274"/>
      <c r="H14" s="1274"/>
      <c r="I14" s="1274"/>
      <c r="J14" s="1274"/>
      <c r="K14" s="1274"/>
      <c r="L14" s="1274"/>
      <c r="M14" s="1274"/>
      <c r="N14" s="1274"/>
      <c r="O14" s="1274"/>
      <c r="P14" s="1274"/>
      <c r="Q14" s="1274"/>
      <c r="R14" s="1274"/>
      <c r="S14" s="1274"/>
      <c r="T14" s="1274"/>
      <c r="U14" s="1274"/>
      <c r="V14" s="1274"/>
      <c r="W14" s="1274"/>
      <c r="X14" s="1274"/>
      <c r="Y14" s="1274"/>
      <c r="Z14" s="1274"/>
      <c r="AA14" s="1274"/>
      <c r="AB14" s="1274"/>
      <c r="AC14" s="1274"/>
      <c r="AD14" s="1274"/>
      <c r="AE14" s="1274"/>
      <c r="AF14" s="1274"/>
      <c r="AG14" s="1274"/>
      <c r="AH14" s="1274"/>
      <c r="AI14" s="1274"/>
      <c r="AJ14" s="1274"/>
      <c r="AK14" s="1274"/>
      <c r="AL14" s="1274"/>
      <c r="AM14" s="1274"/>
      <c r="AN14" s="1274"/>
      <c r="AO14" s="1274"/>
      <c r="AP14" s="1274"/>
      <c r="AQ14" s="1274"/>
      <c r="AR14" s="1274"/>
      <c r="AS14" s="1274"/>
      <c r="AT14" s="1274"/>
      <c r="AU14" s="1274"/>
      <c r="AV14" s="1274"/>
      <c r="AW14" s="1274"/>
      <c r="AX14" s="1274"/>
      <c r="AY14" s="1274"/>
      <c r="AZ14" s="1274"/>
      <c r="BA14" s="1274"/>
      <c r="BB14" s="1274"/>
      <c r="BC14" s="1274"/>
      <c r="BD14" s="1274"/>
      <c r="BE14" s="1274"/>
      <c r="BF14" s="1274"/>
      <c r="BG14" s="1274"/>
      <c r="BH14" s="1274"/>
      <c r="BI14" s="1274"/>
      <c r="BJ14" s="1274"/>
      <c r="BK14" s="1274"/>
      <c r="BL14" s="1274"/>
      <c r="BM14" s="1274"/>
      <c r="BN14" s="1274"/>
      <c r="BO14" s="1274"/>
      <c r="BP14" s="1274"/>
      <c r="BQ14" s="1274"/>
      <c r="BR14" s="1274"/>
      <c r="BS14" s="1274"/>
      <c r="BT14" s="1274"/>
      <c r="BU14" s="1274"/>
      <c r="BV14" s="1274"/>
      <c r="BW14" s="1274"/>
      <c r="BX14" s="1274"/>
      <c r="BY14" s="1274"/>
      <c r="BZ14" s="1274"/>
      <c r="CA14" s="1274"/>
      <c r="CB14" s="1274"/>
      <c r="CC14" s="1274"/>
      <c r="CD14" s="1274"/>
      <c r="CE14" s="1274"/>
      <c r="CF14" s="1274"/>
      <c r="CG14" s="1274"/>
      <c r="CH14" s="1274"/>
      <c r="CI14" s="1274"/>
      <c r="CJ14" s="1274"/>
      <c r="CK14" s="1274"/>
      <c r="CL14" s="1274"/>
      <c r="CM14" s="1274"/>
      <c r="CN14" s="1274"/>
      <c r="CO14" s="1274"/>
      <c r="CP14" s="1274"/>
      <c r="CQ14" s="1274"/>
      <c r="CR14" s="1274"/>
      <c r="CS14" s="1274"/>
      <c r="CT14" s="1274"/>
      <c r="CU14" s="1274"/>
      <c r="CV14" s="1274"/>
      <c r="CW14" s="1274"/>
      <c r="CX14" s="1274"/>
      <c r="CY14" s="1274"/>
      <c r="CZ14" s="1274"/>
      <c r="DA14" s="1274"/>
      <c r="DB14" s="1274"/>
      <c r="DC14" s="1274"/>
      <c r="DD14" s="1274"/>
      <c r="DE14" s="1274"/>
      <c r="DF14" s="292"/>
      <c r="DG14" s="292"/>
      <c r="DH14" s="292"/>
      <c r="DI14" s="292"/>
      <c r="DJ14" s="292"/>
      <c r="DK14" s="292"/>
      <c r="DL14" s="292"/>
      <c r="DM14" s="292"/>
      <c r="DN14" s="292"/>
      <c r="DO14" s="292"/>
      <c r="DP14" s="292"/>
      <c r="DQ14" s="292"/>
      <c r="DR14" s="292"/>
      <c r="DS14" s="292"/>
      <c r="DT14" s="292"/>
      <c r="DU14" s="292"/>
      <c r="DV14" s="292"/>
      <c r="DW14" s="292"/>
    </row>
    <row r="15" spans="1:143" s="291" customFormat="1" x14ac:dyDescent="0.15">
      <c r="A15" s="1273"/>
      <c r="B15" s="1274"/>
      <c r="C15" s="1274"/>
      <c r="D15" s="1274"/>
      <c r="E15" s="1274"/>
      <c r="F15" s="1274"/>
      <c r="G15" s="1274"/>
      <c r="H15" s="1274"/>
      <c r="I15" s="1274"/>
      <c r="J15" s="1274"/>
      <c r="K15" s="1274"/>
      <c r="L15" s="1274"/>
      <c r="M15" s="1274"/>
      <c r="N15" s="1274"/>
      <c r="O15" s="1274"/>
      <c r="P15" s="1274"/>
      <c r="Q15" s="1274"/>
      <c r="R15" s="1274"/>
      <c r="S15" s="1274"/>
      <c r="T15" s="1274"/>
      <c r="U15" s="1274"/>
      <c r="V15" s="1274"/>
      <c r="W15" s="1274"/>
      <c r="X15" s="1274"/>
      <c r="Y15" s="1274"/>
      <c r="Z15" s="1274"/>
      <c r="AA15" s="1274"/>
      <c r="AB15" s="1274"/>
      <c r="AC15" s="1274"/>
      <c r="AD15" s="1274"/>
      <c r="AE15" s="1274"/>
      <c r="AF15" s="1274"/>
      <c r="AG15" s="1274"/>
      <c r="AH15" s="1274"/>
      <c r="AI15" s="1274"/>
      <c r="AJ15" s="1274"/>
      <c r="AK15" s="1274"/>
      <c r="AL15" s="1274"/>
      <c r="AM15" s="1274"/>
      <c r="AN15" s="1274"/>
      <c r="AO15" s="1274"/>
      <c r="AP15" s="1274"/>
      <c r="AQ15" s="1274"/>
      <c r="AR15" s="1274"/>
      <c r="AS15" s="1274"/>
      <c r="AT15" s="1274"/>
      <c r="AU15" s="1274"/>
      <c r="AV15" s="1274"/>
      <c r="AW15" s="1274"/>
      <c r="AX15" s="1274"/>
      <c r="AY15" s="1274"/>
      <c r="AZ15" s="1274"/>
      <c r="BA15" s="1274"/>
      <c r="BB15" s="1274"/>
      <c r="BC15" s="1274"/>
      <c r="BD15" s="1274"/>
      <c r="BE15" s="1274"/>
      <c r="BF15" s="1274"/>
      <c r="BG15" s="1274"/>
      <c r="BH15" s="1274"/>
      <c r="BI15" s="1274"/>
      <c r="BJ15" s="1274"/>
      <c r="BK15" s="1274"/>
      <c r="BL15" s="1274"/>
      <c r="BM15" s="1274"/>
      <c r="BN15" s="1274"/>
      <c r="BO15" s="1274"/>
      <c r="BP15" s="1274"/>
      <c r="BQ15" s="1274"/>
      <c r="BR15" s="1274"/>
      <c r="BS15" s="1274"/>
      <c r="BT15" s="1274"/>
      <c r="BU15" s="1274"/>
      <c r="BV15" s="1274"/>
      <c r="BW15" s="1274"/>
      <c r="BX15" s="1274"/>
      <c r="BY15" s="1274"/>
      <c r="BZ15" s="1274"/>
      <c r="CA15" s="1274"/>
      <c r="CB15" s="1274"/>
      <c r="CC15" s="1274"/>
      <c r="CD15" s="1274"/>
      <c r="CE15" s="1274"/>
      <c r="CF15" s="1274"/>
      <c r="CG15" s="1274"/>
      <c r="CH15" s="1274"/>
      <c r="CI15" s="1274"/>
      <c r="CJ15" s="1274"/>
      <c r="CK15" s="1274"/>
      <c r="CL15" s="1274"/>
      <c r="CM15" s="1274"/>
      <c r="CN15" s="1274"/>
      <c r="CO15" s="1274"/>
      <c r="CP15" s="1274"/>
      <c r="CQ15" s="1274"/>
      <c r="CR15" s="1274"/>
      <c r="CS15" s="1274"/>
      <c r="CT15" s="1274"/>
      <c r="CU15" s="1274"/>
      <c r="CV15" s="1274"/>
      <c r="CW15" s="1274"/>
      <c r="CX15" s="1274"/>
      <c r="CY15" s="1274"/>
      <c r="CZ15" s="1274"/>
      <c r="DA15" s="1274"/>
      <c r="DB15" s="1274"/>
      <c r="DC15" s="1274"/>
      <c r="DD15" s="1274"/>
      <c r="DE15" s="1274"/>
      <c r="DF15" s="292"/>
      <c r="DG15" s="292"/>
      <c r="DH15" s="292"/>
      <c r="DI15" s="292"/>
      <c r="DJ15" s="292"/>
      <c r="DK15" s="292"/>
      <c r="DL15" s="292"/>
      <c r="DM15" s="292"/>
      <c r="DN15" s="292"/>
      <c r="DO15" s="292"/>
      <c r="DP15" s="292"/>
      <c r="DQ15" s="292"/>
      <c r="DR15" s="292"/>
      <c r="DS15" s="292"/>
      <c r="DT15" s="292"/>
      <c r="DU15" s="292"/>
      <c r="DV15" s="292"/>
      <c r="DW15" s="292"/>
    </row>
    <row r="16" spans="1:143" s="291" customFormat="1" x14ac:dyDescent="0.15">
      <c r="A16" s="1273"/>
      <c r="B16" s="1274"/>
      <c r="C16" s="1274"/>
      <c r="D16" s="1274"/>
      <c r="E16" s="1274"/>
      <c r="F16" s="1274"/>
      <c r="G16" s="1274"/>
      <c r="H16" s="1274"/>
      <c r="I16" s="1274"/>
      <c r="J16" s="1274"/>
      <c r="K16" s="1274"/>
      <c r="L16" s="1274"/>
      <c r="M16" s="1274"/>
      <c r="N16" s="1274"/>
      <c r="O16" s="1274"/>
      <c r="P16" s="1274"/>
      <c r="Q16" s="1274"/>
      <c r="R16" s="1274"/>
      <c r="S16" s="1274"/>
      <c r="T16" s="1274"/>
      <c r="U16" s="1274"/>
      <c r="V16" s="1274"/>
      <c r="W16" s="1274"/>
      <c r="X16" s="1274"/>
      <c r="Y16" s="1274"/>
      <c r="Z16" s="1274"/>
      <c r="AA16" s="1274"/>
      <c r="AB16" s="1274"/>
      <c r="AC16" s="1274"/>
      <c r="AD16" s="1274"/>
      <c r="AE16" s="1274"/>
      <c r="AF16" s="1274"/>
      <c r="AG16" s="1274"/>
      <c r="AH16" s="1274"/>
      <c r="AI16" s="1274"/>
      <c r="AJ16" s="1274"/>
      <c r="AK16" s="1274"/>
      <c r="AL16" s="1274"/>
      <c r="AM16" s="1274"/>
      <c r="AN16" s="1274"/>
      <c r="AO16" s="1274"/>
      <c r="AP16" s="1274"/>
      <c r="AQ16" s="1274"/>
      <c r="AR16" s="1274"/>
      <c r="AS16" s="1274"/>
      <c r="AT16" s="1274"/>
      <c r="AU16" s="1274"/>
      <c r="AV16" s="1274"/>
      <c r="AW16" s="1274"/>
      <c r="AX16" s="1274"/>
      <c r="AY16" s="1274"/>
      <c r="AZ16" s="1274"/>
      <c r="BA16" s="1274"/>
      <c r="BB16" s="1274"/>
      <c r="BC16" s="1274"/>
      <c r="BD16" s="1274"/>
      <c r="BE16" s="1274"/>
      <c r="BF16" s="1274"/>
      <c r="BG16" s="1274"/>
      <c r="BH16" s="1274"/>
      <c r="BI16" s="1274"/>
      <c r="BJ16" s="1274"/>
      <c r="BK16" s="1274"/>
      <c r="BL16" s="1274"/>
      <c r="BM16" s="1274"/>
      <c r="BN16" s="1274"/>
      <c r="BO16" s="1274"/>
      <c r="BP16" s="1274"/>
      <c r="BQ16" s="1274"/>
      <c r="BR16" s="1274"/>
      <c r="BS16" s="1274"/>
      <c r="BT16" s="1274"/>
      <c r="BU16" s="1274"/>
      <c r="BV16" s="1274"/>
      <c r="BW16" s="1274"/>
      <c r="BX16" s="1274"/>
      <c r="BY16" s="1274"/>
      <c r="BZ16" s="1274"/>
      <c r="CA16" s="1274"/>
      <c r="CB16" s="1274"/>
      <c r="CC16" s="1274"/>
      <c r="CD16" s="1274"/>
      <c r="CE16" s="1274"/>
      <c r="CF16" s="1274"/>
      <c r="CG16" s="1274"/>
      <c r="CH16" s="1274"/>
      <c r="CI16" s="1274"/>
      <c r="CJ16" s="1274"/>
      <c r="CK16" s="1274"/>
      <c r="CL16" s="1274"/>
      <c r="CM16" s="1274"/>
      <c r="CN16" s="1274"/>
      <c r="CO16" s="1274"/>
      <c r="CP16" s="1274"/>
      <c r="CQ16" s="1274"/>
      <c r="CR16" s="1274"/>
      <c r="CS16" s="1274"/>
      <c r="CT16" s="1274"/>
      <c r="CU16" s="1274"/>
      <c r="CV16" s="1274"/>
      <c r="CW16" s="1274"/>
      <c r="CX16" s="1274"/>
      <c r="CY16" s="1274"/>
      <c r="CZ16" s="1274"/>
      <c r="DA16" s="1274"/>
      <c r="DB16" s="1274"/>
      <c r="DC16" s="1274"/>
      <c r="DD16" s="1274"/>
      <c r="DE16" s="1274"/>
      <c r="DF16" s="292"/>
      <c r="DG16" s="292"/>
      <c r="DH16" s="292"/>
      <c r="DI16" s="292"/>
      <c r="DJ16" s="292"/>
      <c r="DK16" s="292"/>
      <c r="DL16" s="292"/>
      <c r="DM16" s="292"/>
      <c r="DN16" s="292"/>
      <c r="DO16" s="292"/>
      <c r="DP16" s="292"/>
      <c r="DQ16" s="292"/>
      <c r="DR16" s="292"/>
      <c r="DS16" s="292"/>
      <c r="DT16" s="292"/>
      <c r="DU16" s="292"/>
      <c r="DV16" s="292"/>
      <c r="DW16" s="292"/>
    </row>
    <row r="17" spans="1:351" s="291" customFormat="1" x14ac:dyDescent="0.15">
      <c r="A17" s="1273"/>
      <c r="B17" s="1274"/>
      <c r="C17" s="1274"/>
      <c r="D17" s="1274"/>
      <c r="E17" s="1274"/>
      <c r="F17" s="1274"/>
      <c r="G17" s="1274"/>
      <c r="H17" s="1274"/>
      <c r="I17" s="1274"/>
      <c r="J17" s="1274"/>
      <c r="K17" s="1274"/>
      <c r="L17" s="1274"/>
      <c r="M17" s="1274"/>
      <c r="N17" s="1274"/>
      <c r="O17" s="1274"/>
      <c r="P17" s="1274"/>
      <c r="Q17" s="1274"/>
      <c r="R17" s="1274"/>
      <c r="S17" s="1274"/>
      <c r="T17" s="1274"/>
      <c r="U17" s="1274"/>
      <c r="V17" s="1274"/>
      <c r="W17" s="1274"/>
      <c r="X17" s="1274"/>
      <c r="Y17" s="1274"/>
      <c r="Z17" s="1274"/>
      <c r="AA17" s="1274"/>
      <c r="AB17" s="1274"/>
      <c r="AC17" s="1274"/>
      <c r="AD17" s="1274"/>
      <c r="AE17" s="1274"/>
      <c r="AF17" s="1274"/>
      <c r="AG17" s="1274"/>
      <c r="AH17" s="1274"/>
      <c r="AI17" s="1274"/>
      <c r="AJ17" s="1274"/>
      <c r="AK17" s="1274"/>
      <c r="AL17" s="1274"/>
      <c r="AM17" s="1274"/>
      <c r="AN17" s="1274"/>
      <c r="AO17" s="1274"/>
      <c r="AP17" s="1274"/>
      <c r="AQ17" s="1274"/>
      <c r="AR17" s="1274"/>
      <c r="AS17" s="1274"/>
      <c r="AT17" s="1274"/>
      <c r="AU17" s="1274"/>
      <c r="AV17" s="1274"/>
      <c r="AW17" s="1274"/>
      <c r="AX17" s="1274"/>
      <c r="AY17" s="1274"/>
      <c r="AZ17" s="1274"/>
      <c r="BA17" s="1274"/>
      <c r="BB17" s="1274"/>
      <c r="BC17" s="1274"/>
      <c r="BD17" s="1274"/>
      <c r="BE17" s="1274"/>
      <c r="BF17" s="1274"/>
      <c r="BG17" s="1274"/>
      <c r="BH17" s="1274"/>
      <c r="BI17" s="1274"/>
      <c r="BJ17" s="1274"/>
      <c r="BK17" s="1274"/>
      <c r="BL17" s="1274"/>
      <c r="BM17" s="1274"/>
      <c r="BN17" s="1274"/>
      <c r="BO17" s="1274"/>
      <c r="BP17" s="1274"/>
      <c r="BQ17" s="1274"/>
      <c r="BR17" s="1274"/>
      <c r="BS17" s="1274"/>
      <c r="BT17" s="1274"/>
      <c r="BU17" s="1274"/>
      <c r="BV17" s="1274"/>
      <c r="BW17" s="1274"/>
      <c r="BX17" s="1274"/>
      <c r="BY17" s="1274"/>
      <c r="BZ17" s="1274"/>
      <c r="CA17" s="1274"/>
      <c r="CB17" s="1274"/>
      <c r="CC17" s="1274"/>
      <c r="CD17" s="1274"/>
      <c r="CE17" s="1274"/>
      <c r="CF17" s="1274"/>
      <c r="CG17" s="1274"/>
      <c r="CH17" s="1274"/>
      <c r="CI17" s="1274"/>
      <c r="CJ17" s="1274"/>
      <c r="CK17" s="1274"/>
      <c r="CL17" s="1274"/>
      <c r="CM17" s="1274"/>
      <c r="CN17" s="1274"/>
      <c r="CO17" s="1274"/>
      <c r="CP17" s="1274"/>
      <c r="CQ17" s="1274"/>
      <c r="CR17" s="1274"/>
      <c r="CS17" s="1274"/>
      <c r="CT17" s="1274"/>
      <c r="CU17" s="1274"/>
      <c r="CV17" s="1274"/>
      <c r="CW17" s="1274"/>
      <c r="CX17" s="1274"/>
      <c r="CY17" s="1274"/>
      <c r="CZ17" s="1274"/>
      <c r="DA17" s="1274"/>
      <c r="DB17" s="1274"/>
      <c r="DC17" s="1274"/>
      <c r="DD17" s="1274"/>
      <c r="DE17" s="1274"/>
      <c r="DF17" s="292"/>
      <c r="DG17" s="292"/>
      <c r="DH17" s="292"/>
      <c r="DI17" s="292"/>
      <c r="DJ17" s="292"/>
      <c r="DK17" s="292"/>
      <c r="DL17" s="292"/>
      <c r="DM17" s="292"/>
      <c r="DN17" s="292"/>
      <c r="DO17" s="292"/>
      <c r="DP17" s="292"/>
      <c r="DQ17" s="292"/>
      <c r="DR17" s="292"/>
      <c r="DS17" s="292"/>
      <c r="DT17" s="292"/>
      <c r="DU17" s="292"/>
      <c r="DV17" s="292"/>
      <c r="DW17" s="292"/>
    </row>
    <row r="18" spans="1:351" s="291" customFormat="1" x14ac:dyDescent="0.15">
      <c r="A18" s="1273"/>
      <c r="B18" s="1274"/>
      <c r="C18" s="1274"/>
      <c r="D18" s="1274"/>
      <c r="E18" s="1274"/>
      <c r="F18" s="1274"/>
      <c r="G18" s="1274"/>
      <c r="H18" s="1274"/>
      <c r="I18" s="1274"/>
      <c r="J18" s="1274"/>
      <c r="K18" s="1274"/>
      <c r="L18" s="1274"/>
      <c r="M18" s="1274"/>
      <c r="N18" s="1274"/>
      <c r="O18" s="1274"/>
      <c r="P18" s="1274"/>
      <c r="Q18" s="1274"/>
      <c r="R18" s="1274"/>
      <c r="S18" s="1274"/>
      <c r="T18" s="1274"/>
      <c r="U18" s="1274"/>
      <c r="V18" s="1274"/>
      <c r="W18" s="1274"/>
      <c r="X18" s="1274"/>
      <c r="Y18" s="1274"/>
      <c r="Z18" s="1274"/>
      <c r="AA18" s="1274"/>
      <c r="AB18" s="1274"/>
      <c r="AC18" s="1274"/>
      <c r="AD18" s="1274"/>
      <c r="AE18" s="1274"/>
      <c r="AF18" s="1274"/>
      <c r="AG18" s="1274"/>
      <c r="AH18" s="1274"/>
      <c r="AI18" s="1274"/>
      <c r="AJ18" s="1274"/>
      <c r="AK18" s="1274"/>
      <c r="AL18" s="1274"/>
      <c r="AM18" s="1274"/>
      <c r="AN18" s="1274"/>
      <c r="AO18" s="1274"/>
      <c r="AP18" s="1274"/>
      <c r="AQ18" s="1274"/>
      <c r="AR18" s="1274"/>
      <c r="AS18" s="1274"/>
      <c r="AT18" s="1274"/>
      <c r="AU18" s="1274"/>
      <c r="AV18" s="1274"/>
      <c r="AW18" s="1274"/>
      <c r="AX18" s="1274"/>
      <c r="AY18" s="1274"/>
      <c r="AZ18" s="1274"/>
      <c r="BA18" s="1274"/>
      <c r="BB18" s="1274"/>
      <c r="BC18" s="1274"/>
      <c r="BD18" s="1274"/>
      <c r="BE18" s="1274"/>
      <c r="BF18" s="1274"/>
      <c r="BG18" s="1274"/>
      <c r="BH18" s="1274"/>
      <c r="BI18" s="1274"/>
      <c r="BJ18" s="1274"/>
      <c r="BK18" s="1274"/>
      <c r="BL18" s="1274"/>
      <c r="BM18" s="1274"/>
      <c r="BN18" s="1274"/>
      <c r="BO18" s="1274"/>
      <c r="BP18" s="1274"/>
      <c r="BQ18" s="1274"/>
      <c r="BR18" s="1274"/>
      <c r="BS18" s="1274"/>
      <c r="BT18" s="1274"/>
      <c r="BU18" s="1274"/>
      <c r="BV18" s="1274"/>
      <c r="BW18" s="1274"/>
      <c r="BX18" s="1274"/>
      <c r="BY18" s="1274"/>
      <c r="BZ18" s="1274"/>
      <c r="CA18" s="1274"/>
      <c r="CB18" s="1274"/>
      <c r="CC18" s="1274"/>
      <c r="CD18" s="1274"/>
      <c r="CE18" s="1274"/>
      <c r="CF18" s="1274"/>
      <c r="CG18" s="1274"/>
      <c r="CH18" s="1274"/>
      <c r="CI18" s="1274"/>
      <c r="CJ18" s="1274"/>
      <c r="CK18" s="1274"/>
      <c r="CL18" s="1274"/>
      <c r="CM18" s="1274"/>
      <c r="CN18" s="1274"/>
      <c r="CO18" s="1274"/>
      <c r="CP18" s="1274"/>
      <c r="CQ18" s="1274"/>
      <c r="CR18" s="1274"/>
      <c r="CS18" s="1274"/>
      <c r="CT18" s="1274"/>
      <c r="CU18" s="1274"/>
      <c r="CV18" s="1274"/>
      <c r="CW18" s="1274"/>
      <c r="CX18" s="1274"/>
      <c r="CY18" s="1274"/>
      <c r="CZ18" s="1274"/>
      <c r="DA18" s="1274"/>
      <c r="DB18" s="1274"/>
      <c r="DC18" s="1274"/>
      <c r="DD18" s="1274"/>
      <c r="DE18" s="1274"/>
      <c r="DF18" s="292"/>
      <c r="DG18" s="292"/>
      <c r="DH18" s="292"/>
      <c r="DI18" s="292"/>
      <c r="DJ18" s="292"/>
      <c r="DK18" s="292"/>
      <c r="DL18" s="292"/>
      <c r="DM18" s="292"/>
      <c r="DN18" s="292"/>
      <c r="DO18" s="292"/>
      <c r="DP18" s="292"/>
      <c r="DQ18" s="292"/>
      <c r="DR18" s="292"/>
      <c r="DS18" s="292"/>
      <c r="DT18" s="292"/>
      <c r="DU18" s="292"/>
      <c r="DV18" s="292"/>
      <c r="DW18" s="292"/>
    </row>
    <row r="19" spans="1:351" x14ac:dyDescent="0.15">
      <c r="DD19" s="1273"/>
      <c r="DE19" s="1273"/>
    </row>
    <row r="20" spans="1:351" x14ac:dyDescent="0.15">
      <c r="DD20" s="1273"/>
      <c r="DE20" s="1273"/>
    </row>
    <row r="21" spans="1:351" ht="17.25" x14ac:dyDescent="0.15">
      <c r="B21" s="1275"/>
      <c r="C21" s="1276"/>
      <c r="D21" s="1276"/>
      <c r="E21" s="1276"/>
      <c r="F21" s="1276"/>
      <c r="G21" s="1276"/>
      <c r="H21" s="1276"/>
      <c r="I21" s="1276"/>
      <c r="J21" s="1276"/>
      <c r="K21" s="1276"/>
      <c r="L21" s="1276"/>
      <c r="M21" s="1276"/>
      <c r="N21" s="1277"/>
      <c r="O21" s="1276"/>
      <c r="P21" s="1276"/>
      <c r="Q21" s="1276"/>
      <c r="R21" s="1276"/>
      <c r="S21" s="1276"/>
      <c r="T21" s="1276"/>
      <c r="U21" s="1276"/>
      <c r="V21" s="1276"/>
      <c r="W21" s="1276"/>
      <c r="X21" s="1276"/>
      <c r="Y21" s="1276"/>
      <c r="Z21" s="1276"/>
      <c r="AA21" s="1276"/>
      <c r="AB21" s="1276"/>
      <c r="AC21" s="1276"/>
      <c r="AD21" s="1276"/>
      <c r="AE21" s="1276"/>
      <c r="AF21" s="1276"/>
      <c r="AG21" s="1276"/>
      <c r="AH21" s="1276"/>
      <c r="AI21" s="1276"/>
      <c r="AJ21" s="1276"/>
      <c r="AK21" s="1276"/>
      <c r="AL21" s="1276"/>
      <c r="AM21" s="1276"/>
      <c r="AN21" s="1276"/>
      <c r="AO21" s="1276"/>
      <c r="AP21" s="1276"/>
      <c r="AQ21" s="1276"/>
      <c r="AR21" s="1276"/>
      <c r="AS21" s="1276"/>
      <c r="AT21" s="1277"/>
      <c r="AU21" s="1276"/>
      <c r="AV21" s="1276"/>
      <c r="AW21" s="1276"/>
      <c r="AX21" s="1276"/>
      <c r="AY21" s="1276"/>
      <c r="AZ21" s="1276"/>
      <c r="BA21" s="1276"/>
      <c r="BB21" s="1276"/>
      <c r="BC21" s="1276"/>
      <c r="BD21" s="1276"/>
      <c r="BE21" s="1276"/>
      <c r="BF21" s="1277"/>
      <c r="BG21" s="1276"/>
      <c r="BH21" s="1276"/>
      <c r="BI21" s="1276"/>
      <c r="BJ21" s="1276"/>
      <c r="BK21" s="1276"/>
      <c r="BL21" s="1276"/>
      <c r="BM21" s="1276"/>
      <c r="BN21" s="1276"/>
      <c r="BO21" s="1276"/>
      <c r="BP21" s="1276"/>
      <c r="BQ21" s="1276"/>
      <c r="BR21" s="1277"/>
      <c r="BS21" s="1276"/>
      <c r="BT21" s="1276"/>
      <c r="BU21" s="1276"/>
      <c r="BV21" s="1276"/>
      <c r="BW21" s="1276"/>
      <c r="BX21" s="1276"/>
      <c r="BY21" s="1276"/>
      <c r="BZ21" s="1276"/>
      <c r="CA21" s="1276"/>
      <c r="CB21" s="1276"/>
      <c r="CC21" s="1276"/>
      <c r="CD21" s="1277"/>
      <c r="CE21" s="1276"/>
      <c r="CF21" s="1276"/>
      <c r="CG21" s="1276"/>
      <c r="CH21" s="1276"/>
      <c r="CI21" s="1276"/>
      <c r="CJ21" s="1276"/>
      <c r="CK21" s="1276"/>
      <c r="CL21" s="1276"/>
      <c r="CM21" s="1276"/>
      <c r="CN21" s="1276"/>
      <c r="CO21" s="1276"/>
      <c r="CP21" s="1277"/>
      <c r="CQ21" s="1276"/>
      <c r="CR21" s="1276"/>
      <c r="CS21" s="1276"/>
      <c r="CT21" s="1276"/>
      <c r="CU21" s="1276"/>
      <c r="CV21" s="1276"/>
      <c r="CW21" s="1276"/>
      <c r="CX21" s="1276"/>
      <c r="CY21" s="1276"/>
      <c r="CZ21" s="1276"/>
      <c r="DA21" s="1276"/>
      <c r="DB21" s="1277"/>
      <c r="DC21" s="1276"/>
      <c r="DD21" s="1278"/>
      <c r="DE21" s="1273"/>
      <c r="MM21" s="1279"/>
    </row>
    <row r="22" spans="1:351" ht="17.25" x14ac:dyDescent="0.15">
      <c r="B22" s="1280"/>
      <c r="MM22" s="1279"/>
    </row>
    <row r="23" spans="1:351" x14ac:dyDescent="0.15">
      <c r="B23" s="1280"/>
    </row>
    <row r="24" spans="1:351" x14ac:dyDescent="0.15">
      <c r="B24" s="1280"/>
    </row>
    <row r="25" spans="1:351" x14ac:dyDescent="0.15">
      <c r="B25" s="1280"/>
    </row>
    <row r="26" spans="1:351" x14ac:dyDescent="0.15">
      <c r="B26" s="1280"/>
    </row>
    <row r="27" spans="1:351" x14ac:dyDescent="0.15">
      <c r="B27" s="1280"/>
    </row>
    <row r="28" spans="1:351" x14ac:dyDescent="0.15">
      <c r="B28" s="1280"/>
    </row>
    <row r="29" spans="1:351" x14ac:dyDescent="0.15">
      <c r="B29" s="1280"/>
    </row>
    <row r="30" spans="1:351" x14ac:dyDescent="0.15">
      <c r="B30" s="1280"/>
    </row>
    <row r="31" spans="1:351" x14ac:dyDescent="0.15">
      <c r="B31" s="1280"/>
    </row>
    <row r="32" spans="1:351" x14ac:dyDescent="0.15">
      <c r="B32" s="1280"/>
    </row>
    <row r="33" spans="2:109" x14ac:dyDescent="0.15">
      <c r="B33" s="1280"/>
    </row>
    <row r="34" spans="2:109" x14ac:dyDescent="0.15">
      <c r="B34" s="1280"/>
    </row>
    <row r="35" spans="2:109" x14ac:dyDescent="0.15">
      <c r="B35" s="1280"/>
    </row>
    <row r="36" spans="2:109" x14ac:dyDescent="0.15">
      <c r="B36" s="1280"/>
    </row>
    <row r="37" spans="2:109" x14ac:dyDescent="0.15">
      <c r="B37" s="1280"/>
    </row>
    <row r="38" spans="2:109" x14ac:dyDescent="0.15">
      <c r="B38" s="1280"/>
    </row>
    <row r="39" spans="2:109" x14ac:dyDescent="0.15">
      <c r="B39" s="1282"/>
      <c r="C39" s="1283"/>
      <c r="D39" s="1283"/>
      <c r="E39" s="1283"/>
      <c r="F39" s="1283"/>
      <c r="G39" s="1283"/>
      <c r="H39" s="1283"/>
      <c r="I39" s="1283"/>
      <c r="J39" s="1283"/>
      <c r="K39" s="1283"/>
      <c r="L39" s="1283"/>
      <c r="M39" s="1283"/>
      <c r="N39" s="1283"/>
      <c r="O39" s="1283"/>
      <c r="P39" s="1283"/>
      <c r="Q39" s="1283"/>
      <c r="R39" s="1283"/>
      <c r="S39" s="1283"/>
      <c r="T39" s="1283"/>
      <c r="U39" s="1283"/>
      <c r="V39" s="1283"/>
      <c r="W39" s="1283"/>
      <c r="X39" s="1283"/>
      <c r="Y39" s="1283"/>
      <c r="Z39" s="1283"/>
      <c r="AA39" s="1283"/>
      <c r="AB39" s="1283"/>
      <c r="AC39" s="1283"/>
      <c r="AD39" s="1283"/>
      <c r="AE39" s="1283"/>
      <c r="AF39" s="1283"/>
      <c r="AG39" s="1283"/>
      <c r="AH39" s="1283"/>
      <c r="AI39" s="1283"/>
      <c r="AJ39" s="1283"/>
      <c r="AK39" s="1283"/>
      <c r="AL39" s="1283"/>
      <c r="AM39" s="1283"/>
      <c r="AN39" s="1283"/>
      <c r="AO39" s="1283"/>
      <c r="AP39" s="1283"/>
      <c r="AQ39" s="1283"/>
      <c r="AR39" s="1283"/>
      <c r="AS39" s="1283"/>
      <c r="AT39" s="1283"/>
      <c r="AU39" s="1283"/>
      <c r="AV39" s="1283"/>
      <c r="AW39" s="1283"/>
      <c r="AX39" s="1283"/>
      <c r="AY39" s="1283"/>
      <c r="AZ39" s="1283"/>
      <c r="BA39" s="1283"/>
      <c r="BB39" s="1283"/>
      <c r="BC39" s="1283"/>
      <c r="BD39" s="1283"/>
      <c r="BE39" s="1283"/>
      <c r="BF39" s="1283"/>
      <c r="BG39" s="1283"/>
      <c r="BH39" s="1283"/>
      <c r="BI39" s="1283"/>
      <c r="BJ39" s="1283"/>
      <c r="BK39" s="1283"/>
      <c r="BL39" s="1283"/>
      <c r="BM39" s="1283"/>
      <c r="BN39" s="1283"/>
      <c r="BO39" s="1283"/>
      <c r="BP39" s="1283"/>
      <c r="BQ39" s="1283"/>
      <c r="BR39" s="1283"/>
      <c r="BS39" s="1283"/>
      <c r="BT39" s="1283"/>
      <c r="BU39" s="1283"/>
      <c r="BV39" s="1283"/>
      <c r="BW39" s="1283"/>
      <c r="BX39" s="1283"/>
      <c r="BY39" s="1283"/>
      <c r="BZ39" s="1283"/>
      <c r="CA39" s="1283"/>
      <c r="CB39" s="1283"/>
      <c r="CC39" s="1283"/>
      <c r="CD39" s="1283"/>
      <c r="CE39" s="1283"/>
      <c r="CF39" s="1283"/>
      <c r="CG39" s="1283"/>
      <c r="CH39" s="1283"/>
      <c r="CI39" s="1283"/>
      <c r="CJ39" s="1283"/>
      <c r="CK39" s="1283"/>
      <c r="CL39" s="1283"/>
      <c r="CM39" s="1283"/>
      <c r="CN39" s="1283"/>
      <c r="CO39" s="1283"/>
      <c r="CP39" s="1283"/>
      <c r="CQ39" s="1283"/>
      <c r="CR39" s="1283"/>
      <c r="CS39" s="1283"/>
      <c r="CT39" s="1283"/>
      <c r="CU39" s="1283"/>
      <c r="CV39" s="1283"/>
      <c r="CW39" s="1283"/>
      <c r="CX39" s="1283"/>
      <c r="CY39" s="1283"/>
      <c r="CZ39" s="1283"/>
      <c r="DA39" s="1283"/>
      <c r="DB39" s="1283"/>
      <c r="DC39" s="1283"/>
      <c r="DD39" s="1284"/>
    </row>
    <row r="40" spans="2:109" x14ac:dyDescent="0.15">
      <c r="B40" s="1285"/>
      <c r="DD40" s="1285"/>
      <c r="DE40" s="1273"/>
    </row>
    <row r="41" spans="2:109" ht="17.25" x14ac:dyDescent="0.15">
      <c r="B41" s="1286" t="s">
        <v>584</v>
      </c>
      <c r="C41" s="1276"/>
      <c r="D41" s="1276"/>
      <c r="E41" s="1276"/>
      <c r="F41" s="1276"/>
      <c r="G41" s="1276"/>
      <c r="H41" s="1276"/>
      <c r="I41" s="1276"/>
      <c r="J41" s="1276"/>
      <c r="K41" s="1276"/>
      <c r="L41" s="1276"/>
      <c r="M41" s="1276"/>
      <c r="N41" s="1276"/>
      <c r="O41" s="1276"/>
      <c r="P41" s="1276"/>
      <c r="Q41" s="1276"/>
      <c r="R41" s="1276"/>
      <c r="S41" s="1276"/>
      <c r="T41" s="1276"/>
      <c r="U41" s="1276"/>
      <c r="V41" s="1276"/>
      <c r="W41" s="1276"/>
      <c r="X41" s="1276"/>
      <c r="Y41" s="1276"/>
      <c r="Z41" s="1276"/>
      <c r="AA41" s="1276"/>
      <c r="AB41" s="1276"/>
      <c r="AC41" s="1276"/>
      <c r="AD41" s="1276"/>
      <c r="AE41" s="1276"/>
      <c r="AF41" s="1276"/>
      <c r="AG41" s="1276"/>
      <c r="AH41" s="1276"/>
      <c r="AI41" s="1276"/>
      <c r="AJ41" s="1276"/>
      <c r="AK41" s="1276"/>
      <c r="AL41" s="1276"/>
      <c r="AM41" s="1276"/>
      <c r="AN41" s="1276"/>
      <c r="AO41" s="1276"/>
      <c r="AP41" s="1276"/>
      <c r="AQ41" s="1276"/>
      <c r="AR41" s="1276"/>
      <c r="AS41" s="1276"/>
      <c r="AT41" s="1276"/>
      <c r="AU41" s="1276"/>
      <c r="AV41" s="1276"/>
      <c r="AW41" s="1276"/>
      <c r="AX41" s="1276"/>
      <c r="AY41" s="1276"/>
      <c r="AZ41" s="1276"/>
      <c r="BA41" s="1276"/>
      <c r="BB41" s="1276"/>
      <c r="BC41" s="1276"/>
      <c r="BD41" s="1276"/>
      <c r="BE41" s="1276"/>
      <c r="BF41" s="1276"/>
      <c r="BG41" s="1276"/>
      <c r="BH41" s="1276"/>
      <c r="BI41" s="1276"/>
      <c r="BJ41" s="1276"/>
      <c r="BK41" s="1276"/>
      <c r="BL41" s="1276"/>
      <c r="BM41" s="1276"/>
      <c r="BN41" s="1276"/>
      <c r="BO41" s="1276"/>
      <c r="BP41" s="1276"/>
      <c r="BQ41" s="1276"/>
      <c r="BR41" s="1276"/>
      <c r="BS41" s="1276"/>
      <c r="BT41" s="1276"/>
      <c r="BU41" s="1276"/>
      <c r="BV41" s="1276"/>
      <c r="BW41" s="1276"/>
      <c r="BX41" s="1276"/>
      <c r="BY41" s="1276"/>
      <c r="BZ41" s="1276"/>
      <c r="CA41" s="1276"/>
      <c r="CB41" s="1276"/>
      <c r="CC41" s="1276"/>
      <c r="CD41" s="1276"/>
      <c r="CE41" s="1276"/>
      <c r="CF41" s="1276"/>
      <c r="CG41" s="1276"/>
      <c r="CH41" s="1276"/>
      <c r="CI41" s="1276"/>
      <c r="CJ41" s="1276"/>
      <c r="CK41" s="1276"/>
      <c r="CL41" s="1276"/>
      <c r="CM41" s="1276"/>
      <c r="CN41" s="1276"/>
      <c r="CO41" s="1276"/>
      <c r="CP41" s="1276"/>
      <c r="CQ41" s="1276"/>
      <c r="CR41" s="1276"/>
      <c r="CS41" s="1276"/>
      <c r="CT41" s="1276"/>
      <c r="CU41" s="1276"/>
      <c r="CV41" s="1276"/>
      <c r="CW41" s="1276"/>
      <c r="CX41" s="1276"/>
      <c r="CY41" s="1276"/>
      <c r="CZ41" s="1276"/>
      <c r="DA41" s="1276"/>
      <c r="DB41" s="1276"/>
      <c r="DC41" s="1276"/>
      <c r="DD41" s="1278"/>
    </row>
    <row r="42" spans="2:109" x14ac:dyDescent="0.15">
      <c r="B42" s="1280"/>
      <c r="G42" s="1287"/>
      <c r="I42" s="1288"/>
      <c r="J42" s="1288"/>
      <c r="K42" s="1288"/>
      <c r="AM42" s="1287"/>
      <c r="AN42" s="1287" t="s">
        <v>585</v>
      </c>
      <c r="AP42" s="1288"/>
      <c r="AQ42" s="1288"/>
      <c r="AR42" s="1288"/>
      <c r="AY42" s="1287"/>
      <c r="BA42" s="1288"/>
      <c r="BB42" s="1288"/>
      <c r="BC42" s="1288"/>
      <c r="BK42" s="1287"/>
      <c r="BM42" s="1288"/>
      <c r="BN42" s="1288"/>
      <c r="BO42" s="1288"/>
      <c r="BW42" s="1287"/>
      <c r="BY42" s="1288"/>
      <c r="BZ42" s="1288"/>
      <c r="CA42" s="1288"/>
      <c r="CI42" s="1287"/>
      <c r="CK42" s="1288"/>
      <c r="CL42" s="1288"/>
      <c r="CM42" s="1288"/>
      <c r="CU42" s="1287"/>
      <c r="CW42" s="1288"/>
      <c r="CX42" s="1288"/>
      <c r="CY42" s="1288"/>
    </row>
    <row r="43" spans="2:109" ht="13.5" customHeight="1" x14ac:dyDescent="0.15">
      <c r="B43" s="1280"/>
      <c r="AN43" s="1289" t="s">
        <v>586</v>
      </c>
      <c r="AO43" s="1290"/>
      <c r="AP43" s="1290"/>
      <c r="AQ43" s="1290"/>
      <c r="AR43" s="1290"/>
      <c r="AS43" s="1290"/>
      <c r="AT43" s="1290"/>
      <c r="AU43" s="1290"/>
      <c r="AV43" s="1290"/>
      <c r="AW43" s="1290"/>
      <c r="AX43" s="1290"/>
      <c r="AY43" s="1290"/>
      <c r="AZ43" s="1290"/>
      <c r="BA43" s="1290"/>
      <c r="BB43" s="1290"/>
      <c r="BC43" s="1290"/>
      <c r="BD43" s="1290"/>
      <c r="BE43" s="1290"/>
      <c r="BF43" s="1290"/>
      <c r="BG43" s="1290"/>
      <c r="BH43" s="1290"/>
      <c r="BI43" s="1290"/>
      <c r="BJ43" s="1290"/>
      <c r="BK43" s="1290"/>
      <c r="BL43" s="1290"/>
      <c r="BM43" s="1290"/>
      <c r="BN43" s="1290"/>
      <c r="BO43" s="1290"/>
      <c r="BP43" s="1290"/>
      <c r="BQ43" s="1290"/>
      <c r="BR43" s="1290"/>
      <c r="BS43" s="1290"/>
      <c r="BT43" s="1290"/>
      <c r="BU43" s="1290"/>
      <c r="BV43" s="1290"/>
      <c r="BW43" s="1290"/>
      <c r="BX43" s="1290"/>
      <c r="BY43" s="1290"/>
      <c r="BZ43" s="1290"/>
      <c r="CA43" s="1290"/>
      <c r="CB43" s="1290"/>
      <c r="CC43" s="1290"/>
      <c r="CD43" s="1290"/>
      <c r="CE43" s="1290"/>
      <c r="CF43" s="1290"/>
      <c r="CG43" s="1290"/>
      <c r="CH43" s="1290"/>
      <c r="CI43" s="1290"/>
      <c r="CJ43" s="1290"/>
      <c r="CK43" s="1290"/>
      <c r="CL43" s="1290"/>
      <c r="CM43" s="1290"/>
      <c r="CN43" s="1290"/>
      <c r="CO43" s="1290"/>
      <c r="CP43" s="1290"/>
      <c r="CQ43" s="1290"/>
      <c r="CR43" s="1290"/>
      <c r="CS43" s="1290"/>
      <c r="CT43" s="1290"/>
      <c r="CU43" s="1290"/>
      <c r="CV43" s="1290"/>
      <c r="CW43" s="1290"/>
      <c r="CX43" s="1290"/>
      <c r="CY43" s="1290"/>
      <c r="CZ43" s="1290"/>
      <c r="DA43" s="1290"/>
      <c r="DB43" s="1290"/>
      <c r="DC43" s="1291"/>
    </row>
    <row r="44" spans="2:109" x14ac:dyDescent="0.15">
      <c r="B44" s="1280"/>
      <c r="AN44" s="1292"/>
      <c r="AO44" s="1293"/>
      <c r="AP44" s="1293"/>
      <c r="AQ44" s="1293"/>
      <c r="AR44" s="1293"/>
      <c r="AS44" s="1293"/>
      <c r="AT44" s="1293"/>
      <c r="AU44" s="1293"/>
      <c r="AV44" s="1293"/>
      <c r="AW44" s="1293"/>
      <c r="AX44" s="1293"/>
      <c r="AY44" s="1293"/>
      <c r="AZ44" s="1293"/>
      <c r="BA44" s="1293"/>
      <c r="BB44" s="1293"/>
      <c r="BC44" s="1293"/>
      <c r="BD44" s="1293"/>
      <c r="BE44" s="1293"/>
      <c r="BF44" s="1293"/>
      <c r="BG44" s="1293"/>
      <c r="BH44" s="1293"/>
      <c r="BI44" s="1293"/>
      <c r="BJ44" s="1293"/>
      <c r="BK44" s="1293"/>
      <c r="BL44" s="1293"/>
      <c r="BM44" s="1293"/>
      <c r="BN44" s="1293"/>
      <c r="BO44" s="1293"/>
      <c r="BP44" s="1293"/>
      <c r="BQ44" s="1293"/>
      <c r="BR44" s="1293"/>
      <c r="BS44" s="1293"/>
      <c r="BT44" s="1293"/>
      <c r="BU44" s="1293"/>
      <c r="BV44" s="1293"/>
      <c r="BW44" s="1293"/>
      <c r="BX44" s="1293"/>
      <c r="BY44" s="1293"/>
      <c r="BZ44" s="1293"/>
      <c r="CA44" s="1293"/>
      <c r="CB44" s="1293"/>
      <c r="CC44" s="1293"/>
      <c r="CD44" s="1293"/>
      <c r="CE44" s="1293"/>
      <c r="CF44" s="1293"/>
      <c r="CG44" s="1293"/>
      <c r="CH44" s="1293"/>
      <c r="CI44" s="1293"/>
      <c r="CJ44" s="1293"/>
      <c r="CK44" s="1293"/>
      <c r="CL44" s="1293"/>
      <c r="CM44" s="1293"/>
      <c r="CN44" s="1293"/>
      <c r="CO44" s="1293"/>
      <c r="CP44" s="1293"/>
      <c r="CQ44" s="1293"/>
      <c r="CR44" s="1293"/>
      <c r="CS44" s="1293"/>
      <c r="CT44" s="1293"/>
      <c r="CU44" s="1293"/>
      <c r="CV44" s="1293"/>
      <c r="CW44" s="1293"/>
      <c r="CX44" s="1293"/>
      <c r="CY44" s="1293"/>
      <c r="CZ44" s="1293"/>
      <c r="DA44" s="1293"/>
      <c r="DB44" s="1293"/>
      <c r="DC44" s="1294"/>
    </row>
    <row r="45" spans="2:109" x14ac:dyDescent="0.15">
      <c r="B45" s="1280"/>
      <c r="AN45" s="1292"/>
      <c r="AO45" s="1293"/>
      <c r="AP45" s="1293"/>
      <c r="AQ45" s="1293"/>
      <c r="AR45" s="1293"/>
      <c r="AS45" s="1293"/>
      <c r="AT45" s="1293"/>
      <c r="AU45" s="1293"/>
      <c r="AV45" s="1293"/>
      <c r="AW45" s="1293"/>
      <c r="AX45" s="1293"/>
      <c r="AY45" s="1293"/>
      <c r="AZ45" s="1293"/>
      <c r="BA45" s="1293"/>
      <c r="BB45" s="1293"/>
      <c r="BC45" s="1293"/>
      <c r="BD45" s="1293"/>
      <c r="BE45" s="1293"/>
      <c r="BF45" s="1293"/>
      <c r="BG45" s="1293"/>
      <c r="BH45" s="1293"/>
      <c r="BI45" s="1293"/>
      <c r="BJ45" s="1293"/>
      <c r="BK45" s="1293"/>
      <c r="BL45" s="1293"/>
      <c r="BM45" s="1293"/>
      <c r="BN45" s="1293"/>
      <c r="BO45" s="1293"/>
      <c r="BP45" s="1293"/>
      <c r="BQ45" s="1293"/>
      <c r="BR45" s="1293"/>
      <c r="BS45" s="1293"/>
      <c r="BT45" s="1293"/>
      <c r="BU45" s="1293"/>
      <c r="BV45" s="1293"/>
      <c r="BW45" s="1293"/>
      <c r="BX45" s="1293"/>
      <c r="BY45" s="1293"/>
      <c r="BZ45" s="1293"/>
      <c r="CA45" s="1293"/>
      <c r="CB45" s="1293"/>
      <c r="CC45" s="1293"/>
      <c r="CD45" s="1293"/>
      <c r="CE45" s="1293"/>
      <c r="CF45" s="1293"/>
      <c r="CG45" s="1293"/>
      <c r="CH45" s="1293"/>
      <c r="CI45" s="1293"/>
      <c r="CJ45" s="1293"/>
      <c r="CK45" s="1293"/>
      <c r="CL45" s="1293"/>
      <c r="CM45" s="1293"/>
      <c r="CN45" s="1293"/>
      <c r="CO45" s="1293"/>
      <c r="CP45" s="1293"/>
      <c r="CQ45" s="1293"/>
      <c r="CR45" s="1293"/>
      <c r="CS45" s="1293"/>
      <c r="CT45" s="1293"/>
      <c r="CU45" s="1293"/>
      <c r="CV45" s="1293"/>
      <c r="CW45" s="1293"/>
      <c r="CX45" s="1293"/>
      <c r="CY45" s="1293"/>
      <c r="CZ45" s="1293"/>
      <c r="DA45" s="1293"/>
      <c r="DB45" s="1293"/>
      <c r="DC45" s="1294"/>
    </row>
    <row r="46" spans="2:109" x14ac:dyDescent="0.15">
      <c r="B46" s="1280"/>
      <c r="AN46" s="1292"/>
      <c r="AO46" s="1293"/>
      <c r="AP46" s="1293"/>
      <c r="AQ46" s="1293"/>
      <c r="AR46" s="1293"/>
      <c r="AS46" s="1293"/>
      <c r="AT46" s="1293"/>
      <c r="AU46" s="1293"/>
      <c r="AV46" s="1293"/>
      <c r="AW46" s="1293"/>
      <c r="AX46" s="1293"/>
      <c r="AY46" s="1293"/>
      <c r="AZ46" s="1293"/>
      <c r="BA46" s="1293"/>
      <c r="BB46" s="1293"/>
      <c r="BC46" s="1293"/>
      <c r="BD46" s="1293"/>
      <c r="BE46" s="1293"/>
      <c r="BF46" s="1293"/>
      <c r="BG46" s="1293"/>
      <c r="BH46" s="1293"/>
      <c r="BI46" s="1293"/>
      <c r="BJ46" s="1293"/>
      <c r="BK46" s="1293"/>
      <c r="BL46" s="1293"/>
      <c r="BM46" s="1293"/>
      <c r="BN46" s="1293"/>
      <c r="BO46" s="1293"/>
      <c r="BP46" s="1293"/>
      <c r="BQ46" s="1293"/>
      <c r="BR46" s="1293"/>
      <c r="BS46" s="1293"/>
      <c r="BT46" s="1293"/>
      <c r="BU46" s="1293"/>
      <c r="BV46" s="1293"/>
      <c r="BW46" s="1293"/>
      <c r="BX46" s="1293"/>
      <c r="BY46" s="1293"/>
      <c r="BZ46" s="1293"/>
      <c r="CA46" s="1293"/>
      <c r="CB46" s="1293"/>
      <c r="CC46" s="1293"/>
      <c r="CD46" s="1293"/>
      <c r="CE46" s="1293"/>
      <c r="CF46" s="1293"/>
      <c r="CG46" s="1293"/>
      <c r="CH46" s="1293"/>
      <c r="CI46" s="1293"/>
      <c r="CJ46" s="1293"/>
      <c r="CK46" s="1293"/>
      <c r="CL46" s="1293"/>
      <c r="CM46" s="1293"/>
      <c r="CN46" s="1293"/>
      <c r="CO46" s="1293"/>
      <c r="CP46" s="1293"/>
      <c r="CQ46" s="1293"/>
      <c r="CR46" s="1293"/>
      <c r="CS46" s="1293"/>
      <c r="CT46" s="1293"/>
      <c r="CU46" s="1293"/>
      <c r="CV46" s="1293"/>
      <c r="CW46" s="1293"/>
      <c r="CX46" s="1293"/>
      <c r="CY46" s="1293"/>
      <c r="CZ46" s="1293"/>
      <c r="DA46" s="1293"/>
      <c r="DB46" s="1293"/>
      <c r="DC46" s="1294"/>
    </row>
    <row r="47" spans="2:109" x14ac:dyDescent="0.15">
      <c r="B47" s="1280"/>
      <c r="AN47" s="1295"/>
      <c r="AO47" s="1296"/>
      <c r="AP47" s="1296"/>
      <c r="AQ47" s="1296"/>
      <c r="AR47" s="1296"/>
      <c r="AS47" s="1296"/>
      <c r="AT47" s="1296"/>
      <c r="AU47" s="1296"/>
      <c r="AV47" s="1296"/>
      <c r="AW47" s="1296"/>
      <c r="AX47" s="1296"/>
      <c r="AY47" s="1296"/>
      <c r="AZ47" s="1296"/>
      <c r="BA47" s="1296"/>
      <c r="BB47" s="1296"/>
      <c r="BC47" s="1296"/>
      <c r="BD47" s="1296"/>
      <c r="BE47" s="1296"/>
      <c r="BF47" s="1296"/>
      <c r="BG47" s="1296"/>
      <c r="BH47" s="1296"/>
      <c r="BI47" s="1296"/>
      <c r="BJ47" s="1296"/>
      <c r="BK47" s="1296"/>
      <c r="BL47" s="1296"/>
      <c r="BM47" s="1296"/>
      <c r="BN47" s="1296"/>
      <c r="BO47" s="1296"/>
      <c r="BP47" s="1296"/>
      <c r="BQ47" s="1296"/>
      <c r="BR47" s="1296"/>
      <c r="BS47" s="1296"/>
      <c r="BT47" s="1296"/>
      <c r="BU47" s="1296"/>
      <c r="BV47" s="1296"/>
      <c r="BW47" s="1296"/>
      <c r="BX47" s="1296"/>
      <c r="BY47" s="1296"/>
      <c r="BZ47" s="1296"/>
      <c r="CA47" s="1296"/>
      <c r="CB47" s="1296"/>
      <c r="CC47" s="1296"/>
      <c r="CD47" s="1296"/>
      <c r="CE47" s="1296"/>
      <c r="CF47" s="1296"/>
      <c r="CG47" s="1296"/>
      <c r="CH47" s="1296"/>
      <c r="CI47" s="1296"/>
      <c r="CJ47" s="1296"/>
      <c r="CK47" s="1296"/>
      <c r="CL47" s="1296"/>
      <c r="CM47" s="1296"/>
      <c r="CN47" s="1296"/>
      <c r="CO47" s="1296"/>
      <c r="CP47" s="1296"/>
      <c r="CQ47" s="1296"/>
      <c r="CR47" s="1296"/>
      <c r="CS47" s="1296"/>
      <c r="CT47" s="1296"/>
      <c r="CU47" s="1296"/>
      <c r="CV47" s="1296"/>
      <c r="CW47" s="1296"/>
      <c r="CX47" s="1296"/>
      <c r="CY47" s="1296"/>
      <c r="CZ47" s="1296"/>
      <c r="DA47" s="1296"/>
      <c r="DB47" s="1296"/>
      <c r="DC47" s="1297"/>
    </row>
    <row r="48" spans="2:109" x14ac:dyDescent="0.15">
      <c r="B48" s="1280"/>
      <c r="H48" s="1298"/>
      <c r="I48" s="1298"/>
      <c r="J48" s="1298"/>
      <c r="AN48" s="1298"/>
      <c r="AO48" s="1298"/>
      <c r="AP48" s="1298"/>
      <c r="AZ48" s="1298"/>
      <c r="BA48" s="1298"/>
      <c r="BB48" s="1298"/>
      <c r="BL48" s="1298"/>
      <c r="BM48" s="1298"/>
      <c r="BN48" s="1298"/>
      <c r="BX48" s="1298"/>
      <c r="BY48" s="1298"/>
      <c r="BZ48" s="1298"/>
      <c r="CJ48" s="1298"/>
      <c r="CK48" s="1298"/>
      <c r="CL48" s="1298"/>
      <c r="CV48" s="1298"/>
      <c r="CW48" s="1298"/>
      <c r="CX48" s="1298"/>
    </row>
    <row r="49" spans="1:109" x14ac:dyDescent="0.15">
      <c r="B49" s="1280"/>
      <c r="AN49" s="1273" t="s">
        <v>587</v>
      </c>
    </row>
    <row r="50" spans="1:109" x14ac:dyDescent="0.15">
      <c r="B50" s="1280"/>
      <c r="G50" s="1299"/>
      <c r="H50" s="1299"/>
      <c r="I50" s="1299"/>
      <c r="J50" s="1299"/>
      <c r="K50" s="1300"/>
      <c r="L50" s="1300"/>
      <c r="M50" s="1301"/>
      <c r="N50" s="1301"/>
      <c r="AN50" s="1302"/>
      <c r="AO50" s="1303"/>
      <c r="AP50" s="1303"/>
      <c r="AQ50" s="1303"/>
      <c r="AR50" s="1303"/>
      <c r="AS50" s="1303"/>
      <c r="AT50" s="1303"/>
      <c r="AU50" s="1303"/>
      <c r="AV50" s="1303"/>
      <c r="AW50" s="1303"/>
      <c r="AX50" s="1303"/>
      <c r="AY50" s="1303"/>
      <c r="AZ50" s="1303"/>
      <c r="BA50" s="1303"/>
      <c r="BB50" s="1303"/>
      <c r="BC50" s="1303"/>
      <c r="BD50" s="1303"/>
      <c r="BE50" s="1303"/>
      <c r="BF50" s="1303"/>
      <c r="BG50" s="1303"/>
      <c r="BH50" s="1303"/>
      <c r="BI50" s="1303"/>
      <c r="BJ50" s="1303"/>
      <c r="BK50" s="1303"/>
      <c r="BL50" s="1303"/>
      <c r="BM50" s="1303"/>
      <c r="BN50" s="1303"/>
      <c r="BO50" s="1304"/>
      <c r="BP50" s="1305" t="s">
        <v>549</v>
      </c>
      <c r="BQ50" s="1305"/>
      <c r="BR50" s="1305"/>
      <c r="BS50" s="1305"/>
      <c r="BT50" s="1305"/>
      <c r="BU50" s="1305"/>
      <c r="BV50" s="1305"/>
      <c r="BW50" s="1305"/>
      <c r="BX50" s="1305" t="s">
        <v>550</v>
      </c>
      <c r="BY50" s="1305"/>
      <c r="BZ50" s="1305"/>
      <c r="CA50" s="1305"/>
      <c r="CB50" s="1305"/>
      <c r="CC50" s="1305"/>
      <c r="CD50" s="1305"/>
      <c r="CE50" s="1305"/>
      <c r="CF50" s="1305" t="s">
        <v>551</v>
      </c>
      <c r="CG50" s="1305"/>
      <c r="CH50" s="1305"/>
      <c r="CI50" s="1305"/>
      <c r="CJ50" s="1305"/>
      <c r="CK50" s="1305"/>
      <c r="CL50" s="1305"/>
      <c r="CM50" s="1305"/>
      <c r="CN50" s="1305" t="s">
        <v>552</v>
      </c>
      <c r="CO50" s="1305"/>
      <c r="CP50" s="1305"/>
      <c r="CQ50" s="1305"/>
      <c r="CR50" s="1305"/>
      <c r="CS50" s="1305"/>
      <c r="CT50" s="1305"/>
      <c r="CU50" s="1305"/>
      <c r="CV50" s="1305" t="s">
        <v>553</v>
      </c>
      <c r="CW50" s="1305"/>
      <c r="CX50" s="1305"/>
      <c r="CY50" s="1305"/>
      <c r="CZ50" s="1305"/>
      <c r="DA50" s="1305"/>
      <c r="DB50" s="1305"/>
      <c r="DC50" s="1305"/>
    </row>
    <row r="51" spans="1:109" ht="13.5" customHeight="1" x14ac:dyDescent="0.15">
      <c r="B51" s="1280"/>
      <c r="G51" s="1306"/>
      <c r="H51" s="1306"/>
      <c r="I51" s="1307"/>
      <c r="J51" s="1307"/>
      <c r="K51" s="1308"/>
      <c r="L51" s="1308"/>
      <c r="M51" s="1308"/>
      <c r="N51" s="1308"/>
      <c r="AM51" s="1298"/>
      <c r="AN51" s="1309" t="s">
        <v>588</v>
      </c>
      <c r="AO51" s="1309"/>
      <c r="AP51" s="1309"/>
      <c r="AQ51" s="1309"/>
      <c r="AR51" s="1309"/>
      <c r="AS51" s="1309"/>
      <c r="AT51" s="1309"/>
      <c r="AU51" s="1309"/>
      <c r="AV51" s="1309"/>
      <c r="AW51" s="1309"/>
      <c r="AX51" s="1309"/>
      <c r="AY51" s="1309"/>
      <c r="AZ51" s="1309"/>
      <c r="BA51" s="1309"/>
      <c r="BB51" s="1309" t="s">
        <v>589</v>
      </c>
      <c r="BC51" s="1309"/>
      <c r="BD51" s="1309"/>
      <c r="BE51" s="1309"/>
      <c r="BF51" s="1309"/>
      <c r="BG51" s="1309"/>
      <c r="BH51" s="1309"/>
      <c r="BI51" s="1309"/>
      <c r="BJ51" s="1309"/>
      <c r="BK51" s="1309"/>
      <c r="BL51" s="1309"/>
      <c r="BM51" s="1309"/>
      <c r="BN51" s="1309"/>
      <c r="BO51" s="1309"/>
      <c r="BP51" s="1310">
        <v>98</v>
      </c>
      <c r="BQ51" s="1310"/>
      <c r="BR51" s="1310"/>
      <c r="BS51" s="1310"/>
      <c r="BT51" s="1310"/>
      <c r="BU51" s="1310"/>
      <c r="BV51" s="1310"/>
      <c r="BW51" s="1310"/>
      <c r="BX51" s="1310">
        <v>93.4</v>
      </c>
      <c r="BY51" s="1310"/>
      <c r="BZ51" s="1310"/>
      <c r="CA51" s="1310"/>
      <c r="CB51" s="1310"/>
      <c r="CC51" s="1310"/>
      <c r="CD51" s="1310"/>
      <c r="CE51" s="1310"/>
      <c r="CF51" s="1310">
        <v>98.5</v>
      </c>
      <c r="CG51" s="1310"/>
      <c r="CH51" s="1310"/>
      <c r="CI51" s="1310"/>
      <c r="CJ51" s="1310"/>
      <c r="CK51" s="1310"/>
      <c r="CL51" s="1310"/>
      <c r="CM51" s="1310"/>
      <c r="CN51" s="1310">
        <v>96.1</v>
      </c>
      <c r="CO51" s="1310"/>
      <c r="CP51" s="1310"/>
      <c r="CQ51" s="1310"/>
      <c r="CR51" s="1310"/>
      <c r="CS51" s="1310"/>
      <c r="CT51" s="1310"/>
      <c r="CU51" s="1310"/>
      <c r="CV51" s="1310">
        <v>99.3</v>
      </c>
      <c r="CW51" s="1310"/>
      <c r="CX51" s="1310"/>
      <c r="CY51" s="1310"/>
      <c r="CZ51" s="1310"/>
      <c r="DA51" s="1310"/>
      <c r="DB51" s="1310"/>
      <c r="DC51" s="1310"/>
    </row>
    <row r="52" spans="1:109" x14ac:dyDescent="0.15">
      <c r="B52" s="1280"/>
      <c r="G52" s="1306"/>
      <c r="H52" s="1306"/>
      <c r="I52" s="1307"/>
      <c r="J52" s="1307"/>
      <c r="K52" s="1308"/>
      <c r="L52" s="1308"/>
      <c r="M52" s="1308"/>
      <c r="N52" s="1308"/>
      <c r="AM52" s="1298"/>
      <c r="AN52" s="1309"/>
      <c r="AO52" s="1309"/>
      <c r="AP52" s="1309"/>
      <c r="AQ52" s="1309"/>
      <c r="AR52" s="1309"/>
      <c r="AS52" s="1309"/>
      <c r="AT52" s="1309"/>
      <c r="AU52" s="1309"/>
      <c r="AV52" s="1309"/>
      <c r="AW52" s="1309"/>
      <c r="AX52" s="1309"/>
      <c r="AY52" s="1309"/>
      <c r="AZ52" s="1309"/>
      <c r="BA52" s="1309"/>
      <c r="BB52" s="1309"/>
      <c r="BC52" s="1309"/>
      <c r="BD52" s="1309"/>
      <c r="BE52" s="1309"/>
      <c r="BF52" s="1309"/>
      <c r="BG52" s="1309"/>
      <c r="BH52" s="1309"/>
      <c r="BI52" s="1309"/>
      <c r="BJ52" s="1309"/>
      <c r="BK52" s="1309"/>
      <c r="BL52" s="1309"/>
      <c r="BM52" s="1309"/>
      <c r="BN52" s="1309"/>
      <c r="BO52" s="1309"/>
      <c r="BP52" s="1310"/>
      <c r="BQ52" s="1310"/>
      <c r="BR52" s="1310"/>
      <c r="BS52" s="1310"/>
      <c r="BT52" s="1310"/>
      <c r="BU52" s="1310"/>
      <c r="BV52" s="1310"/>
      <c r="BW52" s="1310"/>
      <c r="BX52" s="1310"/>
      <c r="BY52" s="1310"/>
      <c r="BZ52" s="1310"/>
      <c r="CA52" s="1310"/>
      <c r="CB52" s="1310"/>
      <c r="CC52" s="1310"/>
      <c r="CD52" s="1310"/>
      <c r="CE52" s="1310"/>
      <c r="CF52" s="1310"/>
      <c r="CG52" s="1310"/>
      <c r="CH52" s="1310"/>
      <c r="CI52" s="1310"/>
      <c r="CJ52" s="1310"/>
      <c r="CK52" s="1310"/>
      <c r="CL52" s="1310"/>
      <c r="CM52" s="1310"/>
      <c r="CN52" s="1310"/>
      <c r="CO52" s="1310"/>
      <c r="CP52" s="1310"/>
      <c r="CQ52" s="1310"/>
      <c r="CR52" s="1310"/>
      <c r="CS52" s="1310"/>
      <c r="CT52" s="1310"/>
      <c r="CU52" s="1310"/>
      <c r="CV52" s="1310"/>
      <c r="CW52" s="1310"/>
      <c r="CX52" s="1310"/>
      <c r="CY52" s="1310"/>
      <c r="CZ52" s="1310"/>
      <c r="DA52" s="1310"/>
      <c r="DB52" s="1310"/>
      <c r="DC52" s="1310"/>
    </row>
    <row r="53" spans="1:109" x14ac:dyDescent="0.15">
      <c r="A53" s="1288"/>
      <c r="B53" s="1280"/>
      <c r="G53" s="1306"/>
      <c r="H53" s="1306"/>
      <c r="I53" s="1299"/>
      <c r="J53" s="1299"/>
      <c r="K53" s="1308"/>
      <c r="L53" s="1308"/>
      <c r="M53" s="1308"/>
      <c r="N53" s="1308"/>
      <c r="AM53" s="1298"/>
      <c r="AN53" s="1309"/>
      <c r="AO53" s="1309"/>
      <c r="AP53" s="1309"/>
      <c r="AQ53" s="1309"/>
      <c r="AR53" s="1309"/>
      <c r="AS53" s="1309"/>
      <c r="AT53" s="1309"/>
      <c r="AU53" s="1309"/>
      <c r="AV53" s="1309"/>
      <c r="AW53" s="1309"/>
      <c r="AX53" s="1309"/>
      <c r="AY53" s="1309"/>
      <c r="AZ53" s="1309"/>
      <c r="BA53" s="1309"/>
      <c r="BB53" s="1309" t="s">
        <v>590</v>
      </c>
      <c r="BC53" s="1309"/>
      <c r="BD53" s="1309"/>
      <c r="BE53" s="1309"/>
      <c r="BF53" s="1309"/>
      <c r="BG53" s="1309"/>
      <c r="BH53" s="1309"/>
      <c r="BI53" s="1309"/>
      <c r="BJ53" s="1309"/>
      <c r="BK53" s="1309"/>
      <c r="BL53" s="1309"/>
      <c r="BM53" s="1309"/>
      <c r="BN53" s="1309"/>
      <c r="BO53" s="1309"/>
      <c r="BP53" s="1310">
        <v>58</v>
      </c>
      <c r="BQ53" s="1310"/>
      <c r="BR53" s="1310"/>
      <c r="BS53" s="1310"/>
      <c r="BT53" s="1310"/>
      <c r="BU53" s="1310"/>
      <c r="BV53" s="1310"/>
      <c r="BW53" s="1310"/>
      <c r="BX53" s="1310">
        <v>60.5</v>
      </c>
      <c r="BY53" s="1310"/>
      <c r="BZ53" s="1310"/>
      <c r="CA53" s="1310"/>
      <c r="CB53" s="1310"/>
      <c r="CC53" s="1310"/>
      <c r="CD53" s="1310"/>
      <c r="CE53" s="1310"/>
      <c r="CF53" s="1310">
        <v>58.2</v>
      </c>
      <c r="CG53" s="1310"/>
      <c r="CH53" s="1310"/>
      <c r="CI53" s="1310"/>
      <c r="CJ53" s="1310"/>
      <c r="CK53" s="1310"/>
      <c r="CL53" s="1310"/>
      <c r="CM53" s="1310"/>
      <c r="CN53" s="1310">
        <v>59.9</v>
      </c>
      <c r="CO53" s="1310"/>
      <c r="CP53" s="1310"/>
      <c r="CQ53" s="1310"/>
      <c r="CR53" s="1310"/>
      <c r="CS53" s="1310"/>
      <c r="CT53" s="1310"/>
      <c r="CU53" s="1310"/>
      <c r="CV53" s="1310">
        <v>61.3</v>
      </c>
      <c r="CW53" s="1310"/>
      <c r="CX53" s="1310"/>
      <c r="CY53" s="1310"/>
      <c r="CZ53" s="1310"/>
      <c r="DA53" s="1310"/>
      <c r="DB53" s="1310"/>
      <c r="DC53" s="1310"/>
    </row>
    <row r="54" spans="1:109" x14ac:dyDescent="0.15">
      <c r="A54" s="1288"/>
      <c r="B54" s="1280"/>
      <c r="G54" s="1306"/>
      <c r="H54" s="1306"/>
      <c r="I54" s="1299"/>
      <c r="J54" s="1299"/>
      <c r="K54" s="1308"/>
      <c r="L54" s="1308"/>
      <c r="M54" s="1308"/>
      <c r="N54" s="1308"/>
      <c r="AM54" s="1298"/>
      <c r="AN54" s="1309"/>
      <c r="AO54" s="1309"/>
      <c r="AP54" s="1309"/>
      <c r="AQ54" s="1309"/>
      <c r="AR54" s="1309"/>
      <c r="AS54" s="1309"/>
      <c r="AT54" s="1309"/>
      <c r="AU54" s="1309"/>
      <c r="AV54" s="1309"/>
      <c r="AW54" s="1309"/>
      <c r="AX54" s="1309"/>
      <c r="AY54" s="1309"/>
      <c r="AZ54" s="1309"/>
      <c r="BA54" s="1309"/>
      <c r="BB54" s="1309"/>
      <c r="BC54" s="1309"/>
      <c r="BD54" s="1309"/>
      <c r="BE54" s="1309"/>
      <c r="BF54" s="1309"/>
      <c r="BG54" s="1309"/>
      <c r="BH54" s="1309"/>
      <c r="BI54" s="1309"/>
      <c r="BJ54" s="1309"/>
      <c r="BK54" s="1309"/>
      <c r="BL54" s="1309"/>
      <c r="BM54" s="1309"/>
      <c r="BN54" s="1309"/>
      <c r="BO54" s="1309"/>
      <c r="BP54" s="1310"/>
      <c r="BQ54" s="1310"/>
      <c r="BR54" s="1310"/>
      <c r="BS54" s="1310"/>
      <c r="BT54" s="1310"/>
      <c r="BU54" s="1310"/>
      <c r="BV54" s="1310"/>
      <c r="BW54" s="1310"/>
      <c r="BX54" s="1310"/>
      <c r="BY54" s="1310"/>
      <c r="BZ54" s="1310"/>
      <c r="CA54" s="1310"/>
      <c r="CB54" s="1310"/>
      <c r="CC54" s="1310"/>
      <c r="CD54" s="1310"/>
      <c r="CE54" s="1310"/>
      <c r="CF54" s="1310"/>
      <c r="CG54" s="1310"/>
      <c r="CH54" s="1310"/>
      <c r="CI54" s="1310"/>
      <c r="CJ54" s="1310"/>
      <c r="CK54" s="1310"/>
      <c r="CL54" s="1310"/>
      <c r="CM54" s="1310"/>
      <c r="CN54" s="1310"/>
      <c r="CO54" s="1310"/>
      <c r="CP54" s="1310"/>
      <c r="CQ54" s="1310"/>
      <c r="CR54" s="1310"/>
      <c r="CS54" s="1310"/>
      <c r="CT54" s="1310"/>
      <c r="CU54" s="1310"/>
      <c r="CV54" s="1310"/>
      <c r="CW54" s="1310"/>
      <c r="CX54" s="1310"/>
      <c r="CY54" s="1310"/>
      <c r="CZ54" s="1310"/>
      <c r="DA54" s="1310"/>
      <c r="DB54" s="1310"/>
      <c r="DC54" s="1310"/>
    </row>
    <row r="55" spans="1:109" x14ac:dyDescent="0.15">
      <c r="A55" s="1288"/>
      <c r="B55" s="1280"/>
      <c r="G55" s="1299"/>
      <c r="H55" s="1299"/>
      <c r="I55" s="1299"/>
      <c r="J55" s="1299"/>
      <c r="K55" s="1308"/>
      <c r="L55" s="1308"/>
      <c r="M55" s="1308"/>
      <c r="N55" s="1308"/>
      <c r="AN55" s="1305" t="s">
        <v>591</v>
      </c>
      <c r="AO55" s="1305"/>
      <c r="AP55" s="1305"/>
      <c r="AQ55" s="1305"/>
      <c r="AR55" s="1305"/>
      <c r="AS55" s="1305"/>
      <c r="AT55" s="1305"/>
      <c r="AU55" s="1305"/>
      <c r="AV55" s="1305"/>
      <c r="AW55" s="1305"/>
      <c r="AX55" s="1305"/>
      <c r="AY55" s="1305"/>
      <c r="AZ55" s="1305"/>
      <c r="BA55" s="1305"/>
      <c r="BB55" s="1309" t="s">
        <v>589</v>
      </c>
      <c r="BC55" s="1309"/>
      <c r="BD55" s="1309"/>
      <c r="BE55" s="1309"/>
      <c r="BF55" s="1309"/>
      <c r="BG55" s="1309"/>
      <c r="BH55" s="1309"/>
      <c r="BI55" s="1309"/>
      <c r="BJ55" s="1309"/>
      <c r="BK55" s="1309"/>
      <c r="BL55" s="1309"/>
      <c r="BM55" s="1309"/>
      <c r="BN55" s="1309"/>
      <c r="BO55" s="1309"/>
      <c r="BP55" s="1310">
        <v>0</v>
      </c>
      <c r="BQ55" s="1310"/>
      <c r="BR55" s="1310"/>
      <c r="BS55" s="1310"/>
      <c r="BT55" s="1310"/>
      <c r="BU55" s="1310"/>
      <c r="BV55" s="1310"/>
      <c r="BW55" s="1310"/>
      <c r="BX55" s="1310">
        <v>0</v>
      </c>
      <c r="BY55" s="1310"/>
      <c r="BZ55" s="1310"/>
      <c r="CA55" s="1310"/>
      <c r="CB55" s="1310"/>
      <c r="CC55" s="1310"/>
      <c r="CD55" s="1310"/>
      <c r="CE55" s="1310"/>
      <c r="CF55" s="1310">
        <v>0</v>
      </c>
      <c r="CG55" s="1310"/>
      <c r="CH55" s="1310"/>
      <c r="CI55" s="1310"/>
      <c r="CJ55" s="1310"/>
      <c r="CK55" s="1310"/>
      <c r="CL55" s="1310"/>
      <c r="CM55" s="1310"/>
      <c r="CN55" s="1310">
        <v>0</v>
      </c>
      <c r="CO55" s="1310"/>
      <c r="CP55" s="1310"/>
      <c r="CQ55" s="1310"/>
      <c r="CR55" s="1310"/>
      <c r="CS55" s="1310"/>
      <c r="CT55" s="1310"/>
      <c r="CU55" s="1310"/>
      <c r="CV55" s="1310">
        <v>0</v>
      </c>
      <c r="CW55" s="1310"/>
      <c r="CX55" s="1310"/>
      <c r="CY55" s="1310"/>
      <c r="CZ55" s="1310"/>
      <c r="DA55" s="1310"/>
      <c r="DB55" s="1310"/>
      <c r="DC55" s="1310"/>
    </row>
    <row r="56" spans="1:109" x14ac:dyDescent="0.15">
      <c r="A56" s="1288"/>
      <c r="B56" s="1280"/>
      <c r="G56" s="1299"/>
      <c r="H56" s="1299"/>
      <c r="I56" s="1299"/>
      <c r="J56" s="1299"/>
      <c r="K56" s="1308"/>
      <c r="L56" s="1308"/>
      <c r="M56" s="1308"/>
      <c r="N56" s="1308"/>
      <c r="AN56" s="1305"/>
      <c r="AO56" s="1305"/>
      <c r="AP56" s="1305"/>
      <c r="AQ56" s="1305"/>
      <c r="AR56" s="1305"/>
      <c r="AS56" s="1305"/>
      <c r="AT56" s="1305"/>
      <c r="AU56" s="1305"/>
      <c r="AV56" s="1305"/>
      <c r="AW56" s="1305"/>
      <c r="AX56" s="1305"/>
      <c r="AY56" s="1305"/>
      <c r="AZ56" s="1305"/>
      <c r="BA56" s="1305"/>
      <c r="BB56" s="1309"/>
      <c r="BC56" s="1309"/>
      <c r="BD56" s="1309"/>
      <c r="BE56" s="1309"/>
      <c r="BF56" s="1309"/>
      <c r="BG56" s="1309"/>
      <c r="BH56" s="1309"/>
      <c r="BI56" s="1309"/>
      <c r="BJ56" s="1309"/>
      <c r="BK56" s="1309"/>
      <c r="BL56" s="1309"/>
      <c r="BM56" s="1309"/>
      <c r="BN56" s="1309"/>
      <c r="BO56" s="1309"/>
      <c r="BP56" s="1310"/>
      <c r="BQ56" s="1310"/>
      <c r="BR56" s="1310"/>
      <c r="BS56" s="1310"/>
      <c r="BT56" s="1310"/>
      <c r="BU56" s="1310"/>
      <c r="BV56" s="1310"/>
      <c r="BW56" s="1310"/>
      <c r="BX56" s="1310"/>
      <c r="BY56" s="1310"/>
      <c r="BZ56" s="1310"/>
      <c r="CA56" s="1310"/>
      <c r="CB56" s="1310"/>
      <c r="CC56" s="1310"/>
      <c r="CD56" s="1310"/>
      <c r="CE56" s="1310"/>
      <c r="CF56" s="1310"/>
      <c r="CG56" s="1310"/>
      <c r="CH56" s="1310"/>
      <c r="CI56" s="1310"/>
      <c r="CJ56" s="1310"/>
      <c r="CK56" s="1310"/>
      <c r="CL56" s="1310"/>
      <c r="CM56" s="1310"/>
      <c r="CN56" s="1310"/>
      <c r="CO56" s="1310"/>
      <c r="CP56" s="1310"/>
      <c r="CQ56" s="1310"/>
      <c r="CR56" s="1310"/>
      <c r="CS56" s="1310"/>
      <c r="CT56" s="1310"/>
      <c r="CU56" s="1310"/>
      <c r="CV56" s="1310"/>
      <c r="CW56" s="1310"/>
      <c r="CX56" s="1310"/>
      <c r="CY56" s="1310"/>
      <c r="CZ56" s="1310"/>
      <c r="DA56" s="1310"/>
      <c r="DB56" s="1310"/>
      <c r="DC56" s="1310"/>
    </row>
    <row r="57" spans="1:109" s="1288" customFormat="1" x14ac:dyDescent="0.15">
      <c r="B57" s="1311"/>
      <c r="G57" s="1299"/>
      <c r="H57" s="1299"/>
      <c r="I57" s="1312"/>
      <c r="J57" s="1312"/>
      <c r="K57" s="1308"/>
      <c r="L57" s="1308"/>
      <c r="M57" s="1308"/>
      <c r="N57" s="1308"/>
      <c r="AM57" s="1273"/>
      <c r="AN57" s="1305"/>
      <c r="AO57" s="1305"/>
      <c r="AP57" s="1305"/>
      <c r="AQ57" s="1305"/>
      <c r="AR57" s="1305"/>
      <c r="AS57" s="1305"/>
      <c r="AT57" s="1305"/>
      <c r="AU57" s="1305"/>
      <c r="AV57" s="1305"/>
      <c r="AW57" s="1305"/>
      <c r="AX57" s="1305"/>
      <c r="AY57" s="1305"/>
      <c r="AZ57" s="1305"/>
      <c r="BA57" s="1305"/>
      <c r="BB57" s="1309" t="s">
        <v>590</v>
      </c>
      <c r="BC57" s="1309"/>
      <c r="BD57" s="1309"/>
      <c r="BE57" s="1309"/>
      <c r="BF57" s="1309"/>
      <c r="BG57" s="1309"/>
      <c r="BH57" s="1309"/>
      <c r="BI57" s="1309"/>
      <c r="BJ57" s="1309"/>
      <c r="BK57" s="1309"/>
      <c r="BL57" s="1309"/>
      <c r="BM57" s="1309"/>
      <c r="BN57" s="1309"/>
      <c r="BO57" s="1309"/>
      <c r="BP57" s="1310">
        <v>55.3</v>
      </c>
      <c r="BQ57" s="1310"/>
      <c r="BR57" s="1310"/>
      <c r="BS57" s="1310"/>
      <c r="BT57" s="1310"/>
      <c r="BU57" s="1310"/>
      <c r="BV57" s="1310"/>
      <c r="BW57" s="1310"/>
      <c r="BX57" s="1310">
        <v>58.6</v>
      </c>
      <c r="BY57" s="1310"/>
      <c r="BZ57" s="1310"/>
      <c r="CA57" s="1310"/>
      <c r="CB57" s="1310"/>
      <c r="CC57" s="1310"/>
      <c r="CD57" s="1310"/>
      <c r="CE57" s="1310"/>
      <c r="CF57" s="1310">
        <v>59.1</v>
      </c>
      <c r="CG57" s="1310"/>
      <c r="CH57" s="1310"/>
      <c r="CI57" s="1310"/>
      <c r="CJ57" s="1310"/>
      <c r="CK57" s="1310"/>
      <c r="CL57" s="1310"/>
      <c r="CM57" s="1310"/>
      <c r="CN57" s="1310">
        <v>61.3</v>
      </c>
      <c r="CO57" s="1310"/>
      <c r="CP57" s="1310"/>
      <c r="CQ57" s="1310"/>
      <c r="CR57" s="1310"/>
      <c r="CS57" s="1310"/>
      <c r="CT57" s="1310"/>
      <c r="CU57" s="1310"/>
      <c r="CV57" s="1310">
        <v>62.9</v>
      </c>
      <c r="CW57" s="1310"/>
      <c r="CX57" s="1310"/>
      <c r="CY57" s="1310"/>
      <c r="CZ57" s="1310"/>
      <c r="DA57" s="1310"/>
      <c r="DB57" s="1310"/>
      <c r="DC57" s="1310"/>
      <c r="DD57" s="1313"/>
      <c r="DE57" s="1311"/>
    </row>
    <row r="58" spans="1:109" s="1288" customFormat="1" x14ac:dyDescent="0.15">
      <c r="A58" s="1273"/>
      <c r="B58" s="1311"/>
      <c r="G58" s="1299"/>
      <c r="H58" s="1299"/>
      <c r="I58" s="1312"/>
      <c r="J58" s="1312"/>
      <c r="K58" s="1308"/>
      <c r="L58" s="1308"/>
      <c r="M58" s="1308"/>
      <c r="N58" s="1308"/>
      <c r="AM58" s="1273"/>
      <c r="AN58" s="1305"/>
      <c r="AO58" s="1305"/>
      <c r="AP58" s="1305"/>
      <c r="AQ58" s="1305"/>
      <c r="AR58" s="1305"/>
      <c r="AS58" s="1305"/>
      <c r="AT58" s="1305"/>
      <c r="AU58" s="1305"/>
      <c r="AV58" s="1305"/>
      <c r="AW58" s="1305"/>
      <c r="AX58" s="1305"/>
      <c r="AY58" s="1305"/>
      <c r="AZ58" s="1305"/>
      <c r="BA58" s="1305"/>
      <c r="BB58" s="1309"/>
      <c r="BC58" s="1309"/>
      <c r="BD58" s="1309"/>
      <c r="BE58" s="1309"/>
      <c r="BF58" s="1309"/>
      <c r="BG58" s="1309"/>
      <c r="BH58" s="1309"/>
      <c r="BI58" s="1309"/>
      <c r="BJ58" s="1309"/>
      <c r="BK58" s="1309"/>
      <c r="BL58" s="1309"/>
      <c r="BM58" s="1309"/>
      <c r="BN58" s="1309"/>
      <c r="BO58" s="1309"/>
      <c r="BP58" s="1310"/>
      <c r="BQ58" s="1310"/>
      <c r="BR58" s="1310"/>
      <c r="BS58" s="1310"/>
      <c r="BT58" s="1310"/>
      <c r="BU58" s="1310"/>
      <c r="BV58" s="1310"/>
      <c r="BW58" s="1310"/>
      <c r="BX58" s="1310"/>
      <c r="BY58" s="1310"/>
      <c r="BZ58" s="1310"/>
      <c r="CA58" s="1310"/>
      <c r="CB58" s="1310"/>
      <c r="CC58" s="1310"/>
      <c r="CD58" s="1310"/>
      <c r="CE58" s="1310"/>
      <c r="CF58" s="1310"/>
      <c r="CG58" s="1310"/>
      <c r="CH58" s="1310"/>
      <c r="CI58" s="1310"/>
      <c r="CJ58" s="1310"/>
      <c r="CK58" s="1310"/>
      <c r="CL58" s="1310"/>
      <c r="CM58" s="1310"/>
      <c r="CN58" s="1310"/>
      <c r="CO58" s="1310"/>
      <c r="CP58" s="1310"/>
      <c r="CQ58" s="1310"/>
      <c r="CR58" s="1310"/>
      <c r="CS58" s="1310"/>
      <c r="CT58" s="1310"/>
      <c r="CU58" s="1310"/>
      <c r="CV58" s="1310"/>
      <c r="CW58" s="1310"/>
      <c r="CX58" s="1310"/>
      <c r="CY58" s="1310"/>
      <c r="CZ58" s="1310"/>
      <c r="DA58" s="1310"/>
      <c r="DB58" s="1310"/>
      <c r="DC58" s="1310"/>
      <c r="DD58" s="1313"/>
      <c r="DE58" s="1311"/>
    </row>
    <row r="59" spans="1:109" s="1288" customFormat="1" x14ac:dyDescent="0.15">
      <c r="A59" s="1273"/>
      <c r="B59" s="1311"/>
      <c r="K59" s="1314"/>
      <c r="L59" s="1314"/>
      <c r="M59" s="1314"/>
      <c r="N59" s="1314"/>
      <c r="AQ59" s="1314"/>
      <c r="AR59" s="1314"/>
      <c r="AS59" s="1314"/>
      <c r="AT59" s="1314"/>
      <c r="BC59" s="1314"/>
      <c r="BD59" s="1314"/>
      <c r="BE59" s="1314"/>
      <c r="BF59" s="1314"/>
      <c r="BO59" s="1314"/>
      <c r="BP59" s="1314"/>
      <c r="BQ59" s="1314"/>
      <c r="BR59" s="1314"/>
      <c r="CA59" s="1314"/>
      <c r="CB59" s="1314"/>
      <c r="CC59" s="1314"/>
      <c r="CD59" s="1314"/>
      <c r="CM59" s="1314"/>
      <c r="CN59" s="1314"/>
      <c r="CO59" s="1314"/>
      <c r="CP59" s="1314"/>
      <c r="CY59" s="1314"/>
      <c r="CZ59" s="1314"/>
      <c r="DA59" s="1314"/>
      <c r="DB59" s="1314"/>
      <c r="DC59" s="1314"/>
      <c r="DD59" s="1313"/>
      <c r="DE59" s="1311"/>
    </row>
    <row r="60" spans="1:109" s="1288" customFormat="1" x14ac:dyDescent="0.15">
      <c r="A60" s="1273"/>
      <c r="B60" s="1311"/>
      <c r="K60" s="1314"/>
      <c r="L60" s="1314"/>
      <c r="M60" s="1314"/>
      <c r="N60" s="1314"/>
      <c r="AQ60" s="1314"/>
      <c r="AR60" s="1314"/>
      <c r="AS60" s="1314"/>
      <c r="AT60" s="1314"/>
      <c r="BC60" s="1314"/>
      <c r="BD60" s="1314"/>
      <c r="BE60" s="1314"/>
      <c r="BF60" s="1314"/>
      <c r="BO60" s="1314"/>
      <c r="BP60" s="1314"/>
      <c r="BQ60" s="1314"/>
      <c r="BR60" s="1314"/>
      <c r="CA60" s="1314"/>
      <c r="CB60" s="1314"/>
      <c r="CC60" s="1314"/>
      <c r="CD60" s="1314"/>
      <c r="CM60" s="1314"/>
      <c r="CN60" s="1314"/>
      <c r="CO60" s="1314"/>
      <c r="CP60" s="1314"/>
      <c r="CY60" s="1314"/>
      <c r="CZ60" s="1314"/>
      <c r="DA60" s="1314"/>
      <c r="DB60" s="1314"/>
      <c r="DC60" s="1314"/>
      <c r="DD60" s="1313"/>
      <c r="DE60" s="1311"/>
    </row>
    <row r="61" spans="1:109" s="1288" customFormat="1" x14ac:dyDescent="0.15">
      <c r="A61" s="1273"/>
      <c r="B61" s="1315"/>
      <c r="C61" s="1316"/>
      <c r="D61" s="1316"/>
      <c r="E61" s="1316"/>
      <c r="F61" s="1316"/>
      <c r="G61" s="1316"/>
      <c r="H61" s="1316"/>
      <c r="I61" s="1316"/>
      <c r="J61" s="1316"/>
      <c r="K61" s="1316"/>
      <c r="L61" s="1316"/>
      <c r="M61" s="1317"/>
      <c r="N61" s="1317"/>
      <c r="O61" s="1316"/>
      <c r="P61" s="1316"/>
      <c r="Q61" s="1316"/>
      <c r="R61" s="1316"/>
      <c r="S61" s="1316"/>
      <c r="T61" s="1316"/>
      <c r="U61" s="1316"/>
      <c r="V61" s="1316"/>
      <c r="W61" s="1316"/>
      <c r="X61" s="1316"/>
      <c r="Y61" s="1316"/>
      <c r="Z61" s="1316"/>
      <c r="AA61" s="1316"/>
      <c r="AB61" s="1316"/>
      <c r="AC61" s="1316"/>
      <c r="AD61" s="1316"/>
      <c r="AE61" s="1316"/>
      <c r="AF61" s="1316"/>
      <c r="AG61" s="1316"/>
      <c r="AH61" s="1316"/>
      <c r="AI61" s="1316"/>
      <c r="AJ61" s="1316"/>
      <c r="AK61" s="1316"/>
      <c r="AL61" s="1316"/>
      <c r="AM61" s="1316"/>
      <c r="AN61" s="1316"/>
      <c r="AO61" s="1316"/>
      <c r="AP61" s="1316"/>
      <c r="AQ61" s="1316"/>
      <c r="AR61" s="1316"/>
      <c r="AS61" s="1317"/>
      <c r="AT61" s="1317"/>
      <c r="AU61" s="1316"/>
      <c r="AV61" s="1316"/>
      <c r="AW61" s="1316"/>
      <c r="AX61" s="1316"/>
      <c r="AY61" s="1316"/>
      <c r="AZ61" s="1316"/>
      <c r="BA61" s="1316"/>
      <c r="BB61" s="1316"/>
      <c r="BC61" s="1316"/>
      <c r="BD61" s="1316"/>
      <c r="BE61" s="1317"/>
      <c r="BF61" s="1317"/>
      <c r="BG61" s="1316"/>
      <c r="BH61" s="1316"/>
      <c r="BI61" s="1316"/>
      <c r="BJ61" s="1316"/>
      <c r="BK61" s="1316"/>
      <c r="BL61" s="1316"/>
      <c r="BM61" s="1316"/>
      <c r="BN61" s="1316"/>
      <c r="BO61" s="1316"/>
      <c r="BP61" s="1316"/>
      <c r="BQ61" s="1317"/>
      <c r="BR61" s="1317"/>
      <c r="BS61" s="1316"/>
      <c r="BT61" s="1316"/>
      <c r="BU61" s="1316"/>
      <c r="BV61" s="1316"/>
      <c r="BW61" s="1316"/>
      <c r="BX61" s="1316"/>
      <c r="BY61" s="1316"/>
      <c r="BZ61" s="1316"/>
      <c r="CA61" s="1316"/>
      <c r="CB61" s="1316"/>
      <c r="CC61" s="1317"/>
      <c r="CD61" s="1317"/>
      <c r="CE61" s="1316"/>
      <c r="CF61" s="1316"/>
      <c r="CG61" s="1316"/>
      <c r="CH61" s="1316"/>
      <c r="CI61" s="1316"/>
      <c r="CJ61" s="1316"/>
      <c r="CK61" s="1316"/>
      <c r="CL61" s="1316"/>
      <c r="CM61" s="1316"/>
      <c r="CN61" s="1316"/>
      <c r="CO61" s="1317"/>
      <c r="CP61" s="1317"/>
      <c r="CQ61" s="1316"/>
      <c r="CR61" s="1316"/>
      <c r="CS61" s="1316"/>
      <c r="CT61" s="1316"/>
      <c r="CU61" s="1316"/>
      <c r="CV61" s="1316"/>
      <c r="CW61" s="1316"/>
      <c r="CX61" s="1316"/>
      <c r="CY61" s="1316"/>
      <c r="CZ61" s="1316"/>
      <c r="DA61" s="1317"/>
      <c r="DB61" s="1317"/>
      <c r="DC61" s="1317"/>
      <c r="DD61" s="1318"/>
      <c r="DE61" s="1311"/>
    </row>
    <row r="62" spans="1:109" x14ac:dyDescent="0.15">
      <c r="B62" s="1285"/>
      <c r="C62" s="1285"/>
      <c r="D62" s="1285"/>
      <c r="E62" s="1285"/>
      <c r="F62" s="1285"/>
      <c r="G62" s="1285"/>
      <c r="H62" s="1285"/>
      <c r="I62" s="1285"/>
      <c r="J62" s="1285"/>
      <c r="K62" s="1285"/>
      <c r="L62" s="1285"/>
      <c r="M62" s="1285"/>
      <c r="N62" s="1285"/>
      <c r="O62" s="1285"/>
      <c r="P62" s="1285"/>
      <c r="Q62" s="1285"/>
      <c r="R62" s="1285"/>
      <c r="S62" s="1285"/>
      <c r="T62" s="1285"/>
      <c r="U62" s="1285"/>
      <c r="V62" s="1285"/>
      <c r="W62" s="1285"/>
      <c r="X62" s="1285"/>
      <c r="Y62" s="1285"/>
      <c r="Z62" s="1285"/>
      <c r="AA62" s="1285"/>
      <c r="AB62" s="1285"/>
      <c r="AC62" s="1285"/>
      <c r="AD62" s="1285"/>
      <c r="AE62" s="1285"/>
      <c r="AF62" s="1285"/>
      <c r="AG62" s="1285"/>
      <c r="AH62" s="1285"/>
      <c r="AI62" s="1285"/>
      <c r="AJ62" s="1285"/>
      <c r="AK62" s="1285"/>
      <c r="AL62" s="1285"/>
      <c r="AM62" s="1285"/>
      <c r="AN62" s="1285"/>
      <c r="AO62" s="1285"/>
      <c r="AP62" s="1285"/>
      <c r="AQ62" s="1285"/>
      <c r="AR62" s="1285"/>
      <c r="AS62" s="1285"/>
      <c r="AT62" s="1285"/>
      <c r="AU62" s="1285"/>
      <c r="AV62" s="1285"/>
      <c r="AW62" s="1285"/>
      <c r="AX62" s="1285"/>
      <c r="AY62" s="1285"/>
      <c r="AZ62" s="1285"/>
      <c r="BA62" s="1285"/>
      <c r="BB62" s="1285"/>
      <c r="BC62" s="1285"/>
      <c r="BD62" s="1285"/>
      <c r="BE62" s="1285"/>
      <c r="BF62" s="1285"/>
      <c r="BG62" s="1285"/>
      <c r="BH62" s="1285"/>
      <c r="BI62" s="1285"/>
      <c r="BJ62" s="1285"/>
      <c r="BK62" s="1285"/>
      <c r="BL62" s="1285"/>
      <c r="BM62" s="1285"/>
      <c r="BN62" s="1285"/>
      <c r="BO62" s="1285"/>
      <c r="BP62" s="1285"/>
      <c r="BQ62" s="1285"/>
      <c r="BR62" s="1285"/>
      <c r="BS62" s="1285"/>
      <c r="BT62" s="1285"/>
      <c r="BU62" s="1285"/>
      <c r="BV62" s="1285"/>
      <c r="BW62" s="1285"/>
      <c r="BX62" s="1285"/>
      <c r="BY62" s="1285"/>
      <c r="BZ62" s="1285"/>
      <c r="CA62" s="1285"/>
      <c r="CB62" s="1285"/>
      <c r="CC62" s="1285"/>
      <c r="CD62" s="1285"/>
      <c r="CE62" s="1285"/>
      <c r="CF62" s="1285"/>
      <c r="CG62" s="1285"/>
      <c r="CH62" s="1285"/>
      <c r="CI62" s="1285"/>
      <c r="CJ62" s="1285"/>
      <c r="CK62" s="1285"/>
      <c r="CL62" s="1285"/>
      <c r="CM62" s="1285"/>
      <c r="CN62" s="1285"/>
      <c r="CO62" s="1285"/>
      <c r="CP62" s="1285"/>
      <c r="CQ62" s="1285"/>
      <c r="CR62" s="1285"/>
      <c r="CS62" s="1285"/>
      <c r="CT62" s="1285"/>
      <c r="CU62" s="1285"/>
      <c r="CV62" s="1285"/>
      <c r="CW62" s="1285"/>
      <c r="CX62" s="1285"/>
      <c r="CY62" s="1285"/>
      <c r="CZ62" s="1285"/>
      <c r="DA62" s="1285"/>
      <c r="DB62" s="1285"/>
      <c r="DC62" s="1285"/>
      <c r="DD62" s="1285"/>
      <c r="DE62" s="1273"/>
    </row>
    <row r="63" spans="1:109" ht="17.25" x14ac:dyDescent="0.15">
      <c r="B63" s="1319" t="s">
        <v>592</v>
      </c>
    </row>
    <row r="64" spans="1:109" x14ac:dyDescent="0.15">
      <c r="B64" s="1280"/>
      <c r="G64" s="1287"/>
      <c r="I64" s="1320"/>
      <c r="J64" s="1320"/>
      <c r="K64" s="1320"/>
      <c r="L64" s="1320"/>
      <c r="M64" s="1320"/>
      <c r="N64" s="1321"/>
      <c r="AM64" s="1287"/>
      <c r="AN64" s="1287" t="s">
        <v>585</v>
      </c>
      <c r="AP64" s="1288"/>
      <c r="AQ64" s="1288"/>
      <c r="AR64" s="1288"/>
      <c r="AY64" s="1287"/>
      <c r="BA64" s="1288"/>
      <c r="BB64" s="1288"/>
      <c r="BC64" s="1288"/>
      <c r="BK64" s="1287"/>
      <c r="BM64" s="1288"/>
      <c r="BN64" s="1288"/>
      <c r="BO64" s="1288"/>
      <c r="BW64" s="1287"/>
      <c r="BY64" s="1288"/>
      <c r="BZ64" s="1288"/>
      <c r="CA64" s="1288"/>
      <c r="CI64" s="1287"/>
      <c r="CK64" s="1288"/>
      <c r="CL64" s="1288"/>
      <c r="CM64" s="1288"/>
      <c r="CU64" s="1287"/>
      <c r="CW64" s="1288"/>
      <c r="CX64" s="1288"/>
      <c r="CY64" s="1288"/>
    </row>
    <row r="65" spans="2:107" x14ac:dyDescent="0.15">
      <c r="B65" s="1280"/>
      <c r="AN65" s="1289" t="s">
        <v>593</v>
      </c>
      <c r="AO65" s="1290"/>
      <c r="AP65" s="1290"/>
      <c r="AQ65" s="1290"/>
      <c r="AR65" s="1290"/>
      <c r="AS65" s="1290"/>
      <c r="AT65" s="1290"/>
      <c r="AU65" s="1290"/>
      <c r="AV65" s="1290"/>
      <c r="AW65" s="1290"/>
      <c r="AX65" s="1290"/>
      <c r="AY65" s="1290"/>
      <c r="AZ65" s="1290"/>
      <c r="BA65" s="1290"/>
      <c r="BB65" s="1290"/>
      <c r="BC65" s="1290"/>
      <c r="BD65" s="1290"/>
      <c r="BE65" s="1290"/>
      <c r="BF65" s="1290"/>
      <c r="BG65" s="1290"/>
      <c r="BH65" s="1290"/>
      <c r="BI65" s="1290"/>
      <c r="BJ65" s="1290"/>
      <c r="BK65" s="1290"/>
      <c r="BL65" s="1290"/>
      <c r="BM65" s="1290"/>
      <c r="BN65" s="1290"/>
      <c r="BO65" s="1290"/>
      <c r="BP65" s="1290"/>
      <c r="BQ65" s="1290"/>
      <c r="BR65" s="1290"/>
      <c r="BS65" s="1290"/>
      <c r="BT65" s="1290"/>
      <c r="BU65" s="1290"/>
      <c r="BV65" s="1290"/>
      <c r="BW65" s="1290"/>
      <c r="BX65" s="1290"/>
      <c r="BY65" s="1290"/>
      <c r="BZ65" s="1290"/>
      <c r="CA65" s="1290"/>
      <c r="CB65" s="1290"/>
      <c r="CC65" s="1290"/>
      <c r="CD65" s="1290"/>
      <c r="CE65" s="1290"/>
      <c r="CF65" s="1290"/>
      <c r="CG65" s="1290"/>
      <c r="CH65" s="1290"/>
      <c r="CI65" s="1290"/>
      <c r="CJ65" s="1290"/>
      <c r="CK65" s="1290"/>
      <c r="CL65" s="1290"/>
      <c r="CM65" s="1290"/>
      <c r="CN65" s="1290"/>
      <c r="CO65" s="1290"/>
      <c r="CP65" s="1290"/>
      <c r="CQ65" s="1290"/>
      <c r="CR65" s="1290"/>
      <c r="CS65" s="1290"/>
      <c r="CT65" s="1290"/>
      <c r="CU65" s="1290"/>
      <c r="CV65" s="1290"/>
      <c r="CW65" s="1290"/>
      <c r="CX65" s="1290"/>
      <c r="CY65" s="1290"/>
      <c r="CZ65" s="1290"/>
      <c r="DA65" s="1290"/>
      <c r="DB65" s="1290"/>
      <c r="DC65" s="1291"/>
    </row>
    <row r="66" spans="2:107" x14ac:dyDescent="0.15">
      <c r="B66" s="1280"/>
      <c r="AN66" s="1292"/>
      <c r="AO66" s="1293"/>
      <c r="AP66" s="1293"/>
      <c r="AQ66" s="1293"/>
      <c r="AR66" s="1293"/>
      <c r="AS66" s="1293"/>
      <c r="AT66" s="1293"/>
      <c r="AU66" s="1293"/>
      <c r="AV66" s="1293"/>
      <c r="AW66" s="1293"/>
      <c r="AX66" s="1293"/>
      <c r="AY66" s="1293"/>
      <c r="AZ66" s="1293"/>
      <c r="BA66" s="1293"/>
      <c r="BB66" s="1293"/>
      <c r="BC66" s="1293"/>
      <c r="BD66" s="1293"/>
      <c r="BE66" s="1293"/>
      <c r="BF66" s="1293"/>
      <c r="BG66" s="1293"/>
      <c r="BH66" s="1293"/>
      <c r="BI66" s="1293"/>
      <c r="BJ66" s="1293"/>
      <c r="BK66" s="1293"/>
      <c r="BL66" s="1293"/>
      <c r="BM66" s="1293"/>
      <c r="BN66" s="1293"/>
      <c r="BO66" s="1293"/>
      <c r="BP66" s="1293"/>
      <c r="BQ66" s="1293"/>
      <c r="BR66" s="1293"/>
      <c r="BS66" s="1293"/>
      <c r="BT66" s="1293"/>
      <c r="BU66" s="1293"/>
      <c r="BV66" s="1293"/>
      <c r="BW66" s="1293"/>
      <c r="BX66" s="1293"/>
      <c r="BY66" s="1293"/>
      <c r="BZ66" s="1293"/>
      <c r="CA66" s="1293"/>
      <c r="CB66" s="1293"/>
      <c r="CC66" s="1293"/>
      <c r="CD66" s="1293"/>
      <c r="CE66" s="1293"/>
      <c r="CF66" s="1293"/>
      <c r="CG66" s="1293"/>
      <c r="CH66" s="1293"/>
      <c r="CI66" s="1293"/>
      <c r="CJ66" s="1293"/>
      <c r="CK66" s="1293"/>
      <c r="CL66" s="1293"/>
      <c r="CM66" s="1293"/>
      <c r="CN66" s="1293"/>
      <c r="CO66" s="1293"/>
      <c r="CP66" s="1293"/>
      <c r="CQ66" s="1293"/>
      <c r="CR66" s="1293"/>
      <c r="CS66" s="1293"/>
      <c r="CT66" s="1293"/>
      <c r="CU66" s="1293"/>
      <c r="CV66" s="1293"/>
      <c r="CW66" s="1293"/>
      <c r="CX66" s="1293"/>
      <c r="CY66" s="1293"/>
      <c r="CZ66" s="1293"/>
      <c r="DA66" s="1293"/>
      <c r="DB66" s="1293"/>
      <c r="DC66" s="1294"/>
    </row>
    <row r="67" spans="2:107" x14ac:dyDescent="0.15">
      <c r="B67" s="1280"/>
      <c r="AN67" s="1292"/>
      <c r="AO67" s="1293"/>
      <c r="AP67" s="1293"/>
      <c r="AQ67" s="1293"/>
      <c r="AR67" s="1293"/>
      <c r="AS67" s="1293"/>
      <c r="AT67" s="1293"/>
      <c r="AU67" s="1293"/>
      <c r="AV67" s="1293"/>
      <c r="AW67" s="1293"/>
      <c r="AX67" s="1293"/>
      <c r="AY67" s="1293"/>
      <c r="AZ67" s="1293"/>
      <c r="BA67" s="1293"/>
      <c r="BB67" s="1293"/>
      <c r="BC67" s="1293"/>
      <c r="BD67" s="1293"/>
      <c r="BE67" s="1293"/>
      <c r="BF67" s="1293"/>
      <c r="BG67" s="1293"/>
      <c r="BH67" s="1293"/>
      <c r="BI67" s="1293"/>
      <c r="BJ67" s="1293"/>
      <c r="BK67" s="1293"/>
      <c r="BL67" s="1293"/>
      <c r="BM67" s="1293"/>
      <c r="BN67" s="1293"/>
      <c r="BO67" s="1293"/>
      <c r="BP67" s="1293"/>
      <c r="BQ67" s="1293"/>
      <c r="BR67" s="1293"/>
      <c r="BS67" s="1293"/>
      <c r="BT67" s="1293"/>
      <c r="BU67" s="1293"/>
      <c r="BV67" s="1293"/>
      <c r="BW67" s="1293"/>
      <c r="BX67" s="1293"/>
      <c r="BY67" s="1293"/>
      <c r="BZ67" s="1293"/>
      <c r="CA67" s="1293"/>
      <c r="CB67" s="1293"/>
      <c r="CC67" s="1293"/>
      <c r="CD67" s="1293"/>
      <c r="CE67" s="1293"/>
      <c r="CF67" s="1293"/>
      <c r="CG67" s="1293"/>
      <c r="CH67" s="1293"/>
      <c r="CI67" s="1293"/>
      <c r="CJ67" s="1293"/>
      <c r="CK67" s="1293"/>
      <c r="CL67" s="1293"/>
      <c r="CM67" s="1293"/>
      <c r="CN67" s="1293"/>
      <c r="CO67" s="1293"/>
      <c r="CP67" s="1293"/>
      <c r="CQ67" s="1293"/>
      <c r="CR67" s="1293"/>
      <c r="CS67" s="1293"/>
      <c r="CT67" s="1293"/>
      <c r="CU67" s="1293"/>
      <c r="CV67" s="1293"/>
      <c r="CW67" s="1293"/>
      <c r="CX67" s="1293"/>
      <c r="CY67" s="1293"/>
      <c r="CZ67" s="1293"/>
      <c r="DA67" s="1293"/>
      <c r="DB67" s="1293"/>
      <c r="DC67" s="1294"/>
    </row>
    <row r="68" spans="2:107" x14ac:dyDescent="0.15">
      <c r="B68" s="1280"/>
      <c r="AN68" s="1292"/>
      <c r="AO68" s="1293"/>
      <c r="AP68" s="1293"/>
      <c r="AQ68" s="1293"/>
      <c r="AR68" s="1293"/>
      <c r="AS68" s="1293"/>
      <c r="AT68" s="1293"/>
      <c r="AU68" s="1293"/>
      <c r="AV68" s="1293"/>
      <c r="AW68" s="1293"/>
      <c r="AX68" s="1293"/>
      <c r="AY68" s="1293"/>
      <c r="AZ68" s="1293"/>
      <c r="BA68" s="1293"/>
      <c r="BB68" s="1293"/>
      <c r="BC68" s="1293"/>
      <c r="BD68" s="1293"/>
      <c r="BE68" s="1293"/>
      <c r="BF68" s="1293"/>
      <c r="BG68" s="1293"/>
      <c r="BH68" s="1293"/>
      <c r="BI68" s="1293"/>
      <c r="BJ68" s="1293"/>
      <c r="BK68" s="1293"/>
      <c r="BL68" s="1293"/>
      <c r="BM68" s="1293"/>
      <c r="BN68" s="1293"/>
      <c r="BO68" s="1293"/>
      <c r="BP68" s="1293"/>
      <c r="BQ68" s="1293"/>
      <c r="BR68" s="1293"/>
      <c r="BS68" s="1293"/>
      <c r="BT68" s="1293"/>
      <c r="BU68" s="1293"/>
      <c r="BV68" s="1293"/>
      <c r="BW68" s="1293"/>
      <c r="BX68" s="1293"/>
      <c r="BY68" s="1293"/>
      <c r="BZ68" s="1293"/>
      <c r="CA68" s="1293"/>
      <c r="CB68" s="1293"/>
      <c r="CC68" s="1293"/>
      <c r="CD68" s="1293"/>
      <c r="CE68" s="1293"/>
      <c r="CF68" s="1293"/>
      <c r="CG68" s="1293"/>
      <c r="CH68" s="1293"/>
      <c r="CI68" s="1293"/>
      <c r="CJ68" s="1293"/>
      <c r="CK68" s="1293"/>
      <c r="CL68" s="1293"/>
      <c r="CM68" s="1293"/>
      <c r="CN68" s="1293"/>
      <c r="CO68" s="1293"/>
      <c r="CP68" s="1293"/>
      <c r="CQ68" s="1293"/>
      <c r="CR68" s="1293"/>
      <c r="CS68" s="1293"/>
      <c r="CT68" s="1293"/>
      <c r="CU68" s="1293"/>
      <c r="CV68" s="1293"/>
      <c r="CW68" s="1293"/>
      <c r="CX68" s="1293"/>
      <c r="CY68" s="1293"/>
      <c r="CZ68" s="1293"/>
      <c r="DA68" s="1293"/>
      <c r="DB68" s="1293"/>
      <c r="DC68" s="1294"/>
    </row>
    <row r="69" spans="2:107" x14ac:dyDescent="0.15">
      <c r="B69" s="1280"/>
      <c r="AN69" s="1295"/>
      <c r="AO69" s="1296"/>
      <c r="AP69" s="1296"/>
      <c r="AQ69" s="1296"/>
      <c r="AR69" s="1296"/>
      <c r="AS69" s="1296"/>
      <c r="AT69" s="1296"/>
      <c r="AU69" s="1296"/>
      <c r="AV69" s="1296"/>
      <c r="AW69" s="1296"/>
      <c r="AX69" s="1296"/>
      <c r="AY69" s="1296"/>
      <c r="AZ69" s="1296"/>
      <c r="BA69" s="1296"/>
      <c r="BB69" s="1296"/>
      <c r="BC69" s="1296"/>
      <c r="BD69" s="1296"/>
      <c r="BE69" s="1296"/>
      <c r="BF69" s="1296"/>
      <c r="BG69" s="1296"/>
      <c r="BH69" s="1296"/>
      <c r="BI69" s="1296"/>
      <c r="BJ69" s="1296"/>
      <c r="BK69" s="1296"/>
      <c r="BL69" s="1296"/>
      <c r="BM69" s="1296"/>
      <c r="BN69" s="1296"/>
      <c r="BO69" s="1296"/>
      <c r="BP69" s="1296"/>
      <c r="BQ69" s="1296"/>
      <c r="BR69" s="1296"/>
      <c r="BS69" s="1296"/>
      <c r="BT69" s="1296"/>
      <c r="BU69" s="1296"/>
      <c r="BV69" s="1296"/>
      <c r="BW69" s="1296"/>
      <c r="BX69" s="1296"/>
      <c r="BY69" s="1296"/>
      <c r="BZ69" s="1296"/>
      <c r="CA69" s="1296"/>
      <c r="CB69" s="1296"/>
      <c r="CC69" s="1296"/>
      <c r="CD69" s="1296"/>
      <c r="CE69" s="1296"/>
      <c r="CF69" s="1296"/>
      <c r="CG69" s="1296"/>
      <c r="CH69" s="1296"/>
      <c r="CI69" s="1296"/>
      <c r="CJ69" s="1296"/>
      <c r="CK69" s="1296"/>
      <c r="CL69" s="1296"/>
      <c r="CM69" s="1296"/>
      <c r="CN69" s="1296"/>
      <c r="CO69" s="1296"/>
      <c r="CP69" s="1296"/>
      <c r="CQ69" s="1296"/>
      <c r="CR69" s="1296"/>
      <c r="CS69" s="1296"/>
      <c r="CT69" s="1296"/>
      <c r="CU69" s="1296"/>
      <c r="CV69" s="1296"/>
      <c r="CW69" s="1296"/>
      <c r="CX69" s="1296"/>
      <c r="CY69" s="1296"/>
      <c r="CZ69" s="1296"/>
      <c r="DA69" s="1296"/>
      <c r="DB69" s="1296"/>
      <c r="DC69" s="1297"/>
    </row>
    <row r="70" spans="2:107" x14ac:dyDescent="0.15">
      <c r="B70" s="1280"/>
      <c r="H70" s="1322"/>
      <c r="I70" s="1322"/>
      <c r="J70" s="1323"/>
      <c r="K70" s="1323"/>
      <c r="L70" s="1324"/>
      <c r="M70" s="1323"/>
      <c r="N70" s="1324"/>
      <c r="AN70" s="1298"/>
      <c r="AO70" s="1298"/>
      <c r="AP70" s="1298"/>
      <c r="AZ70" s="1298"/>
      <c r="BA70" s="1298"/>
      <c r="BB70" s="1298"/>
      <c r="BL70" s="1298"/>
      <c r="BM70" s="1298"/>
      <c r="BN70" s="1298"/>
      <c r="BX70" s="1298"/>
      <c r="BY70" s="1298"/>
      <c r="BZ70" s="1298"/>
      <c r="CJ70" s="1298"/>
      <c r="CK70" s="1298"/>
      <c r="CL70" s="1298"/>
      <c r="CV70" s="1298"/>
      <c r="CW70" s="1298"/>
      <c r="CX70" s="1298"/>
    </row>
    <row r="71" spans="2:107" x14ac:dyDescent="0.15">
      <c r="B71" s="1280"/>
      <c r="G71" s="1325"/>
      <c r="I71" s="1326"/>
      <c r="J71" s="1323"/>
      <c r="K71" s="1323"/>
      <c r="L71" s="1324"/>
      <c r="M71" s="1323"/>
      <c r="N71" s="1324"/>
      <c r="AM71" s="1325"/>
      <c r="AN71" s="1273" t="s">
        <v>587</v>
      </c>
    </row>
    <row r="72" spans="2:107" x14ac:dyDescent="0.15">
      <c r="B72" s="1280"/>
      <c r="G72" s="1299"/>
      <c r="H72" s="1299"/>
      <c r="I72" s="1299"/>
      <c r="J72" s="1299"/>
      <c r="K72" s="1300"/>
      <c r="L72" s="1300"/>
      <c r="M72" s="1301"/>
      <c r="N72" s="1301"/>
      <c r="AN72" s="1302"/>
      <c r="AO72" s="1303"/>
      <c r="AP72" s="1303"/>
      <c r="AQ72" s="1303"/>
      <c r="AR72" s="1303"/>
      <c r="AS72" s="1303"/>
      <c r="AT72" s="1303"/>
      <c r="AU72" s="1303"/>
      <c r="AV72" s="1303"/>
      <c r="AW72" s="1303"/>
      <c r="AX72" s="1303"/>
      <c r="AY72" s="1303"/>
      <c r="AZ72" s="1303"/>
      <c r="BA72" s="1303"/>
      <c r="BB72" s="1303"/>
      <c r="BC72" s="1303"/>
      <c r="BD72" s="1303"/>
      <c r="BE72" s="1303"/>
      <c r="BF72" s="1303"/>
      <c r="BG72" s="1303"/>
      <c r="BH72" s="1303"/>
      <c r="BI72" s="1303"/>
      <c r="BJ72" s="1303"/>
      <c r="BK72" s="1303"/>
      <c r="BL72" s="1303"/>
      <c r="BM72" s="1303"/>
      <c r="BN72" s="1303"/>
      <c r="BO72" s="1304"/>
      <c r="BP72" s="1305" t="s">
        <v>549</v>
      </c>
      <c r="BQ72" s="1305"/>
      <c r="BR72" s="1305"/>
      <c r="BS72" s="1305"/>
      <c r="BT72" s="1305"/>
      <c r="BU72" s="1305"/>
      <c r="BV72" s="1305"/>
      <c r="BW72" s="1305"/>
      <c r="BX72" s="1305" t="s">
        <v>550</v>
      </c>
      <c r="BY72" s="1305"/>
      <c r="BZ72" s="1305"/>
      <c r="CA72" s="1305"/>
      <c r="CB72" s="1305"/>
      <c r="CC72" s="1305"/>
      <c r="CD72" s="1305"/>
      <c r="CE72" s="1305"/>
      <c r="CF72" s="1305" t="s">
        <v>551</v>
      </c>
      <c r="CG72" s="1305"/>
      <c r="CH72" s="1305"/>
      <c r="CI72" s="1305"/>
      <c r="CJ72" s="1305"/>
      <c r="CK72" s="1305"/>
      <c r="CL72" s="1305"/>
      <c r="CM72" s="1305"/>
      <c r="CN72" s="1305" t="s">
        <v>552</v>
      </c>
      <c r="CO72" s="1305"/>
      <c r="CP72" s="1305"/>
      <c r="CQ72" s="1305"/>
      <c r="CR72" s="1305"/>
      <c r="CS72" s="1305"/>
      <c r="CT72" s="1305"/>
      <c r="CU72" s="1305"/>
      <c r="CV72" s="1305" t="s">
        <v>553</v>
      </c>
      <c r="CW72" s="1305"/>
      <c r="CX72" s="1305"/>
      <c r="CY72" s="1305"/>
      <c r="CZ72" s="1305"/>
      <c r="DA72" s="1305"/>
      <c r="DB72" s="1305"/>
      <c r="DC72" s="1305"/>
    </row>
    <row r="73" spans="2:107" x14ac:dyDescent="0.15">
      <c r="B73" s="1280"/>
      <c r="G73" s="1306"/>
      <c r="H73" s="1306"/>
      <c r="I73" s="1306"/>
      <c r="J73" s="1306"/>
      <c r="K73" s="1327"/>
      <c r="L73" s="1327"/>
      <c r="M73" s="1327"/>
      <c r="N73" s="1327"/>
      <c r="AM73" s="1298"/>
      <c r="AN73" s="1309" t="s">
        <v>588</v>
      </c>
      <c r="AO73" s="1309"/>
      <c r="AP73" s="1309"/>
      <c r="AQ73" s="1309"/>
      <c r="AR73" s="1309"/>
      <c r="AS73" s="1309"/>
      <c r="AT73" s="1309"/>
      <c r="AU73" s="1309"/>
      <c r="AV73" s="1309"/>
      <c r="AW73" s="1309"/>
      <c r="AX73" s="1309"/>
      <c r="AY73" s="1309"/>
      <c r="AZ73" s="1309"/>
      <c r="BA73" s="1309"/>
      <c r="BB73" s="1309" t="s">
        <v>589</v>
      </c>
      <c r="BC73" s="1309"/>
      <c r="BD73" s="1309"/>
      <c r="BE73" s="1309"/>
      <c r="BF73" s="1309"/>
      <c r="BG73" s="1309"/>
      <c r="BH73" s="1309"/>
      <c r="BI73" s="1309"/>
      <c r="BJ73" s="1309"/>
      <c r="BK73" s="1309"/>
      <c r="BL73" s="1309"/>
      <c r="BM73" s="1309"/>
      <c r="BN73" s="1309"/>
      <c r="BO73" s="1309"/>
      <c r="BP73" s="1310">
        <v>98</v>
      </c>
      <c r="BQ73" s="1310"/>
      <c r="BR73" s="1310"/>
      <c r="BS73" s="1310"/>
      <c r="BT73" s="1310"/>
      <c r="BU73" s="1310"/>
      <c r="BV73" s="1310"/>
      <c r="BW73" s="1310"/>
      <c r="BX73" s="1310">
        <v>93.4</v>
      </c>
      <c r="BY73" s="1310"/>
      <c r="BZ73" s="1310"/>
      <c r="CA73" s="1310"/>
      <c r="CB73" s="1310"/>
      <c r="CC73" s="1310"/>
      <c r="CD73" s="1310"/>
      <c r="CE73" s="1310"/>
      <c r="CF73" s="1310">
        <v>98.5</v>
      </c>
      <c r="CG73" s="1310"/>
      <c r="CH73" s="1310"/>
      <c r="CI73" s="1310"/>
      <c r="CJ73" s="1310"/>
      <c r="CK73" s="1310"/>
      <c r="CL73" s="1310"/>
      <c r="CM73" s="1310"/>
      <c r="CN73" s="1310">
        <v>96.1</v>
      </c>
      <c r="CO73" s="1310"/>
      <c r="CP73" s="1310"/>
      <c r="CQ73" s="1310"/>
      <c r="CR73" s="1310"/>
      <c r="CS73" s="1310"/>
      <c r="CT73" s="1310"/>
      <c r="CU73" s="1310"/>
      <c r="CV73" s="1310">
        <v>99.3</v>
      </c>
      <c r="CW73" s="1310"/>
      <c r="CX73" s="1310"/>
      <c r="CY73" s="1310"/>
      <c r="CZ73" s="1310"/>
      <c r="DA73" s="1310"/>
      <c r="DB73" s="1310"/>
      <c r="DC73" s="1310"/>
    </row>
    <row r="74" spans="2:107" x14ac:dyDescent="0.15">
      <c r="B74" s="1280"/>
      <c r="G74" s="1306"/>
      <c r="H74" s="1306"/>
      <c r="I74" s="1306"/>
      <c r="J74" s="1306"/>
      <c r="K74" s="1327"/>
      <c r="L74" s="1327"/>
      <c r="M74" s="1327"/>
      <c r="N74" s="1327"/>
      <c r="AM74" s="1298"/>
      <c r="AN74" s="1309"/>
      <c r="AO74" s="1309"/>
      <c r="AP74" s="1309"/>
      <c r="AQ74" s="1309"/>
      <c r="AR74" s="1309"/>
      <c r="AS74" s="1309"/>
      <c r="AT74" s="1309"/>
      <c r="AU74" s="1309"/>
      <c r="AV74" s="1309"/>
      <c r="AW74" s="1309"/>
      <c r="AX74" s="1309"/>
      <c r="AY74" s="1309"/>
      <c r="AZ74" s="1309"/>
      <c r="BA74" s="1309"/>
      <c r="BB74" s="1309"/>
      <c r="BC74" s="1309"/>
      <c r="BD74" s="1309"/>
      <c r="BE74" s="1309"/>
      <c r="BF74" s="1309"/>
      <c r="BG74" s="1309"/>
      <c r="BH74" s="1309"/>
      <c r="BI74" s="1309"/>
      <c r="BJ74" s="1309"/>
      <c r="BK74" s="1309"/>
      <c r="BL74" s="1309"/>
      <c r="BM74" s="1309"/>
      <c r="BN74" s="1309"/>
      <c r="BO74" s="1309"/>
      <c r="BP74" s="1310"/>
      <c r="BQ74" s="1310"/>
      <c r="BR74" s="1310"/>
      <c r="BS74" s="1310"/>
      <c r="BT74" s="1310"/>
      <c r="BU74" s="1310"/>
      <c r="BV74" s="1310"/>
      <c r="BW74" s="1310"/>
      <c r="BX74" s="1310"/>
      <c r="BY74" s="1310"/>
      <c r="BZ74" s="1310"/>
      <c r="CA74" s="1310"/>
      <c r="CB74" s="1310"/>
      <c r="CC74" s="1310"/>
      <c r="CD74" s="1310"/>
      <c r="CE74" s="1310"/>
      <c r="CF74" s="1310"/>
      <c r="CG74" s="1310"/>
      <c r="CH74" s="1310"/>
      <c r="CI74" s="1310"/>
      <c r="CJ74" s="1310"/>
      <c r="CK74" s="1310"/>
      <c r="CL74" s="1310"/>
      <c r="CM74" s="1310"/>
      <c r="CN74" s="1310"/>
      <c r="CO74" s="1310"/>
      <c r="CP74" s="1310"/>
      <c r="CQ74" s="1310"/>
      <c r="CR74" s="1310"/>
      <c r="CS74" s="1310"/>
      <c r="CT74" s="1310"/>
      <c r="CU74" s="1310"/>
      <c r="CV74" s="1310"/>
      <c r="CW74" s="1310"/>
      <c r="CX74" s="1310"/>
      <c r="CY74" s="1310"/>
      <c r="CZ74" s="1310"/>
      <c r="DA74" s="1310"/>
      <c r="DB74" s="1310"/>
      <c r="DC74" s="1310"/>
    </row>
    <row r="75" spans="2:107" x14ac:dyDescent="0.15">
      <c r="B75" s="1280"/>
      <c r="G75" s="1306"/>
      <c r="H75" s="1306"/>
      <c r="I75" s="1299"/>
      <c r="J75" s="1299"/>
      <c r="K75" s="1308"/>
      <c r="L75" s="1308"/>
      <c r="M75" s="1308"/>
      <c r="N75" s="1308"/>
      <c r="AM75" s="1298"/>
      <c r="AN75" s="1309"/>
      <c r="AO75" s="1309"/>
      <c r="AP75" s="1309"/>
      <c r="AQ75" s="1309"/>
      <c r="AR75" s="1309"/>
      <c r="AS75" s="1309"/>
      <c r="AT75" s="1309"/>
      <c r="AU75" s="1309"/>
      <c r="AV75" s="1309"/>
      <c r="AW75" s="1309"/>
      <c r="AX75" s="1309"/>
      <c r="AY75" s="1309"/>
      <c r="AZ75" s="1309"/>
      <c r="BA75" s="1309"/>
      <c r="BB75" s="1309" t="s">
        <v>594</v>
      </c>
      <c r="BC75" s="1309"/>
      <c r="BD75" s="1309"/>
      <c r="BE75" s="1309"/>
      <c r="BF75" s="1309"/>
      <c r="BG75" s="1309"/>
      <c r="BH75" s="1309"/>
      <c r="BI75" s="1309"/>
      <c r="BJ75" s="1309"/>
      <c r="BK75" s="1309"/>
      <c r="BL75" s="1309"/>
      <c r="BM75" s="1309"/>
      <c r="BN75" s="1309"/>
      <c r="BO75" s="1309"/>
      <c r="BP75" s="1310">
        <v>10.1</v>
      </c>
      <c r="BQ75" s="1310"/>
      <c r="BR75" s="1310"/>
      <c r="BS75" s="1310"/>
      <c r="BT75" s="1310"/>
      <c r="BU75" s="1310"/>
      <c r="BV75" s="1310"/>
      <c r="BW75" s="1310"/>
      <c r="BX75" s="1310">
        <v>9.5</v>
      </c>
      <c r="BY75" s="1310"/>
      <c r="BZ75" s="1310"/>
      <c r="CA75" s="1310"/>
      <c r="CB75" s="1310"/>
      <c r="CC75" s="1310"/>
      <c r="CD75" s="1310"/>
      <c r="CE75" s="1310"/>
      <c r="CF75" s="1310">
        <v>8.9</v>
      </c>
      <c r="CG75" s="1310"/>
      <c r="CH75" s="1310"/>
      <c r="CI75" s="1310"/>
      <c r="CJ75" s="1310"/>
      <c r="CK75" s="1310"/>
      <c r="CL75" s="1310"/>
      <c r="CM75" s="1310"/>
      <c r="CN75" s="1310">
        <v>8.8000000000000007</v>
      </c>
      <c r="CO75" s="1310"/>
      <c r="CP75" s="1310"/>
      <c r="CQ75" s="1310"/>
      <c r="CR75" s="1310"/>
      <c r="CS75" s="1310"/>
      <c r="CT75" s="1310"/>
      <c r="CU75" s="1310"/>
      <c r="CV75" s="1310">
        <v>10</v>
      </c>
      <c r="CW75" s="1310"/>
      <c r="CX75" s="1310"/>
      <c r="CY75" s="1310"/>
      <c r="CZ75" s="1310"/>
      <c r="DA75" s="1310"/>
      <c r="DB75" s="1310"/>
      <c r="DC75" s="1310"/>
    </row>
    <row r="76" spans="2:107" x14ac:dyDescent="0.15">
      <c r="B76" s="1280"/>
      <c r="G76" s="1306"/>
      <c r="H76" s="1306"/>
      <c r="I76" s="1299"/>
      <c r="J76" s="1299"/>
      <c r="K76" s="1308"/>
      <c r="L76" s="1308"/>
      <c r="M76" s="1308"/>
      <c r="N76" s="1308"/>
      <c r="AM76" s="1298"/>
      <c r="AN76" s="1309"/>
      <c r="AO76" s="1309"/>
      <c r="AP76" s="1309"/>
      <c r="AQ76" s="1309"/>
      <c r="AR76" s="1309"/>
      <c r="AS76" s="1309"/>
      <c r="AT76" s="1309"/>
      <c r="AU76" s="1309"/>
      <c r="AV76" s="1309"/>
      <c r="AW76" s="1309"/>
      <c r="AX76" s="1309"/>
      <c r="AY76" s="1309"/>
      <c r="AZ76" s="1309"/>
      <c r="BA76" s="1309"/>
      <c r="BB76" s="1309"/>
      <c r="BC76" s="1309"/>
      <c r="BD76" s="1309"/>
      <c r="BE76" s="1309"/>
      <c r="BF76" s="1309"/>
      <c r="BG76" s="1309"/>
      <c r="BH76" s="1309"/>
      <c r="BI76" s="1309"/>
      <c r="BJ76" s="1309"/>
      <c r="BK76" s="1309"/>
      <c r="BL76" s="1309"/>
      <c r="BM76" s="1309"/>
      <c r="BN76" s="1309"/>
      <c r="BO76" s="1309"/>
      <c r="BP76" s="1310"/>
      <c r="BQ76" s="1310"/>
      <c r="BR76" s="1310"/>
      <c r="BS76" s="1310"/>
      <c r="BT76" s="1310"/>
      <c r="BU76" s="1310"/>
      <c r="BV76" s="1310"/>
      <c r="BW76" s="1310"/>
      <c r="BX76" s="1310"/>
      <c r="BY76" s="1310"/>
      <c r="BZ76" s="1310"/>
      <c r="CA76" s="1310"/>
      <c r="CB76" s="1310"/>
      <c r="CC76" s="1310"/>
      <c r="CD76" s="1310"/>
      <c r="CE76" s="1310"/>
      <c r="CF76" s="1310"/>
      <c r="CG76" s="1310"/>
      <c r="CH76" s="1310"/>
      <c r="CI76" s="1310"/>
      <c r="CJ76" s="1310"/>
      <c r="CK76" s="1310"/>
      <c r="CL76" s="1310"/>
      <c r="CM76" s="1310"/>
      <c r="CN76" s="1310"/>
      <c r="CO76" s="1310"/>
      <c r="CP76" s="1310"/>
      <c r="CQ76" s="1310"/>
      <c r="CR76" s="1310"/>
      <c r="CS76" s="1310"/>
      <c r="CT76" s="1310"/>
      <c r="CU76" s="1310"/>
      <c r="CV76" s="1310"/>
      <c r="CW76" s="1310"/>
      <c r="CX76" s="1310"/>
      <c r="CY76" s="1310"/>
      <c r="CZ76" s="1310"/>
      <c r="DA76" s="1310"/>
      <c r="DB76" s="1310"/>
      <c r="DC76" s="1310"/>
    </row>
    <row r="77" spans="2:107" x14ac:dyDescent="0.15">
      <c r="B77" s="1280"/>
      <c r="G77" s="1299"/>
      <c r="H77" s="1299"/>
      <c r="I77" s="1299"/>
      <c r="J77" s="1299"/>
      <c r="K77" s="1327"/>
      <c r="L77" s="1327"/>
      <c r="M77" s="1327"/>
      <c r="N77" s="1327"/>
      <c r="AN77" s="1305" t="s">
        <v>591</v>
      </c>
      <c r="AO77" s="1305"/>
      <c r="AP77" s="1305"/>
      <c r="AQ77" s="1305"/>
      <c r="AR77" s="1305"/>
      <c r="AS77" s="1305"/>
      <c r="AT77" s="1305"/>
      <c r="AU77" s="1305"/>
      <c r="AV77" s="1305"/>
      <c r="AW77" s="1305"/>
      <c r="AX77" s="1305"/>
      <c r="AY77" s="1305"/>
      <c r="AZ77" s="1305"/>
      <c r="BA77" s="1305"/>
      <c r="BB77" s="1309" t="s">
        <v>589</v>
      </c>
      <c r="BC77" s="1309"/>
      <c r="BD77" s="1309"/>
      <c r="BE77" s="1309"/>
      <c r="BF77" s="1309"/>
      <c r="BG77" s="1309"/>
      <c r="BH77" s="1309"/>
      <c r="BI77" s="1309"/>
      <c r="BJ77" s="1309"/>
      <c r="BK77" s="1309"/>
      <c r="BL77" s="1309"/>
      <c r="BM77" s="1309"/>
      <c r="BN77" s="1309"/>
      <c r="BO77" s="1309"/>
      <c r="BP77" s="1310">
        <v>0</v>
      </c>
      <c r="BQ77" s="1310"/>
      <c r="BR77" s="1310"/>
      <c r="BS77" s="1310"/>
      <c r="BT77" s="1310"/>
      <c r="BU77" s="1310"/>
      <c r="BV77" s="1310"/>
      <c r="BW77" s="1310"/>
      <c r="BX77" s="1310">
        <v>0</v>
      </c>
      <c r="BY77" s="1310"/>
      <c r="BZ77" s="1310"/>
      <c r="CA77" s="1310"/>
      <c r="CB77" s="1310"/>
      <c r="CC77" s="1310"/>
      <c r="CD77" s="1310"/>
      <c r="CE77" s="1310"/>
      <c r="CF77" s="1310">
        <v>0</v>
      </c>
      <c r="CG77" s="1310"/>
      <c r="CH77" s="1310"/>
      <c r="CI77" s="1310"/>
      <c r="CJ77" s="1310"/>
      <c r="CK77" s="1310"/>
      <c r="CL77" s="1310"/>
      <c r="CM77" s="1310"/>
      <c r="CN77" s="1310">
        <v>0</v>
      </c>
      <c r="CO77" s="1310"/>
      <c r="CP77" s="1310"/>
      <c r="CQ77" s="1310"/>
      <c r="CR77" s="1310"/>
      <c r="CS77" s="1310"/>
      <c r="CT77" s="1310"/>
      <c r="CU77" s="1310"/>
      <c r="CV77" s="1310">
        <v>0</v>
      </c>
      <c r="CW77" s="1310"/>
      <c r="CX77" s="1310"/>
      <c r="CY77" s="1310"/>
      <c r="CZ77" s="1310"/>
      <c r="DA77" s="1310"/>
      <c r="DB77" s="1310"/>
      <c r="DC77" s="1310"/>
    </row>
    <row r="78" spans="2:107" x14ac:dyDescent="0.15">
      <c r="B78" s="1280"/>
      <c r="G78" s="1299"/>
      <c r="H78" s="1299"/>
      <c r="I78" s="1299"/>
      <c r="J78" s="1299"/>
      <c r="K78" s="1327"/>
      <c r="L78" s="1327"/>
      <c r="M78" s="1327"/>
      <c r="N78" s="1327"/>
      <c r="AN78" s="1305"/>
      <c r="AO78" s="1305"/>
      <c r="AP78" s="1305"/>
      <c r="AQ78" s="1305"/>
      <c r="AR78" s="1305"/>
      <c r="AS78" s="1305"/>
      <c r="AT78" s="1305"/>
      <c r="AU78" s="1305"/>
      <c r="AV78" s="1305"/>
      <c r="AW78" s="1305"/>
      <c r="AX78" s="1305"/>
      <c r="AY78" s="1305"/>
      <c r="AZ78" s="1305"/>
      <c r="BA78" s="1305"/>
      <c r="BB78" s="1309"/>
      <c r="BC78" s="1309"/>
      <c r="BD78" s="1309"/>
      <c r="BE78" s="1309"/>
      <c r="BF78" s="1309"/>
      <c r="BG78" s="1309"/>
      <c r="BH78" s="1309"/>
      <c r="BI78" s="1309"/>
      <c r="BJ78" s="1309"/>
      <c r="BK78" s="1309"/>
      <c r="BL78" s="1309"/>
      <c r="BM78" s="1309"/>
      <c r="BN78" s="1309"/>
      <c r="BO78" s="1309"/>
      <c r="BP78" s="1310"/>
      <c r="BQ78" s="1310"/>
      <c r="BR78" s="1310"/>
      <c r="BS78" s="1310"/>
      <c r="BT78" s="1310"/>
      <c r="BU78" s="1310"/>
      <c r="BV78" s="1310"/>
      <c r="BW78" s="1310"/>
      <c r="BX78" s="1310"/>
      <c r="BY78" s="1310"/>
      <c r="BZ78" s="1310"/>
      <c r="CA78" s="1310"/>
      <c r="CB78" s="1310"/>
      <c r="CC78" s="1310"/>
      <c r="CD78" s="1310"/>
      <c r="CE78" s="1310"/>
      <c r="CF78" s="1310"/>
      <c r="CG78" s="1310"/>
      <c r="CH78" s="1310"/>
      <c r="CI78" s="1310"/>
      <c r="CJ78" s="1310"/>
      <c r="CK78" s="1310"/>
      <c r="CL78" s="1310"/>
      <c r="CM78" s="1310"/>
      <c r="CN78" s="1310"/>
      <c r="CO78" s="1310"/>
      <c r="CP78" s="1310"/>
      <c r="CQ78" s="1310"/>
      <c r="CR78" s="1310"/>
      <c r="CS78" s="1310"/>
      <c r="CT78" s="1310"/>
      <c r="CU78" s="1310"/>
      <c r="CV78" s="1310"/>
      <c r="CW78" s="1310"/>
      <c r="CX78" s="1310"/>
      <c r="CY78" s="1310"/>
      <c r="CZ78" s="1310"/>
      <c r="DA78" s="1310"/>
      <c r="DB78" s="1310"/>
      <c r="DC78" s="1310"/>
    </row>
    <row r="79" spans="2:107" x14ac:dyDescent="0.15">
      <c r="B79" s="1280"/>
      <c r="G79" s="1299"/>
      <c r="H79" s="1299"/>
      <c r="I79" s="1312"/>
      <c r="J79" s="1312"/>
      <c r="K79" s="1328"/>
      <c r="L79" s="1328"/>
      <c r="M79" s="1328"/>
      <c r="N79" s="1328"/>
      <c r="AN79" s="1305"/>
      <c r="AO79" s="1305"/>
      <c r="AP79" s="1305"/>
      <c r="AQ79" s="1305"/>
      <c r="AR79" s="1305"/>
      <c r="AS79" s="1305"/>
      <c r="AT79" s="1305"/>
      <c r="AU79" s="1305"/>
      <c r="AV79" s="1305"/>
      <c r="AW79" s="1305"/>
      <c r="AX79" s="1305"/>
      <c r="AY79" s="1305"/>
      <c r="AZ79" s="1305"/>
      <c r="BA79" s="1305"/>
      <c r="BB79" s="1309" t="s">
        <v>594</v>
      </c>
      <c r="BC79" s="1309"/>
      <c r="BD79" s="1309"/>
      <c r="BE79" s="1309"/>
      <c r="BF79" s="1309"/>
      <c r="BG79" s="1309"/>
      <c r="BH79" s="1309"/>
      <c r="BI79" s="1309"/>
      <c r="BJ79" s="1309"/>
      <c r="BK79" s="1309"/>
      <c r="BL79" s="1309"/>
      <c r="BM79" s="1309"/>
      <c r="BN79" s="1309"/>
      <c r="BO79" s="1309"/>
      <c r="BP79" s="1310">
        <v>8.6</v>
      </c>
      <c r="BQ79" s="1310"/>
      <c r="BR79" s="1310"/>
      <c r="BS79" s="1310"/>
      <c r="BT79" s="1310"/>
      <c r="BU79" s="1310"/>
      <c r="BV79" s="1310"/>
      <c r="BW79" s="1310"/>
      <c r="BX79" s="1310">
        <v>7.3</v>
      </c>
      <c r="BY79" s="1310"/>
      <c r="BZ79" s="1310"/>
      <c r="CA79" s="1310"/>
      <c r="CB79" s="1310"/>
      <c r="CC79" s="1310"/>
      <c r="CD79" s="1310"/>
      <c r="CE79" s="1310"/>
      <c r="CF79" s="1310">
        <v>7.2</v>
      </c>
      <c r="CG79" s="1310"/>
      <c r="CH79" s="1310"/>
      <c r="CI79" s="1310"/>
      <c r="CJ79" s="1310"/>
      <c r="CK79" s="1310"/>
      <c r="CL79" s="1310"/>
      <c r="CM79" s="1310"/>
      <c r="CN79" s="1310">
        <v>7.2</v>
      </c>
      <c r="CO79" s="1310"/>
      <c r="CP79" s="1310"/>
      <c r="CQ79" s="1310"/>
      <c r="CR79" s="1310"/>
      <c r="CS79" s="1310"/>
      <c r="CT79" s="1310"/>
      <c r="CU79" s="1310"/>
      <c r="CV79" s="1310">
        <v>7.7</v>
      </c>
      <c r="CW79" s="1310"/>
      <c r="CX79" s="1310"/>
      <c r="CY79" s="1310"/>
      <c r="CZ79" s="1310"/>
      <c r="DA79" s="1310"/>
      <c r="DB79" s="1310"/>
      <c r="DC79" s="1310"/>
    </row>
    <row r="80" spans="2:107" x14ac:dyDescent="0.15">
      <c r="B80" s="1280"/>
      <c r="G80" s="1299"/>
      <c r="H80" s="1299"/>
      <c r="I80" s="1312"/>
      <c r="J80" s="1312"/>
      <c r="K80" s="1328"/>
      <c r="L80" s="1328"/>
      <c r="M80" s="1328"/>
      <c r="N80" s="1328"/>
      <c r="AN80" s="1305"/>
      <c r="AO80" s="1305"/>
      <c r="AP80" s="1305"/>
      <c r="AQ80" s="1305"/>
      <c r="AR80" s="1305"/>
      <c r="AS80" s="1305"/>
      <c r="AT80" s="1305"/>
      <c r="AU80" s="1305"/>
      <c r="AV80" s="1305"/>
      <c r="AW80" s="1305"/>
      <c r="AX80" s="1305"/>
      <c r="AY80" s="1305"/>
      <c r="AZ80" s="1305"/>
      <c r="BA80" s="1305"/>
      <c r="BB80" s="1309"/>
      <c r="BC80" s="1309"/>
      <c r="BD80" s="1309"/>
      <c r="BE80" s="1309"/>
      <c r="BF80" s="1309"/>
      <c r="BG80" s="1309"/>
      <c r="BH80" s="1309"/>
      <c r="BI80" s="1309"/>
      <c r="BJ80" s="1309"/>
      <c r="BK80" s="1309"/>
      <c r="BL80" s="1309"/>
      <c r="BM80" s="1309"/>
      <c r="BN80" s="1309"/>
      <c r="BO80" s="1309"/>
      <c r="BP80" s="1310"/>
      <c r="BQ80" s="1310"/>
      <c r="BR80" s="1310"/>
      <c r="BS80" s="1310"/>
      <c r="BT80" s="1310"/>
      <c r="BU80" s="1310"/>
      <c r="BV80" s="1310"/>
      <c r="BW80" s="1310"/>
      <c r="BX80" s="1310"/>
      <c r="BY80" s="1310"/>
      <c r="BZ80" s="1310"/>
      <c r="CA80" s="1310"/>
      <c r="CB80" s="1310"/>
      <c r="CC80" s="1310"/>
      <c r="CD80" s="1310"/>
      <c r="CE80" s="1310"/>
      <c r="CF80" s="1310"/>
      <c r="CG80" s="1310"/>
      <c r="CH80" s="1310"/>
      <c r="CI80" s="1310"/>
      <c r="CJ80" s="1310"/>
      <c r="CK80" s="1310"/>
      <c r="CL80" s="1310"/>
      <c r="CM80" s="1310"/>
      <c r="CN80" s="1310"/>
      <c r="CO80" s="1310"/>
      <c r="CP80" s="1310"/>
      <c r="CQ80" s="1310"/>
      <c r="CR80" s="1310"/>
      <c r="CS80" s="1310"/>
      <c r="CT80" s="1310"/>
      <c r="CU80" s="1310"/>
      <c r="CV80" s="1310"/>
      <c r="CW80" s="1310"/>
      <c r="CX80" s="1310"/>
      <c r="CY80" s="1310"/>
      <c r="CZ80" s="1310"/>
      <c r="DA80" s="1310"/>
      <c r="DB80" s="1310"/>
      <c r="DC80" s="1310"/>
    </row>
    <row r="81" spans="2:109" x14ac:dyDescent="0.15">
      <c r="B81" s="1280"/>
    </row>
    <row r="82" spans="2:109" ht="17.25" x14ac:dyDescent="0.15">
      <c r="B82" s="1280"/>
      <c r="K82" s="1329"/>
      <c r="L82" s="1329"/>
      <c r="M82" s="1329"/>
      <c r="N82" s="1329"/>
      <c r="AQ82" s="1329"/>
      <c r="AR82" s="1329"/>
      <c r="AS82" s="1329"/>
      <c r="AT82" s="1329"/>
      <c r="BC82" s="1329"/>
      <c r="BD82" s="1329"/>
      <c r="BE82" s="1329"/>
      <c r="BF82" s="1329"/>
      <c r="BO82" s="1329"/>
      <c r="BP82" s="1329"/>
      <c r="BQ82" s="1329"/>
      <c r="BR82" s="1329"/>
      <c r="CA82" s="1329"/>
      <c r="CB82" s="1329"/>
      <c r="CC82" s="1329"/>
      <c r="CD82" s="1329"/>
      <c r="CM82" s="1329"/>
      <c r="CN82" s="1329"/>
      <c r="CO82" s="1329"/>
      <c r="CP82" s="1329"/>
      <c r="CY82" s="1329"/>
      <c r="CZ82" s="1329"/>
      <c r="DA82" s="1329"/>
      <c r="DB82" s="1329"/>
      <c r="DC82" s="1329"/>
    </row>
    <row r="83" spans="2:109" x14ac:dyDescent="0.15">
      <c r="B83" s="1282"/>
      <c r="C83" s="1283"/>
      <c r="D83" s="1283"/>
      <c r="E83" s="1283"/>
      <c r="F83" s="1283"/>
      <c r="G83" s="1283"/>
      <c r="H83" s="1283"/>
      <c r="I83" s="1283"/>
      <c r="J83" s="1283"/>
      <c r="K83" s="1283"/>
      <c r="L83" s="1283"/>
      <c r="M83" s="1283"/>
      <c r="N83" s="1283"/>
      <c r="O83" s="1283"/>
      <c r="P83" s="1283"/>
      <c r="Q83" s="1283"/>
      <c r="R83" s="1283"/>
      <c r="S83" s="1283"/>
      <c r="T83" s="1283"/>
      <c r="U83" s="1283"/>
      <c r="V83" s="1283"/>
      <c r="W83" s="1283"/>
      <c r="X83" s="1283"/>
      <c r="Y83" s="1283"/>
      <c r="Z83" s="1283"/>
      <c r="AA83" s="1283"/>
      <c r="AB83" s="1283"/>
      <c r="AC83" s="1283"/>
      <c r="AD83" s="1283"/>
      <c r="AE83" s="1283"/>
      <c r="AF83" s="1283"/>
      <c r="AG83" s="1283"/>
      <c r="AH83" s="1283"/>
      <c r="AI83" s="1283"/>
      <c r="AJ83" s="1283"/>
      <c r="AK83" s="1283"/>
      <c r="AL83" s="1283"/>
      <c r="AM83" s="1283"/>
      <c r="AN83" s="1283"/>
      <c r="AO83" s="1283"/>
      <c r="AP83" s="1283"/>
      <c r="AQ83" s="1283"/>
      <c r="AR83" s="1283"/>
      <c r="AS83" s="1283"/>
      <c r="AT83" s="1283"/>
      <c r="AU83" s="1283"/>
      <c r="AV83" s="1283"/>
      <c r="AW83" s="1283"/>
      <c r="AX83" s="1283"/>
      <c r="AY83" s="1283"/>
      <c r="AZ83" s="1283"/>
      <c r="BA83" s="1283"/>
      <c r="BB83" s="1283"/>
      <c r="BC83" s="1283"/>
      <c r="BD83" s="1283"/>
      <c r="BE83" s="1283"/>
      <c r="BF83" s="1283"/>
      <c r="BG83" s="1283"/>
      <c r="BH83" s="1283"/>
      <c r="BI83" s="1283"/>
      <c r="BJ83" s="1283"/>
      <c r="BK83" s="1283"/>
      <c r="BL83" s="1283"/>
      <c r="BM83" s="1283"/>
      <c r="BN83" s="1283"/>
      <c r="BO83" s="1283"/>
      <c r="BP83" s="1283"/>
      <c r="BQ83" s="1283"/>
      <c r="BR83" s="1283"/>
      <c r="BS83" s="1283"/>
      <c r="BT83" s="1283"/>
      <c r="BU83" s="1283"/>
      <c r="BV83" s="1283"/>
      <c r="BW83" s="1283"/>
      <c r="BX83" s="1283"/>
      <c r="BY83" s="1283"/>
      <c r="BZ83" s="1283"/>
      <c r="CA83" s="1283"/>
      <c r="CB83" s="1283"/>
      <c r="CC83" s="1283"/>
      <c r="CD83" s="1283"/>
      <c r="CE83" s="1283"/>
      <c r="CF83" s="1283"/>
      <c r="CG83" s="1283"/>
      <c r="CH83" s="1283"/>
      <c r="CI83" s="1283"/>
      <c r="CJ83" s="1283"/>
      <c r="CK83" s="1283"/>
      <c r="CL83" s="1283"/>
      <c r="CM83" s="1283"/>
      <c r="CN83" s="1283"/>
      <c r="CO83" s="1283"/>
      <c r="CP83" s="1283"/>
      <c r="CQ83" s="1283"/>
      <c r="CR83" s="1283"/>
      <c r="CS83" s="1283"/>
      <c r="CT83" s="1283"/>
      <c r="CU83" s="1283"/>
      <c r="CV83" s="1283"/>
      <c r="CW83" s="1283"/>
      <c r="CX83" s="1283"/>
      <c r="CY83" s="1283"/>
      <c r="CZ83" s="1283"/>
      <c r="DA83" s="1283"/>
      <c r="DB83" s="1283"/>
      <c r="DC83" s="1283"/>
      <c r="DD83" s="1284"/>
    </row>
    <row r="84" spans="2:109" x14ac:dyDescent="0.15">
      <c r="DD84" s="1273"/>
      <c r="DE84" s="1273"/>
    </row>
    <row r="85" spans="2:109" x14ac:dyDescent="0.15">
      <c r="DD85" s="1273"/>
      <c r="DE85" s="1273"/>
    </row>
    <row r="86" spans="2:109" hidden="1" x14ac:dyDescent="0.15">
      <c r="DD86" s="1273"/>
      <c r="DE86" s="1273"/>
    </row>
    <row r="87" spans="2:109" hidden="1" x14ac:dyDescent="0.15">
      <c r="K87" s="1330"/>
      <c r="AQ87" s="1330"/>
      <c r="BC87" s="1330"/>
      <c r="BO87" s="1330"/>
      <c r="CA87" s="1330"/>
      <c r="CM87" s="1330"/>
      <c r="CY87" s="1330"/>
      <c r="DD87" s="1273"/>
      <c r="DE87" s="1273"/>
    </row>
    <row r="88" spans="2:109" hidden="1" x14ac:dyDescent="0.15">
      <c r="DD88" s="1273"/>
      <c r="DE88" s="1273"/>
    </row>
    <row r="89" spans="2:109" hidden="1" x14ac:dyDescent="0.15">
      <c r="DD89" s="1273"/>
      <c r="DE89" s="1273"/>
    </row>
    <row r="90" spans="2:109" hidden="1" x14ac:dyDescent="0.15">
      <c r="DD90" s="1273"/>
      <c r="DE90" s="1273"/>
    </row>
    <row r="91" spans="2:109" hidden="1" x14ac:dyDescent="0.15">
      <c r="DD91" s="1273"/>
      <c r="DE91" s="1273"/>
    </row>
    <row r="92" spans="2:109" ht="13.5" hidden="1" customHeight="1" x14ac:dyDescent="0.15">
      <c r="DD92" s="1273"/>
      <c r="DE92" s="1273"/>
    </row>
    <row r="93" spans="2:109" ht="13.5" hidden="1" customHeight="1" x14ac:dyDescent="0.15">
      <c r="DD93" s="1273"/>
      <c r="DE93" s="1273"/>
    </row>
    <row r="94" spans="2:109" ht="13.5" hidden="1" customHeight="1" x14ac:dyDescent="0.15">
      <c r="DD94" s="1273"/>
      <c r="DE94" s="1273"/>
    </row>
    <row r="95" spans="2:109" ht="13.5" hidden="1" customHeight="1" x14ac:dyDescent="0.15">
      <c r="DD95" s="1273"/>
      <c r="DE95" s="1273"/>
    </row>
    <row r="96" spans="2:109" ht="13.5" hidden="1" customHeight="1" x14ac:dyDescent="0.15">
      <c r="DD96" s="1273"/>
      <c r="DE96" s="1273"/>
    </row>
    <row r="97" s="1273" customFormat="1" ht="13.5" hidden="1" customHeight="1" x14ac:dyDescent="0.15"/>
    <row r="98" s="1273" customFormat="1" ht="13.5" hidden="1" customHeight="1" x14ac:dyDescent="0.15"/>
    <row r="99" s="1273" customFormat="1" ht="13.5" hidden="1" customHeight="1" x14ac:dyDescent="0.15"/>
    <row r="100" s="1273" customFormat="1" ht="13.5" hidden="1" customHeight="1" x14ac:dyDescent="0.15"/>
    <row r="101" s="1273" customFormat="1" ht="13.5" hidden="1" customHeight="1" x14ac:dyDescent="0.15"/>
    <row r="102" s="1273" customFormat="1" ht="13.5" hidden="1" customHeight="1" x14ac:dyDescent="0.15"/>
    <row r="103" s="1273" customFormat="1" ht="13.5" hidden="1" customHeight="1" x14ac:dyDescent="0.15"/>
    <row r="104" s="1273" customFormat="1" ht="13.5" hidden="1" customHeight="1" x14ac:dyDescent="0.15"/>
    <row r="105" s="1273" customFormat="1" ht="13.5" hidden="1" customHeight="1" x14ac:dyDescent="0.15"/>
    <row r="106" s="1273" customFormat="1" ht="13.5" hidden="1" customHeight="1" x14ac:dyDescent="0.15"/>
    <row r="107" s="1273" customFormat="1" ht="13.5" hidden="1" customHeight="1" x14ac:dyDescent="0.15"/>
    <row r="108" s="1273" customFormat="1" ht="13.5" hidden="1" customHeight="1" x14ac:dyDescent="0.15"/>
    <row r="109" s="1273" customFormat="1" ht="13.5" hidden="1" customHeight="1" x14ac:dyDescent="0.15"/>
    <row r="110" s="1273" customFormat="1" ht="13.5" hidden="1" customHeight="1" x14ac:dyDescent="0.15"/>
    <row r="111" s="1273" customFormat="1" ht="13.5" hidden="1" customHeight="1" x14ac:dyDescent="0.15"/>
    <row r="112" s="1273" customFormat="1" ht="13.5" hidden="1" customHeight="1" x14ac:dyDescent="0.15"/>
    <row r="113" s="1273" customFormat="1" ht="13.5" hidden="1" customHeight="1" x14ac:dyDescent="0.15"/>
    <row r="114" s="1273" customFormat="1" ht="13.5" hidden="1" customHeight="1" x14ac:dyDescent="0.15"/>
    <row r="115" s="1273" customFormat="1" ht="13.5" hidden="1" customHeight="1" x14ac:dyDescent="0.15"/>
    <row r="116" s="1273" customFormat="1" ht="13.5" hidden="1" customHeight="1" x14ac:dyDescent="0.15"/>
    <row r="117" s="1273" customFormat="1" ht="13.5" hidden="1" customHeight="1" x14ac:dyDescent="0.15"/>
    <row r="118" s="1273" customFormat="1" ht="13.5" hidden="1" customHeight="1" x14ac:dyDescent="0.15"/>
    <row r="119" s="1273" customFormat="1" ht="13.5" hidden="1" customHeight="1" x14ac:dyDescent="0.15"/>
    <row r="120" s="1273" customFormat="1" ht="13.5" hidden="1" customHeight="1" x14ac:dyDescent="0.15"/>
    <row r="121" s="1273" customFormat="1" ht="13.5" hidden="1" customHeight="1" x14ac:dyDescent="0.15"/>
    <row r="122" s="1273" customFormat="1" ht="13.5" hidden="1" customHeight="1" x14ac:dyDescent="0.15"/>
    <row r="123" s="1273" customFormat="1" ht="13.5" hidden="1" customHeight="1" x14ac:dyDescent="0.15"/>
    <row r="124" s="1273" customFormat="1" ht="13.5" hidden="1" customHeight="1" x14ac:dyDescent="0.15"/>
    <row r="125" s="1273" customFormat="1" ht="13.5" hidden="1" customHeight="1" x14ac:dyDescent="0.15"/>
    <row r="126" s="1273" customFormat="1" ht="13.5" hidden="1" customHeight="1" x14ac:dyDescent="0.15"/>
    <row r="127" s="1273" customFormat="1" ht="13.5" hidden="1" customHeight="1" x14ac:dyDescent="0.15"/>
    <row r="128" s="1273" customFormat="1" ht="13.5" hidden="1" customHeight="1" x14ac:dyDescent="0.15"/>
    <row r="129" s="1273" customFormat="1" ht="13.5" hidden="1" customHeight="1" x14ac:dyDescent="0.15"/>
    <row r="130" s="1273" customFormat="1" ht="13.5" hidden="1" customHeight="1" x14ac:dyDescent="0.15"/>
    <row r="131" s="1273" customFormat="1" ht="13.5" hidden="1" customHeight="1" x14ac:dyDescent="0.15"/>
    <row r="132" s="1273" customFormat="1" ht="13.5" hidden="1" customHeight="1" x14ac:dyDescent="0.15"/>
    <row r="133" s="1273" customFormat="1" ht="13.5" hidden="1" customHeight="1" x14ac:dyDescent="0.15"/>
    <row r="134" s="1273" customFormat="1" ht="13.5" hidden="1" customHeight="1" x14ac:dyDescent="0.15"/>
    <row r="135" s="1273" customFormat="1" ht="13.5" hidden="1" customHeight="1" x14ac:dyDescent="0.15"/>
    <row r="136" s="1273" customFormat="1" ht="13.5" hidden="1" customHeight="1" x14ac:dyDescent="0.15"/>
    <row r="137" s="1273" customFormat="1" ht="13.5" hidden="1" customHeight="1" x14ac:dyDescent="0.15"/>
    <row r="138" s="1273" customFormat="1" ht="13.5" hidden="1" customHeight="1" x14ac:dyDescent="0.15"/>
    <row r="139" s="1273" customFormat="1" ht="13.5" hidden="1" customHeight="1" x14ac:dyDescent="0.15"/>
    <row r="140" s="1273" customFormat="1" ht="13.5" hidden="1" customHeight="1" x14ac:dyDescent="0.15"/>
    <row r="141" s="1273" customFormat="1" ht="13.5" hidden="1" customHeight="1" x14ac:dyDescent="0.15"/>
    <row r="142" s="1273" customFormat="1" ht="13.5" hidden="1" customHeight="1" x14ac:dyDescent="0.15"/>
    <row r="143" s="1273" customFormat="1" ht="13.5" hidden="1" customHeight="1" x14ac:dyDescent="0.15"/>
    <row r="144" s="1273" customFormat="1" ht="13.5" hidden="1" customHeight="1" x14ac:dyDescent="0.15"/>
    <row r="145" s="1273" customFormat="1" ht="13.5" hidden="1" customHeight="1" x14ac:dyDescent="0.15"/>
    <row r="146" s="1273" customFormat="1" ht="13.5" hidden="1" customHeight="1" x14ac:dyDescent="0.15"/>
    <row r="147" s="1273" customFormat="1" ht="13.5" hidden="1" customHeight="1" x14ac:dyDescent="0.15"/>
    <row r="148" s="1273" customFormat="1" ht="13.5" hidden="1" customHeight="1" x14ac:dyDescent="0.15"/>
    <row r="149" s="1273" customFormat="1" ht="13.5" hidden="1" customHeight="1" x14ac:dyDescent="0.15"/>
    <row r="150" s="1273" customFormat="1" ht="13.5" hidden="1" customHeight="1" x14ac:dyDescent="0.15"/>
    <row r="151" s="1273" customFormat="1" ht="13.5" hidden="1" customHeight="1" x14ac:dyDescent="0.15"/>
    <row r="152" s="1273" customFormat="1" ht="13.5" hidden="1" customHeight="1" x14ac:dyDescent="0.15"/>
    <row r="153" s="1273" customFormat="1" ht="13.5" hidden="1" customHeight="1" x14ac:dyDescent="0.15"/>
    <row r="154" s="1273" customFormat="1" ht="13.5" hidden="1" customHeight="1" x14ac:dyDescent="0.15"/>
    <row r="155" s="1273" customFormat="1" ht="13.5" hidden="1" customHeight="1" x14ac:dyDescent="0.15"/>
    <row r="156" s="1273" customFormat="1" ht="13.5" hidden="1" customHeight="1" x14ac:dyDescent="0.15"/>
    <row r="157" s="1273" customFormat="1" ht="13.5" hidden="1" customHeight="1" x14ac:dyDescent="0.15"/>
    <row r="158" s="1273" customFormat="1" ht="13.5" hidden="1" customHeight="1" x14ac:dyDescent="0.15"/>
    <row r="159" s="1273" customFormat="1" ht="13.5" hidden="1" customHeight="1" x14ac:dyDescent="0.15"/>
    <row r="160" s="1273" customFormat="1" ht="13.5" hidden="1" customHeight="1" x14ac:dyDescent="0.15"/>
  </sheetData>
  <sheetProtection algorithmName="SHA-512" hashValue="hgzMsUjMz5A4jPlWyWGM4Fhm/PWdAoVCdI93A4vF6hZiV3PJLedLy7u6pDyR0YKRazqfzFVODx5zV48MLfifNg==" saltValue="CRQwU34N8P+HVVtrzegmPg==" spinCount="100000" sheet="1" objects="1" scenarios="1" formatCells="0"/>
  <dataConsolidate/>
  <mergeCells count="112">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BP75:BW76"/>
    <mergeCell ref="BX75:CE76"/>
    <mergeCell ref="CF75:CM76"/>
    <mergeCell ref="CN75:CU76"/>
    <mergeCell ref="CV75:DC76"/>
    <mergeCell ref="G77:H80"/>
    <mergeCell ref="I77:J78"/>
    <mergeCell ref="K77:K78"/>
    <mergeCell ref="L77:L78"/>
    <mergeCell ref="M77:M78"/>
    <mergeCell ref="BX73:CE74"/>
    <mergeCell ref="CF73:CM74"/>
    <mergeCell ref="CN73:CU74"/>
    <mergeCell ref="CV73:DC74"/>
    <mergeCell ref="I75:J76"/>
    <mergeCell ref="K75:K76"/>
    <mergeCell ref="L75:L76"/>
    <mergeCell ref="M75:M76"/>
    <mergeCell ref="N75:N76"/>
    <mergeCell ref="BB75:BO7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P57:BW58"/>
    <mergeCell ref="BX57:CE58"/>
    <mergeCell ref="CF57:CM58"/>
    <mergeCell ref="CN57:CU58"/>
    <mergeCell ref="CV57:DC58"/>
    <mergeCell ref="AN65:DC69"/>
    <mergeCell ref="BX55:CE56"/>
    <mergeCell ref="CF55:CM56"/>
    <mergeCell ref="CN55:CU56"/>
    <mergeCell ref="CV55:DC56"/>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G51:H54"/>
    <mergeCell ref="I51:J52"/>
    <mergeCell ref="K51:K52"/>
    <mergeCell ref="L51:L52"/>
    <mergeCell ref="M51:M52"/>
    <mergeCell ref="N51:N52"/>
    <mergeCell ref="AN43:DC47"/>
    <mergeCell ref="G50:J50"/>
    <mergeCell ref="AN50:BO50"/>
    <mergeCell ref="BP50:BW50"/>
    <mergeCell ref="BX50:CE50"/>
    <mergeCell ref="CF50:CM50"/>
    <mergeCell ref="CN50:CU50"/>
    <mergeCell ref="CV50:DC50"/>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2F0D8A-E93A-4FA8-872A-9181EEAE2930}">
  <sheetPr>
    <pageSetUpPr fitToPage="1"/>
  </sheetPr>
  <dimension ref="A1:DR125"/>
  <sheetViews>
    <sheetView showGridLines="0" topLeftCell="C89" zoomScale="55" zoomScaleNormal="55" zoomScaleSheetLayoutView="70" workbookViewId="0">
      <selection activeCell="AN70" sqref="AN70"/>
    </sheetView>
  </sheetViews>
  <sheetFormatPr defaultColWidth="0" defaultRowHeight="13.5" customHeight="1" zeroHeight="1" x14ac:dyDescent="0.15"/>
  <cols>
    <col min="1" max="34" width="2.5" style="292" customWidth="1"/>
    <col min="35" max="122" width="2.5" style="291" customWidth="1"/>
    <col min="123" max="16384" width="2.5" style="291" hidden="1"/>
  </cols>
  <sheetData>
    <row r="1" spans="1:34" ht="13.5" customHeight="1"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1:34" x14ac:dyDescent="0.15">
      <c r="S2" s="291"/>
      <c r="AH2" s="291"/>
    </row>
    <row r="3" spans="1:34"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1:34" x14ac:dyDescent="0.15"/>
    <row r="5" spans="1:34" x14ac:dyDescent="0.15"/>
    <row r="6" spans="1:34" x14ac:dyDescent="0.15"/>
    <row r="7" spans="1:34" x14ac:dyDescent="0.15"/>
    <row r="8" spans="1:34" x14ac:dyDescent="0.15"/>
    <row r="9" spans="1:34" x14ac:dyDescent="0.15">
      <c r="AH9" s="291"/>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91"/>
    </row>
    <row r="18" spans="12:34" x14ac:dyDescent="0.15"/>
    <row r="19" spans="12:34" x14ac:dyDescent="0.15"/>
    <row r="20" spans="12:34" x14ac:dyDescent="0.15">
      <c r="AH20" s="291"/>
    </row>
    <row r="21" spans="12:34" x14ac:dyDescent="0.15">
      <c r="AH21" s="291"/>
    </row>
    <row r="22" spans="12:34" x14ac:dyDescent="0.15"/>
    <row r="23" spans="12:34" x14ac:dyDescent="0.15"/>
    <row r="24" spans="12:34" x14ac:dyDescent="0.15">
      <c r="Q24" s="291"/>
    </row>
    <row r="25" spans="12:34" x14ac:dyDescent="0.15"/>
    <row r="26" spans="12:34" x14ac:dyDescent="0.15"/>
    <row r="27" spans="12:34" x14ac:dyDescent="0.15"/>
    <row r="28" spans="12:34" x14ac:dyDescent="0.15">
      <c r="O28" s="291"/>
      <c r="T28" s="291"/>
      <c r="AH28" s="291"/>
    </row>
    <row r="29" spans="12:34" x14ac:dyDescent="0.15"/>
    <row r="30" spans="12:34" x14ac:dyDescent="0.15"/>
    <row r="31" spans="12:34" x14ac:dyDescent="0.15">
      <c r="Q31" s="291"/>
    </row>
    <row r="32" spans="12:34" x14ac:dyDescent="0.15">
      <c r="L32" s="291"/>
    </row>
    <row r="33" spans="2:34" x14ac:dyDescent="0.15">
      <c r="C33" s="291"/>
      <c r="E33" s="291"/>
      <c r="G33" s="291"/>
      <c r="I33" s="291"/>
      <c r="X33" s="291"/>
    </row>
    <row r="34" spans="2:34" x14ac:dyDescent="0.15">
      <c r="B34" s="291"/>
      <c r="P34" s="291"/>
      <c r="R34" s="291"/>
      <c r="T34" s="291"/>
    </row>
    <row r="35" spans="2:34" x14ac:dyDescent="0.15">
      <c r="D35" s="291"/>
      <c r="W35" s="291"/>
      <c r="AC35" s="291"/>
      <c r="AD35" s="291"/>
      <c r="AE35" s="291"/>
      <c r="AF35" s="291"/>
      <c r="AG35" s="291"/>
      <c r="AH35" s="291"/>
    </row>
    <row r="36" spans="2:34" x14ac:dyDescent="0.15">
      <c r="H36" s="291"/>
      <c r="J36" s="291"/>
      <c r="K36" s="291"/>
      <c r="M36" s="291"/>
      <c r="Y36" s="291"/>
      <c r="Z36" s="291"/>
      <c r="AA36" s="291"/>
      <c r="AB36" s="291"/>
      <c r="AC36" s="291"/>
      <c r="AD36" s="291"/>
      <c r="AE36" s="291"/>
      <c r="AF36" s="291"/>
      <c r="AG36" s="291"/>
      <c r="AH36" s="291"/>
    </row>
    <row r="37" spans="2:34" x14ac:dyDescent="0.15">
      <c r="AH37" s="291"/>
    </row>
    <row r="38" spans="2:34" x14ac:dyDescent="0.15">
      <c r="AG38" s="291"/>
      <c r="AH38" s="291"/>
    </row>
    <row r="39" spans="2:34" x14ac:dyDescent="0.15"/>
    <row r="40" spans="2:34" x14ac:dyDescent="0.15">
      <c r="X40" s="291"/>
    </row>
    <row r="41" spans="2:34" x14ac:dyDescent="0.15">
      <c r="R41" s="291"/>
    </row>
    <row r="42" spans="2:34" x14ac:dyDescent="0.15">
      <c r="W42" s="291"/>
    </row>
    <row r="43" spans="2:34" x14ac:dyDescent="0.15">
      <c r="Y43" s="291"/>
      <c r="Z43" s="291"/>
      <c r="AA43" s="291"/>
      <c r="AB43" s="291"/>
      <c r="AC43" s="291"/>
      <c r="AD43" s="291"/>
      <c r="AE43" s="291"/>
      <c r="AF43" s="291"/>
      <c r="AG43" s="291"/>
      <c r="AH43" s="291"/>
    </row>
    <row r="44" spans="2:34" x14ac:dyDescent="0.15">
      <c r="AH44" s="291"/>
    </row>
    <row r="45" spans="2:34" x14ac:dyDescent="0.15">
      <c r="X45" s="291"/>
    </row>
    <row r="46" spans="2:34" x14ac:dyDescent="0.15"/>
    <row r="47" spans="2:34" x14ac:dyDescent="0.15"/>
    <row r="48" spans="2:34" x14ac:dyDescent="0.15">
      <c r="W48" s="291"/>
      <c r="Y48" s="291"/>
      <c r="Z48" s="291"/>
      <c r="AA48" s="291"/>
      <c r="AB48" s="291"/>
      <c r="AC48" s="291"/>
      <c r="AD48" s="291"/>
      <c r="AE48" s="291"/>
      <c r="AF48" s="291"/>
      <c r="AG48" s="291"/>
      <c r="AH48" s="291"/>
    </row>
    <row r="49" spans="28:34" x14ac:dyDescent="0.15"/>
    <row r="50" spans="28:34" x14ac:dyDescent="0.15">
      <c r="AE50" s="291"/>
      <c r="AF50" s="291"/>
      <c r="AG50" s="291"/>
      <c r="AH50" s="291"/>
    </row>
    <row r="51" spans="28:34" x14ac:dyDescent="0.15">
      <c r="AC51" s="291"/>
      <c r="AD51" s="291"/>
      <c r="AE51" s="291"/>
      <c r="AF51" s="291"/>
      <c r="AG51" s="291"/>
      <c r="AH51" s="291"/>
    </row>
    <row r="52" spans="28:34" x14ac:dyDescent="0.15"/>
    <row r="53" spans="28:34" x14ac:dyDescent="0.15">
      <c r="AF53" s="291"/>
      <c r="AG53" s="291"/>
      <c r="AH53" s="291"/>
    </row>
    <row r="54" spans="28:34" x14ac:dyDescent="0.15">
      <c r="AH54" s="291"/>
    </row>
    <row r="55" spans="28:34" x14ac:dyDescent="0.15"/>
    <row r="56" spans="28:34" x14ac:dyDescent="0.15">
      <c r="AB56" s="291"/>
      <c r="AC56" s="291"/>
      <c r="AD56" s="291"/>
      <c r="AE56" s="291"/>
      <c r="AF56" s="291"/>
      <c r="AG56" s="291"/>
      <c r="AH56" s="291"/>
    </row>
    <row r="57" spans="28:34" x14ac:dyDescent="0.15">
      <c r="AH57" s="291"/>
    </row>
    <row r="58" spans="28:34" x14ac:dyDescent="0.15">
      <c r="AH58" s="291"/>
    </row>
    <row r="59" spans="28:34" x14ac:dyDescent="0.15"/>
    <row r="60" spans="28:34" x14ac:dyDescent="0.15"/>
    <row r="61" spans="28:34" x14ac:dyDescent="0.15"/>
    <row r="62" spans="28:34" x14ac:dyDescent="0.15"/>
    <row r="63" spans="28:34" x14ac:dyDescent="0.15">
      <c r="AH63" s="291"/>
    </row>
    <row r="64" spans="28:34" x14ac:dyDescent="0.15">
      <c r="AG64" s="291"/>
      <c r="AH64" s="291"/>
    </row>
    <row r="65" spans="28:34" x14ac:dyDescent="0.15"/>
    <row r="66" spans="28:34" x14ac:dyDescent="0.15"/>
    <row r="67" spans="28:34" x14ac:dyDescent="0.15"/>
    <row r="68" spans="28:34" x14ac:dyDescent="0.15">
      <c r="AB68" s="291"/>
      <c r="AC68" s="291"/>
      <c r="AD68" s="291"/>
      <c r="AE68" s="291"/>
      <c r="AF68" s="291"/>
      <c r="AG68" s="291"/>
      <c r="AH68" s="291"/>
    </row>
    <row r="69" spans="28:34" x14ac:dyDescent="0.15">
      <c r="AF69" s="291"/>
      <c r="AG69" s="291"/>
      <c r="AH69" s="291"/>
    </row>
    <row r="70" spans="28:34" x14ac:dyDescent="0.15"/>
    <row r="71" spans="28:34" x14ac:dyDescent="0.15"/>
    <row r="72" spans="28:34" x14ac:dyDescent="0.15"/>
    <row r="73" spans="28:34" x14ac:dyDescent="0.15"/>
    <row r="74" spans="28:34" x14ac:dyDescent="0.15"/>
    <row r="75" spans="28:34" x14ac:dyDescent="0.15">
      <c r="AH75" s="291"/>
    </row>
    <row r="76" spans="28:34" x14ac:dyDescent="0.15">
      <c r="AF76" s="291"/>
      <c r="AG76" s="291"/>
      <c r="AH76" s="291"/>
    </row>
    <row r="77" spans="28:34" x14ac:dyDescent="0.15">
      <c r="AG77" s="291"/>
      <c r="AH77" s="291"/>
    </row>
    <row r="78" spans="28:34" x14ac:dyDescent="0.15"/>
    <row r="79" spans="28:34" x14ac:dyDescent="0.15"/>
    <row r="80" spans="28:34" x14ac:dyDescent="0.15"/>
    <row r="81" spans="25:34" x14ac:dyDescent="0.15"/>
    <row r="82" spans="25:34" x14ac:dyDescent="0.15">
      <c r="Y82" s="291"/>
    </row>
    <row r="83" spans="25:34" x14ac:dyDescent="0.15">
      <c r="Y83" s="291"/>
      <c r="Z83" s="291"/>
      <c r="AA83" s="291"/>
      <c r="AB83" s="291"/>
      <c r="AC83" s="291"/>
      <c r="AD83" s="291"/>
      <c r="AE83" s="291"/>
      <c r="AF83" s="291"/>
      <c r="AG83" s="291"/>
      <c r="AH83" s="291"/>
    </row>
    <row r="84" spans="25:34" x14ac:dyDescent="0.15"/>
    <row r="85" spans="25:34" x14ac:dyDescent="0.15"/>
    <row r="86" spans="25:34" x14ac:dyDescent="0.15"/>
    <row r="87" spans="25:34" x14ac:dyDescent="0.15"/>
    <row r="88" spans="25:34" x14ac:dyDescent="0.15">
      <c r="AH88" s="29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1"/>
      <c r="AG94" s="291"/>
      <c r="AH94" s="291"/>
    </row>
    <row r="95" spans="25:34" ht="13.5" customHeight="1" x14ac:dyDescent="0.15">
      <c r="AH95" s="29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1"/>
    </row>
    <row r="102" spans="33:34" ht="13.5" customHeight="1" x14ac:dyDescent="0.15"/>
    <row r="103" spans="33:34" ht="13.5" customHeight="1" x14ac:dyDescent="0.15"/>
    <row r="104" spans="33:34" ht="13.5" customHeight="1" x14ac:dyDescent="0.15">
      <c r="AG104" s="291"/>
      <c r="AH104" s="29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1"/>
    </row>
    <row r="117" spans="34:122" ht="13.5" customHeight="1" x14ac:dyDescent="0.15"/>
    <row r="118" spans="34:122" ht="13.5" customHeight="1" x14ac:dyDescent="0.15"/>
    <row r="119" spans="34:122" ht="13.5" customHeight="1" x14ac:dyDescent="0.15"/>
    <row r="120" spans="34:122" ht="13.5" customHeight="1" x14ac:dyDescent="0.15">
      <c r="AH120" s="291"/>
    </row>
    <row r="121" spans="34:122" ht="13.5" customHeight="1" x14ac:dyDescent="0.15">
      <c r="AH121" s="291"/>
    </row>
    <row r="122" spans="34:122" ht="13.5" customHeight="1" x14ac:dyDescent="0.15"/>
    <row r="123" spans="34:122" ht="13.5" customHeight="1" x14ac:dyDescent="0.15"/>
    <row r="124" spans="34:122" ht="13.5" customHeight="1" x14ac:dyDescent="0.15"/>
    <row r="125" spans="34:122" ht="13.5" customHeight="1" x14ac:dyDescent="0.15">
      <c r="DR125" s="291" t="s">
        <v>495</v>
      </c>
    </row>
  </sheetData>
  <sheetProtection algorithmName="SHA-512" hashValue="V0TJqCfUKTt0Gz/xNQNfsnYVFh6QuEUkZetn4LG75lBOmae/S8PtNJZXT++GYJopRX2UA8RnWTGRDZbMkTezAg==" saltValue="Jee6ikrRl3DOdz41SUcucA==" spinCount="100000" sheet="1" objects="1" scenarios="1"/>
  <dataConsolidate/>
  <phoneticPr fontId="2"/>
  <printOptions horizontalCentered="1" verticalCentered="1"/>
  <pageMargins left="0" right="0" top="0.19685039370078741" bottom="0" header="0.39370078740157483" footer="0"/>
  <pageSetup paperSize="9" scale="36"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BB8E01-A97A-4CB6-9BAD-B012253EBF3E}">
  <sheetPr>
    <pageSetUpPr fitToPage="1"/>
  </sheetPr>
  <dimension ref="A1:DR125"/>
  <sheetViews>
    <sheetView showGridLines="0" tabSelected="1" topLeftCell="A90" zoomScale="55" zoomScaleNormal="55" zoomScaleSheetLayoutView="55" workbookViewId="0">
      <selection activeCell="AN70" sqref="AN70"/>
    </sheetView>
  </sheetViews>
  <sheetFormatPr defaultColWidth="0" defaultRowHeight="13.5" customHeight="1" zeroHeight="1" x14ac:dyDescent="0.15"/>
  <cols>
    <col min="1" max="34" width="2.5" style="292" customWidth="1"/>
    <col min="35" max="122" width="2.5" style="291" customWidth="1"/>
    <col min="123" max="16384" width="2.5" style="291" hidden="1"/>
  </cols>
  <sheetData>
    <row r="1" spans="2:34" ht="13.5" customHeight="1"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2:34" x14ac:dyDescent="0.15">
      <c r="S2" s="291"/>
      <c r="AH2" s="291"/>
    </row>
    <row r="3" spans="2:34"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2:34" x14ac:dyDescent="0.15"/>
    <row r="5" spans="2:34" x14ac:dyDescent="0.15"/>
    <row r="6" spans="2:34" x14ac:dyDescent="0.15"/>
    <row r="7" spans="2:34" x14ac:dyDescent="0.15"/>
    <row r="8" spans="2:34" x14ac:dyDescent="0.15"/>
    <row r="9" spans="2:34" x14ac:dyDescent="0.15">
      <c r="AH9" s="291"/>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1"/>
    </row>
    <row r="18" spans="12:34" x14ac:dyDescent="0.15"/>
    <row r="19" spans="12:34" x14ac:dyDescent="0.15"/>
    <row r="20" spans="12:34" x14ac:dyDescent="0.15">
      <c r="AH20" s="291"/>
    </row>
    <row r="21" spans="12:34" x14ac:dyDescent="0.15">
      <c r="AH21" s="291"/>
    </row>
    <row r="22" spans="12:34" x14ac:dyDescent="0.15"/>
    <row r="23" spans="12:34" x14ac:dyDescent="0.15"/>
    <row r="24" spans="12:34" x14ac:dyDescent="0.15">
      <c r="Q24" s="291"/>
    </row>
    <row r="25" spans="12:34" x14ac:dyDescent="0.15"/>
    <row r="26" spans="12:34" x14ac:dyDescent="0.15"/>
    <row r="27" spans="12:34" x14ac:dyDescent="0.15"/>
    <row r="28" spans="12:34" x14ac:dyDescent="0.15">
      <c r="O28" s="291"/>
      <c r="T28" s="291"/>
      <c r="AH28" s="291"/>
    </row>
    <row r="29" spans="12:34" x14ac:dyDescent="0.15"/>
    <row r="30" spans="12:34" x14ac:dyDescent="0.15"/>
    <row r="31" spans="12:34" x14ac:dyDescent="0.15">
      <c r="Q31" s="291"/>
    </row>
    <row r="32" spans="12:34" x14ac:dyDescent="0.15">
      <c r="L32" s="291"/>
    </row>
    <row r="33" spans="2:34" x14ac:dyDescent="0.15">
      <c r="C33" s="291"/>
      <c r="E33" s="291"/>
      <c r="G33" s="291"/>
      <c r="I33" s="291"/>
      <c r="X33" s="291"/>
    </row>
    <row r="34" spans="2:34" x14ac:dyDescent="0.15">
      <c r="B34" s="291"/>
      <c r="P34" s="291"/>
      <c r="R34" s="291"/>
      <c r="T34" s="291"/>
    </row>
    <row r="35" spans="2:34" x14ac:dyDescent="0.15">
      <c r="D35" s="291"/>
      <c r="W35" s="291"/>
      <c r="AC35" s="291"/>
      <c r="AD35" s="291"/>
      <c r="AE35" s="291"/>
      <c r="AF35" s="291"/>
      <c r="AG35" s="291"/>
      <c r="AH35" s="291"/>
    </row>
    <row r="36" spans="2:34" x14ac:dyDescent="0.15">
      <c r="H36" s="291"/>
      <c r="J36" s="291"/>
      <c r="K36" s="291"/>
      <c r="M36" s="291"/>
      <c r="Y36" s="291"/>
      <c r="Z36" s="291"/>
      <c r="AA36" s="291"/>
      <c r="AB36" s="291"/>
      <c r="AC36" s="291"/>
      <c r="AD36" s="291"/>
      <c r="AE36" s="291"/>
      <c r="AF36" s="291"/>
      <c r="AG36" s="291"/>
      <c r="AH36" s="291"/>
    </row>
    <row r="37" spans="2:34" x14ac:dyDescent="0.15">
      <c r="AH37" s="291"/>
    </row>
    <row r="38" spans="2:34" x14ac:dyDescent="0.15">
      <c r="AG38" s="291"/>
      <c r="AH38" s="291"/>
    </row>
    <row r="39" spans="2:34" x14ac:dyDescent="0.15"/>
    <row r="40" spans="2:34" x14ac:dyDescent="0.15">
      <c r="X40" s="291"/>
    </row>
    <row r="41" spans="2:34" x14ac:dyDescent="0.15">
      <c r="R41" s="291"/>
    </row>
    <row r="42" spans="2:34" x14ac:dyDescent="0.15">
      <c r="W42" s="291"/>
    </row>
    <row r="43" spans="2:34" x14ac:dyDescent="0.15">
      <c r="Y43" s="291"/>
      <c r="Z43" s="291"/>
      <c r="AA43" s="291"/>
      <c r="AB43" s="291"/>
      <c r="AC43" s="291"/>
      <c r="AD43" s="291"/>
      <c r="AE43" s="291"/>
      <c r="AF43" s="291"/>
      <c r="AG43" s="291"/>
      <c r="AH43" s="291"/>
    </row>
    <row r="44" spans="2:34" x14ac:dyDescent="0.15">
      <c r="AH44" s="291"/>
    </row>
    <row r="45" spans="2:34" x14ac:dyDescent="0.15">
      <c r="X45" s="291"/>
    </row>
    <row r="46" spans="2:34" x14ac:dyDescent="0.15"/>
    <row r="47" spans="2:34" x14ac:dyDescent="0.15"/>
    <row r="48" spans="2:34" x14ac:dyDescent="0.15">
      <c r="W48" s="291"/>
      <c r="Y48" s="291"/>
      <c r="Z48" s="291"/>
      <c r="AA48" s="291"/>
      <c r="AB48" s="291"/>
      <c r="AC48" s="291"/>
      <c r="AD48" s="291"/>
      <c r="AE48" s="291"/>
      <c r="AF48" s="291"/>
      <c r="AG48" s="291"/>
      <c r="AH48" s="291"/>
    </row>
    <row r="49" spans="28:34" x14ac:dyDescent="0.15"/>
    <row r="50" spans="28:34" x14ac:dyDescent="0.15">
      <c r="AE50" s="291"/>
      <c r="AF50" s="291"/>
      <c r="AG50" s="291"/>
      <c r="AH50" s="291"/>
    </row>
    <row r="51" spans="28:34" x14ac:dyDescent="0.15">
      <c r="AC51" s="291"/>
      <c r="AD51" s="291"/>
      <c r="AE51" s="291"/>
      <c r="AF51" s="291"/>
      <c r="AG51" s="291"/>
      <c r="AH51" s="291"/>
    </row>
    <row r="52" spans="28:34" x14ac:dyDescent="0.15"/>
    <row r="53" spans="28:34" x14ac:dyDescent="0.15">
      <c r="AF53" s="291"/>
      <c r="AG53" s="291"/>
      <c r="AH53" s="291"/>
    </row>
    <row r="54" spans="28:34" x14ac:dyDescent="0.15">
      <c r="AH54" s="291"/>
    </row>
    <row r="55" spans="28:34" x14ac:dyDescent="0.15"/>
    <row r="56" spans="28:34" x14ac:dyDescent="0.15">
      <c r="AB56" s="291"/>
      <c r="AC56" s="291"/>
      <c r="AD56" s="291"/>
      <c r="AE56" s="291"/>
      <c r="AF56" s="291"/>
      <c r="AG56" s="291"/>
      <c r="AH56" s="291"/>
    </row>
    <row r="57" spans="28:34" x14ac:dyDescent="0.15">
      <c r="AH57" s="291"/>
    </row>
    <row r="58" spans="28:34" x14ac:dyDescent="0.15">
      <c r="AH58" s="291"/>
    </row>
    <row r="59" spans="28:34" x14ac:dyDescent="0.15">
      <c r="AG59" s="291"/>
      <c r="AH59" s="291"/>
    </row>
    <row r="60" spans="28:34" x14ac:dyDescent="0.15"/>
    <row r="61" spans="28:34" x14ac:dyDescent="0.15"/>
    <row r="62" spans="28:34" x14ac:dyDescent="0.15"/>
    <row r="63" spans="28:34" x14ac:dyDescent="0.15">
      <c r="AH63" s="291"/>
    </row>
    <row r="64" spans="28:34" x14ac:dyDescent="0.15">
      <c r="AG64" s="291"/>
      <c r="AH64" s="291"/>
    </row>
    <row r="65" spans="28:34" x14ac:dyDescent="0.15"/>
    <row r="66" spans="28:34" x14ac:dyDescent="0.15"/>
    <row r="67" spans="28:34" x14ac:dyDescent="0.15"/>
    <row r="68" spans="28:34" x14ac:dyDescent="0.15">
      <c r="AB68" s="291"/>
      <c r="AC68" s="291"/>
      <c r="AD68" s="291"/>
      <c r="AE68" s="291"/>
      <c r="AF68" s="291"/>
      <c r="AG68" s="291"/>
      <c r="AH68" s="291"/>
    </row>
    <row r="69" spans="28:34" x14ac:dyDescent="0.15">
      <c r="AF69" s="291"/>
      <c r="AG69" s="291"/>
      <c r="AH69" s="291"/>
    </row>
    <row r="70" spans="28:34" x14ac:dyDescent="0.15"/>
    <row r="71" spans="28:34" x14ac:dyDescent="0.15"/>
    <row r="72" spans="28:34" x14ac:dyDescent="0.15"/>
    <row r="73" spans="28:34" x14ac:dyDescent="0.15"/>
    <row r="74" spans="28:34" x14ac:dyDescent="0.15"/>
    <row r="75" spans="28:34" x14ac:dyDescent="0.15">
      <c r="AH75" s="291"/>
    </row>
    <row r="76" spans="28:34" x14ac:dyDescent="0.15">
      <c r="AF76" s="291"/>
      <c r="AG76" s="291"/>
      <c r="AH76" s="291"/>
    </row>
    <row r="77" spans="28:34" x14ac:dyDescent="0.15">
      <c r="AG77" s="291"/>
      <c r="AH77" s="291"/>
    </row>
    <row r="78" spans="28:34" x14ac:dyDescent="0.15"/>
    <row r="79" spans="28:34" x14ac:dyDescent="0.15"/>
    <row r="80" spans="28:34" x14ac:dyDescent="0.15"/>
    <row r="81" spans="25:34" x14ac:dyDescent="0.15"/>
    <row r="82" spans="25:34" x14ac:dyDescent="0.15">
      <c r="Y82" s="291"/>
    </row>
    <row r="83" spans="25:34" x14ac:dyDescent="0.15">
      <c r="Y83" s="291"/>
      <c r="Z83" s="291"/>
      <c r="AA83" s="291"/>
      <c r="AB83" s="291"/>
      <c r="AC83" s="291"/>
      <c r="AD83" s="291"/>
      <c r="AE83" s="291"/>
      <c r="AF83" s="291"/>
      <c r="AG83" s="291"/>
      <c r="AH83" s="291"/>
    </row>
    <row r="84" spans="25:34" x14ac:dyDescent="0.15"/>
    <row r="85" spans="25:34" x14ac:dyDescent="0.15"/>
    <row r="86" spans="25:34" x14ac:dyDescent="0.15"/>
    <row r="87" spans="25:34" x14ac:dyDescent="0.15"/>
    <row r="88" spans="25:34" x14ac:dyDescent="0.15">
      <c r="AH88" s="29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1"/>
      <c r="AG94" s="291"/>
      <c r="AH94" s="291"/>
    </row>
    <row r="95" spans="25:34" ht="13.5" customHeight="1" x14ac:dyDescent="0.15">
      <c r="AH95" s="29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1"/>
    </row>
    <row r="102" spans="33:34" ht="13.5" customHeight="1" x14ac:dyDescent="0.15"/>
    <row r="103" spans="33:34" ht="13.5" customHeight="1" x14ac:dyDescent="0.15"/>
    <row r="104" spans="33:34" ht="13.5" customHeight="1" x14ac:dyDescent="0.15">
      <c r="AG104" s="291"/>
      <c r="AH104" s="29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1"/>
    </row>
    <row r="117" spans="34:122" ht="13.5" customHeight="1" x14ac:dyDescent="0.15"/>
    <row r="118" spans="34:122" ht="13.5" customHeight="1" x14ac:dyDescent="0.15"/>
    <row r="119" spans="34:122" ht="13.5" customHeight="1" x14ac:dyDescent="0.15"/>
    <row r="120" spans="34:122" ht="13.5" customHeight="1" x14ac:dyDescent="0.15">
      <c r="AH120" s="291"/>
    </row>
    <row r="121" spans="34:122" ht="13.5" customHeight="1" x14ac:dyDescent="0.15">
      <c r="AH121" s="291"/>
    </row>
    <row r="122" spans="34:122" ht="13.5" customHeight="1" x14ac:dyDescent="0.15"/>
    <row r="123" spans="34:122" ht="13.5" customHeight="1" x14ac:dyDescent="0.15"/>
    <row r="124" spans="34:122" ht="13.5" customHeight="1" x14ac:dyDescent="0.15"/>
    <row r="125" spans="34:122" ht="13.5" customHeight="1" x14ac:dyDescent="0.15">
      <c r="DR125" s="291" t="s">
        <v>495</v>
      </c>
    </row>
  </sheetData>
  <sheetProtection algorithmName="SHA-512" hashValue="VTHJPCnsI6RvAbt5fHgrlNCTWKJ7LpMEJRmM6s82g+EgCc+MZXxnoNtpLPn18uclbMwVHeGrw1LNgncPpnlV7Q==" saltValue="1lSljRH/nrBCu/k3IFG0wg==" spinCount="100000" sheet="1" objects="1" scenarios="1"/>
  <dataConsolidate/>
  <phoneticPr fontId="2"/>
  <printOptions horizontalCentered="1" verticalCentered="1"/>
  <pageMargins left="0" right="0" top="0.19685039370078741" bottom="0" header="0.39370078740157483" footer="0"/>
  <pageSetup paperSize="9" scale="36"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25" defaultRowHeight="13.5" x14ac:dyDescent="0.15"/>
  <cols>
    <col min="1" max="1" width="45.875" style="150" customWidth="1"/>
    <col min="2" max="8" width="13.375" style="150" customWidth="1"/>
    <col min="9" max="16384" width="11.125" style="150"/>
  </cols>
  <sheetData>
    <row r="1" spans="1:8" x14ac:dyDescent="0.15">
      <c r="A1" s="144"/>
      <c r="B1" s="145"/>
      <c r="C1" s="146"/>
      <c r="D1" s="147"/>
      <c r="E1" s="148"/>
      <c r="F1" s="148"/>
      <c r="G1" s="148"/>
      <c r="H1" s="149"/>
    </row>
    <row r="2" spans="1:8" x14ac:dyDescent="0.15">
      <c r="A2" s="151"/>
      <c r="B2" s="152"/>
      <c r="C2" s="153"/>
      <c r="D2" s="154" t="s">
        <v>55</v>
      </c>
      <c r="E2" s="155"/>
      <c r="F2" s="156" t="s">
        <v>546</v>
      </c>
      <c r="G2" s="157"/>
      <c r="H2" s="158"/>
    </row>
    <row r="3" spans="1:8" x14ac:dyDescent="0.15">
      <c r="A3" s="154" t="s">
        <v>539</v>
      </c>
      <c r="B3" s="159"/>
      <c r="C3" s="160"/>
      <c r="D3" s="161">
        <v>415655</v>
      </c>
      <c r="E3" s="162"/>
      <c r="F3" s="163">
        <v>162193</v>
      </c>
      <c r="G3" s="164"/>
      <c r="H3" s="165"/>
    </row>
    <row r="4" spans="1:8" x14ac:dyDescent="0.15">
      <c r="A4" s="166"/>
      <c r="B4" s="167"/>
      <c r="C4" s="168"/>
      <c r="D4" s="169">
        <v>326534</v>
      </c>
      <c r="E4" s="170"/>
      <c r="F4" s="171">
        <v>79985</v>
      </c>
      <c r="G4" s="172"/>
      <c r="H4" s="173"/>
    </row>
    <row r="5" spans="1:8" x14ac:dyDescent="0.15">
      <c r="A5" s="154" t="s">
        <v>541</v>
      </c>
      <c r="B5" s="159"/>
      <c r="C5" s="160"/>
      <c r="D5" s="161">
        <v>206286</v>
      </c>
      <c r="E5" s="162"/>
      <c r="F5" s="163">
        <v>138651</v>
      </c>
      <c r="G5" s="164"/>
      <c r="H5" s="165"/>
    </row>
    <row r="6" spans="1:8" x14ac:dyDescent="0.15">
      <c r="A6" s="166"/>
      <c r="B6" s="167"/>
      <c r="C6" s="168"/>
      <c r="D6" s="169">
        <v>139311</v>
      </c>
      <c r="E6" s="170"/>
      <c r="F6" s="171">
        <v>71211</v>
      </c>
      <c r="G6" s="172"/>
      <c r="H6" s="173"/>
    </row>
    <row r="7" spans="1:8" x14ac:dyDescent="0.15">
      <c r="A7" s="154" t="s">
        <v>542</v>
      </c>
      <c r="B7" s="159"/>
      <c r="C7" s="160"/>
      <c r="D7" s="161">
        <v>252892</v>
      </c>
      <c r="E7" s="162"/>
      <c r="F7" s="163">
        <v>122882</v>
      </c>
      <c r="G7" s="164"/>
      <c r="H7" s="165"/>
    </row>
    <row r="8" spans="1:8" x14ac:dyDescent="0.15">
      <c r="A8" s="166"/>
      <c r="B8" s="167"/>
      <c r="C8" s="168"/>
      <c r="D8" s="169">
        <v>135192</v>
      </c>
      <c r="E8" s="170"/>
      <c r="F8" s="171">
        <v>65785</v>
      </c>
      <c r="G8" s="172"/>
      <c r="H8" s="173"/>
    </row>
    <row r="9" spans="1:8" x14ac:dyDescent="0.15">
      <c r="A9" s="154" t="s">
        <v>543</v>
      </c>
      <c r="B9" s="159"/>
      <c r="C9" s="160"/>
      <c r="D9" s="161">
        <v>115563</v>
      </c>
      <c r="E9" s="162"/>
      <c r="F9" s="163">
        <v>114790</v>
      </c>
      <c r="G9" s="164"/>
      <c r="H9" s="165"/>
    </row>
    <row r="10" spans="1:8" x14ac:dyDescent="0.15">
      <c r="A10" s="166"/>
      <c r="B10" s="167"/>
      <c r="C10" s="168"/>
      <c r="D10" s="169">
        <v>80782</v>
      </c>
      <c r="E10" s="170"/>
      <c r="F10" s="171">
        <v>55601</v>
      </c>
      <c r="G10" s="172"/>
      <c r="H10" s="173"/>
    </row>
    <row r="11" spans="1:8" x14ac:dyDescent="0.15">
      <c r="A11" s="154" t="s">
        <v>544</v>
      </c>
      <c r="B11" s="159"/>
      <c r="C11" s="160"/>
      <c r="D11" s="161">
        <v>151292</v>
      </c>
      <c r="E11" s="162"/>
      <c r="F11" s="163">
        <v>126262</v>
      </c>
      <c r="G11" s="164"/>
      <c r="H11" s="165"/>
    </row>
    <row r="12" spans="1:8" x14ac:dyDescent="0.15">
      <c r="A12" s="166"/>
      <c r="B12" s="167"/>
      <c r="C12" s="174"/>
      <c r="D12" s="169">
        <v>91003</v>
      </c>
      <c r="E12" s="170"/>
      <c r="F12" s="171">
        <v>56769</v>
      </c>
      <c r="G12" s="172"/>
      <c r="H12" s="173"/>
    </row>
    <row r="13" spans="1:8" x14ac:dyDescent="0.15">
      <c r="A13" s="154"/>
      <c r="B13" s="159"/>
      <c r="C13" s="175"/>
      <c r="D13" s="176">
        <v>228338</v>
      </c>
      <c r="E13" s="177"/>
      <c r="F13" s="178">
        <v>132956</v>
      </c>
      <c r="G13" s="179"/>
      <c r="H13" s="165"/>
    </row>
    <row r="14" spans="1:8" x14ac:dyDescent="0.15">
      <c r="A14" s="166"/>
      <c r="B14" s="167"/>
      <c r="C14" s="168"/>
      <c r="D14" s="169">
        <v>154564</v>
      </c>
      <c r="E14" s="170"/>
      <c r="F14" s="171">
        <v>65870</v>
      </c>
      <c r="G14" s="172"/>
      <c r="H14" s="173"/>
    </row>
    <row r="17" spans="1:11" x14ac:dyDescent="0.15">
      <c r="A17" s="150" t="s">
        <v>56</v>
      </c>
    </row>
    <row r="18" spans="1:11" x14ac:dyDescent="0.15">
      <c r="A18" s="180"/>
      <c r="B18" s="180" t="str">
        <f>実質収支比率等に係る経年分析!F$46</f>
        <v>H27</v>
      </c>
      <c r="C18" s="180" t="str">
        <f>実質収支比率等に係る経年分析!G$46</f>
        <v>H28</v>
      </c>
      <c r="D18" s="180" t="str">
        <f>実質収支比率等に係る経年分析!H$46</f>
        <v>H29</v>
      </c>
      <c r="E18" s="180" t="str">
        <f>実質収支比率等に係る経年分析!I$46</f>
        <v>H30</v>
      </c>
      <c r="F18" s="180" t="str">
        <f>実質収支比率等に係る経年分析!J$46</f>
        <v>R01</v>
      </c>
    </row>
    <row r="19" spans="1:11" x14ac:dyDescent="0.15">
      <c r="A19" s="180" t="s">
        <v>57</v>
      </c>
      <c r="B19" s="180">
        <f>ROUND(VALUE(SUBSTITUTE(実質収支比率等に係る経年分析!F$48,"▲","-")),2)</f>
        <v>14.57</v>
      </c>
      <c r="C19" s="180">
        <f>ROUND(VALUE(SUBSTITUTE(実質収支比率等に係る経年分析!G$48,"▲","-")),2)</f>
        <v>7.06</v>
      </c>
      <c r="D19" s="180">
        <f>ROUND(VALUE(SUBSTITUTE(実質収支比率等に係る経年分析!H$48,"▲","-")),2)</f>
        <v>8.9600000000000009</v>
      </c>
      <c r="E19" s="180">
        <f>ROUND(VALUE(SUBSTITUTE(実質収支比率等に係る経年分析!I$48,"▲","-")),2)</f>
        <v>7.33</v>
      </c>
      <c r="F19" s="180">
        <f>ROUND(VALUE(SUBSTITUTE(実質収支比率等に係る経年分析!J$48,"▲","-")),2)</f>
        <v>8.25</v>
      </c>
    </row>
    <row r="20" spans="1:11" x14ac:dyDescent="0.15">
      <c r="A20" s="180" t="s">
        <v>58</v>
      </c>
      <c r="B20" s="180">
        <f>ROUND(VALUE(SUBSTITUTE(実質収支比率等に係る経年分析!F$47,"▲","-")),2)</f>
        <v>18.309999999999999</v>
      </c>
      <c r="C20" s="180">
        <f>ROUND(VALUE(SUBSTITUTE(実質収支比率等に係る経年分析!G$47,"▲","-")),2)</f>
        <v>21.4</v>
      </c>
      <c r="D20" s="180">
        <f>ROUND(VALUE(SUBSTITUTE(実質収支比率等に係る経年分析!H$47,"▲","-")),2)</f>
        <v>19.71</v>
      </c>
      <c r="E20" s="180">
        <f>ROUND(VALUE(SUBSTITUTE(実質収支比率等に係る経年分析!I$47,"▲","-")),2)</f>
        <v>19.82</v>
      </c>
      <c r="F20" s="180">
        <f>ROUND(VALUE(SUBSTITUTE(実質収支比率等に係る経年分析!J$47,"▲","-")),2)</f>
        <v>16.559999999999999</v>
      </c>
    </row>
    <row r="21" spans="1:11" x14ac:dyDescent="0.15">
      <c r="A21" s="180" t="s">
        <v>59</v>
      </c>
      <c r="B21" s="180">
        <f>IF(ISNUMBER(VALUE(SUBSTITUTE(実質収支比率等に係る経年分析!F$49,"▲","-"))),ROUND(VALUE(SUBSTITUTE(実質収支比率等に係る経年分析!F$49,"▲","-")),2),NA())</f>
        <v>3.9</v>
      </c>
      <c r="C21" s="180">
        <f>IF(ISNUMBER(VALUE(SUBSTITUTE(実質収支比率等に係る経年分析!G$49,"▲","-"))),ROUND(VALUE(SUBSTITUTE(実質収支比率等に係る経年分析!G$49,"▲","-")),2),NA())</f>
        <v>-4.8</v>
      </c>
      <c r="D21" s="180">
        <f>IF(ISNUMBER(VALUE(SUBSTITUTE(実質収支比率等に係る経年分析!H$49,"▲","-"))),ROUND(VALUE(SUBSTITUTE(実質収支比率等に係る経年分析!H$49,"▲","-")),2),NA())</f>
        <v>-0.04</v>
      </c>
      <c r="E21" s="180">
        <f>IF(ISNUMBER(VALUE(SUBSTITUTE(実質収支比率等に係る経年分析!I$49,"▲","-"))),ROUND(VALUE(SUBSTITUTE(実質収支比率等に係る経年分析!I$49,"▲","-")),2),NA())</f>
        <v>-1.68</v>
      </c>
      <c r="F21" s="180">
        <f>IF(ISNUMBER(VALUE(SUBSTITUTE(実質収支比率等に係る経年分析!J$49,"▲","-"))),ROUND(VALUE(SUBSTITUTE(実質収支比率等に係る経年分析!J$49,"▲","-")),2),NA())</f>
        <v>-1.97</v>
      </c>
    </row>
    <row r="24" spans="1:11" x14ac:dyDescent="0.15">
      <c r="A24" s="150" t="s">
        <v>60</v>
      </c>
    </row>
    <row r="25" spans="1:11" x14ac:dyDescent="0.15">
      <c r="A25" s="181"/>
      <c r="B25" s="181" t="str">
        <f>連結実質赤字比率に係る赤字・黒字の構成分析!F$33</f>
        <v>H27</v>
      </c>
      <c r="C25" s="181"/>
      <c r="D25" s="181" t="str">
        <f>連結実質赤字比率に係る赤字・黒字の構成分析!G$33</f>
        <v>H28</v>
      </c>
      <c r="E25" s="181"/>
      <c r="F25" s="181" t="str">
        <f>連結実質赤字比率に係る赤字・黒字の構成分析!H$33</f>
        <v>H29</v>
      </c>
      <c r="G25" s="181"/>
      <c r="H25" s="181" t="str">
        <f>連結実質赤字比率に係る赤字・黒字の構成分析!I$33</f>
        <v>H30</v>
      </c>
      <c r="I25" s="181"/>
      <c r="J25" s="181" t="str">
        <f>連結実質赤字比率に係る赤字・黒字の構成分析!J$33</f>
        <v>R01</v>
      </c>
      <c r="K25" s="181"/>
    </row>
    <row r="26" spans="1:11" x14ac:dyDescent="0.15">
      <c r="A26" s="181"/>
      <c r="B26" s="181" t="s">
        <v>61</v>
      </c>
      <c r="C26" s="181" t="s">
        <v>62</v>
      </c>
      <c r="D26" s="181" t="s">
        <v>61</v>
      </c>
      <c r="E26" s="181" t="s">
        <v>62</v>
      </c>
      <c r="F26" s="181" t="s">
        <v>61</v>
      </c>
      <c r="G26" s="181" t="s">
        <v>62</v>
      </c>
      <c r="H26" s="181" t="s">
        <v>61</v>
      </c>
      <c r="I26" s="181" t="s">
        <v>62</v>
      </c>
      <c r="J26" s="181" t="s">
        <v>61</v>
      </c>
      <c r="K26" s="181" t="s">
        <v>62</v>
      </c>
    </row>
    <row r="27" spans="1:11" x14ac:dyDescent="0.15">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#VALUE!</v>
      </c>
      <c r="C27" s="181" t="e">
        <f>IF(ROUND(VALUE(SUBSTITUTE(連結実質赤字比率に係る赤字・黒字の構成分析!F$43,"▲", "-")), 2) &gt;= 0, ABS(ROUND(VALUE(SUBSTITUTE(連結実質赤字比率に係る赤字・黒字の構成分析!F$43,"▲", "-")), 2)), NA())</f>
        <v>#VALUE!</v>
      </c>
      <c r="D27" s="181" t="e">
        <f>IF(ROUND(VALUE(SUBSTITUTE(連結実質赤字比率に係る赤字・黒字の構成分析!G$43,"▲", "-")), 2) &lt; 0, ABS(ROUND(VALUE(SUBSTITUTE(連結実質赤字比率に係る赤字・黒字の構成分析!G$43,"▲", "-")), 2)), NA())</f>
        <v>#VALUE!</v>
      </c>
      <c r="E27" s="181" t="e">
        <f>IF(ROUND(VALUE(SUBSTITUTE(連結実質赤字比率に係る赤字・黒字の構成分析!G$43,"▲", "-")), 2) &gt;= 0, ABS(ROUND(VALUE(SUBSTITUTE(連結実質赤字比率に係る赤字・黒字の構成分析!G$43,"▲", "-")), 2)), NA())</f>
        <v>#VALUE!</v>
      </c>
      <c r="F27" s="181" t="e">
        <f>IF(ROUND(VALUE(SUBSTITUTE(連結実質赤字比率に係る赤字・黒字の構成分析!H$43,"▲", "-")), 2) &lt; 0, ABS(ROUND(VALUE(SUBSTITUTE(連結実質赤字比率に係る赤字・黒字の構成分析!H$43,"▲", "-")), 2)), NA())</f>
        <v>#VALUE!</v>
      </c>
      <c r="G27" s="181" t="e">
        <f>IF(ROUND(VALUE(SUBSTITUTE(連結実質赤字比率に係る赤字・黒字の構成分析!H$43,"▲", "-")), 2) &gt;= 0, ABS(ROUND(VALUE(SUBSTITUTE(連結実質赤字比率に係る赤字・黒字の構成分析!H$43,"▲", "-")), 2)), NA())</f>
        <v>#VALUE!</v>
      </c>
      <c r="H27" s="181" t="e">
        <f>IF(ROUND(VALUE(SUBSTITUTE(連結実質赤字比率に係る赤字・黒字の構成分析!I$43,"▲", "-")), 2) &lt; 0, ABS(ROUND(VALUE(SUBSTITUTE(連結実質赤字比率に係る赤字・黒字の構成分析!I$43,"▲", "-")), 2)), NA())</f>
        <v>#VALUE!</v>
      </c>
      <c r="I27" s="181" t="e">
        <f>IF(ROUND(VALUE(SUBSTITUTE(連結実質赤字比率に係る赤字・黒字の構成分析!I$43,"▲", "-")), 2) &gt;= 0, ABS(ROUND(VALUE(SUBSTITUTE(連結実質赤字比率に係る赤字・黒字の構成分析!I$43,"▲", "-")), 2)), NA())</f>
        <v>#VALUE!</v>
      </c>
      <c r="J27" s="181" t="e">
        <f>IF(ROUND(VALUE(SUBSTITUTE(連結実質赤字比率に係る赤字・黒字の構成分析!J$43,"▲", "-")), 2) &lt; 0, ABS(ROUND(VALUE(SUBSTITUTE(連結実質赤字比率に係る赤字・黒字の構成分析!J$43,"▲", "-")), 2)), NA())</f>
        <v>#VALUE!</v>
      </c>
      <c r="K27" s="181" t="e">
        <f>IF(ROUND(VALUE(SUBSTITUTE(連結実質赤字比率に係る赤字・黒字の構成分析!J$43,"▲", "-")), 2) &gt;= 0, ABS(ROUND(VALUE(SUBSTITUTE(連結実質赤字比率に係る赤字・黒字の構成分析!J$43,"▲", "-")), 2)), NA())</f>
        <v>#VALUE!</v>
      </c>
    </row>
    <row r="28" spans="1:11" x14ac:dyDescent="0.15">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15">
      <c r="A29" s="181" t="e">
        <f>IF(連結実質赤字比率に係る赤字・黒字の構成分析!C$41="",NA(),連結実質赤字比率に係る赤字・黒字の構成分析!C$41)</f>
        <v>#N/A</v>
      </c>
      <c r="B29" s="181" t="e">
        <f>IF(ROUND(VALUE(SUBSTITUTE(連結実質赤字比率に係る赤字・黒字の構成分析!F$41,"▲", "-")), 2) &lt; 0, ABS(ROUND(VALUE(SUBSTITUTE(連結実質赤字比率に係る赤字・黒字の構成分析!F$41,"▲", "-")), 2)), NA())</f>
        <v>#VALUE!</v>
      </c>
      <c r="C29" s="181" t="e">
        <f>IF(ROUND(VALUE(SUBSTITUTE(連結実質赤字比率に係る赤字・黒字の構成分析!F$41,"▲", "-")), 2) &gt;= 0, ABS(ROUND(VALUE(SUBSTITUTE(連結実質赤字比率に係る赤字・黒字の構成分析!F$41,"▲", "-")), 2)), NA())</f>
        <v>#VALUE!</v>
      </c>
      <c r="D29" s="181" t="e">
        <f>IF(ROUND(VALUE(SUBSTITUTE(連結実質赤字比率に係る赤字・黒字の構成分析!G$41,"▲", "-")), 2) &lt; 0, ABS(ROUND(VALUE(SUBSTITUTE(連結実質赤字比率に係る赤字・黒字の構成分析!G$41,"▲", "-")), 2)), NA())</f>
        <v>#VALUE!</v>
      </c>
      <c r="E29" s="181" t="e">
        <f>IF(ROUND(VALUE(SUBSTITUTE(連結実質赤字比率に係る赤字・黒字の構成分析!G$41,"▲", "-")), 2) &gt;= 0, ABS(ROUND(VALUE(SUBSTITUTE(連結実質赤字比率に係る赤字・黒字の構成分析!G$41,"▲", "-")), 2)), NA())</f>
        <v>#VALUE!</v>
      </c>
      <c r="F29" s="181" t="e">
        <f>IF(ROUND(VALUE(SUBSTITUTE(連結実質赤字比率に係る赤字・黒字の構成分析!H$41,"▲", "-")), 2) &lt; 0, ABS(ROUND(VALUE(SUBSTITUTE(連結実質赤字比率に係る赤字・黒字の構成分析!H$41,"▲", "-")), 2)), NA())</f>
        <v>#VALUE!</v>
      </c>
      <c r="G29" s="181" t="e">
        <f>IF(ROUND(VALUE(SUBSTITUTE(連結実質赤字比率に係る赤字・黒字の構成分析!H$41,"▲", "-")), 2) &gt;= 0, ABS(ROUND(VALUE(SUBSTITUTE(連結実質赤字比率に係る赤字・黒字の構成分析!H$41,"▲", "-")), 2)), NA())</f>
        <v>#VALUE!</v>
      </c>
      <c r="H29" s="181" t="e">
        <f>IF(ROUND(VALUE(SUBSTITUTE(連結実質赤字比率に係る赤字・黒字の構成分析!I$41,"▲", "-")), 2) &lt; 0, ABS(ROUND(VALUE(SUBSTITUTE(連結実質赤字比率に係る赤字・黒字の構成分析!I$41,"▲", "-")), 2)), NA())</f>
        <v>#VALUE!</v>
      </c>
      <c r="I29" s="181" t="e">
        <f>IF(ROUND(VALUE(SUBSTITUTE(連結実質赤字比率に係る赤字・黒字の構成分析!I$41,"▲", "-")), 2) &gt;= 0, ABS(ROUND(VALUE(SUBSTITUTE(連結実質赤字比率に係る赤字・黒字の構成分析!I$41,"▲", "-")), 2)), NA())</f>
        <v>#VALUE!</v>
      </c>
      <c r="J29" s="181" t="e">
        <f>IF(ROUND(VALUE(SUBSTITUTE(連結実質赤字比率に係る赤字・黒字の構成分析!J$41,"▲", "-")), 2) &lt; 0, ABS(ROUND(VALUE(SUBSTITUTE(連結実質赤字比率に係る赤字・黒字の構成分析!J$41,"▲", "-")), 2)), NA())</f>
        <v>#VALUE!</v>
      </c>
      <c r="K29" s="181" t="e">
        <f>IF(ROUND(VALUE(SUBSTITUTE(連結実質赤字比率に係る赤字・黒字の構成分析!J$41,"▲", "-")), 2) &gt;= 0, ABS(ROUND(VALUE(SUBSTITUTE(連結実質赤字比率に係る赤字・黒字の構成分析!J$41,"▲", "-")), 2)), NA())</f>
        <v>#VALUE!</v>
      </c>
    </row>
    <row r="30" spans="1:11" x14ac:dyDescent="0.15">
      <c r="A30" s="181" t="e">
        <f>IF(連結実質赤字比率に係る赤字・黒字の構成分析!C$40="",NA(),連結実質赤字比率に係る赤字・黒字の構成分析!C$40)</f>
        <v>#N/A</v>
      </c>
      <c r="B30" s="181" t="e">
        <f>IF(ROUND(VALUE(SUBSTITUTE(連結実質赤字比率に係る赤字・黒字の構成分析!F$40,"▲", "-")), 2) &lt; 0, ABS(ROUND(VALUE(SUBSTITUTE(連結実質赤字比率に係る赤字・黒字の構成分析!F$40,"▲", "-")), 2)), NA())</f>
        <v>#VALUE!</v>
      </c>
      <c r="C30" s="181" t="e">
        <f>IF(ROUND(VALUE(SUBSTITUTE(連結実質赤字比率に係る赤字・黒字の構成分析!F$40,"▲", "-")), 2) &gt;= 0, ABS(ROUND(VALUE(SUBSTITUTE(連結実質赤字比率に係る赤字・黒字の構成分析!F$40,"▲", "-")), 2)), NA())</f>
        <v>#VALUE!</v>
      </c>
      <c r="D30" s="181" t="e">
        <f>IF(ROUND(VALUE(SUBSTITUTE(連結実質赤字比率に係る赤字・黒字の構成分析!G$40,"▲", "-")), 2) &lt; 0, ABS(ROUND(VALUE(SUBSTITUTE(連結実質赤字比率に係る赤字・黒字の構成分析!G$40,"▲", "-")), 2)), NA())</f>
        <v>#VALUE!</v>
      </c>
      <c r="E30" s="181" t="e">
        <f>IF(ROUND(VALUE(SUBSTITUTE(連結実質赤字比率に係る赤字・黒字の構成分析!G$40,"▲", "-")), 2) &gt;= 0, ABS(ROUND(VALUE(SUBSTITUTE(連結実質赤字比率に係る赤字・黒字の構成分析!G$40,"▲", "-")), 2)), NA())</f>
        <v>#VALUE!</v>
      </c>
      <c r="F30" s="181" t="e">
        <f>IF(ROUND(VALUE(SUBSTITUTE(連結実質赤字比率に係る赤字・黒字の構成分析!H$40,"▲", "-")), 2) &lt; 0, ABS(ROUND(VALUE(SUBSTITUTE(連結実質赤字比率に係る赤字・黒字の構成分析!H$40,"▲", "-")), 2)), NA())</f>
        <v>#VALUE!</v>
      </c>
      <c r="G30" s="181" t="e">
        <f>IF(ROUND(VALUE(SUBSTITUTE(連結実質赤字比率に係る赤字・黒字の構成分析!H$40,"▲", "-")), 2) &gt;= 0, ABS(ROUND(VALUE(SUBSTITUTE(連結実質赤字比率に係る赤字・黒字の構成分析!H$40,"▲", "-")), 2)), NA())</f>
        <v>#VALUE!</v>
      </c>
      <c r="H30" s="181" t="e">
        <f>IF(ROUND(VALUE(SUBSTITUTE(連結実質赤字比率に係る赤字・黒字の構成分析!I$40,"▲", "-")), 2) &lt; 0, ABS(ROUND(VALUE(SUBSTITUTE(連結実質赤字比率に係る赤字・黒字の構成分析!I$40,"▲", "-")), 2)), NA())</f>
        <v>#VALUE!</v>
      </c>
      <c r="I30" s="181" t="e">
        <f>IF(ROUND(VALUE(SUBSTITUTE(連結実質赤字比率に係る赤字・黒字の構成分析!I$40,"▲", "-")), 2) &gt;= 0, ABS(ROUND(VALUE(SUBSTITUTE(連結実質赤字比率に係る赤字・黒字の構成分析!I$40,"▲", "-")), 2)), NA())</f>
        <v>#VALUE!</v>
      </c>
      <c r="J30" s="181" t="e">
        <f>IF(ROUND(VALUE(SUBSTITUTE(連結実質赤字比率に係る赤字・黒字の構成分析!J$40,"▲", "-")), 2) &lt; 0, ABS(ROUND(VALUE(SUBSTITUTE(連結実質赤字比率に係る赤字・黒字の構成分析!J$40,"▲", "-")), 2)), NA())</f>
        <v>#VALUE!</v>
      </c>
      <c r="K30" s="181" t="e">
        <f>IF(ROUND(VALUE(SUBSTITUTE(連結実質赤字比率に係る赤字・黒字の構成分析!J$40,"▲", "-")), 2) &gt;= 0, ABS(ROUND(VALUE(SUBSTITUTE(連結実質赤字比率に係る赤字・黒字の構成分析!J$40,"▲", "-")), 2)), NA())</f>
        <v>#VALUE!</v>
      </c>
    </row>
    <row r="31" spans="1:11" x14ac:dyDescent="0.15">
      <c r="A31" s="181" t="str">
        <f>IF(連結実質赤字比率に係る赤字・黒字の構成分析!C$39="",NA(),連結実質赤字比率に係る赤字・黒字の構成分析!C$39)</f>
        <v>後期高齢者医療特別会計</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0</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0</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0.01</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0.02</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0.02</v>
      </c>
    </row>
    <row r="32" spans="1:11" x14ac:dyDescent="0.15">
      <c r="A32" s="181" t="str">
        <f>IF(連結実質赤字比率に係る赤字・黒字の構成分析!C$38="",NA(),連結実質赤字比率に係る赤字・黒字の構成分析!C$38)</f>
        <v>農業集落排水事業特別会計</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0.13</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0.06</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0.03</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0.06</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0.05</v>
      </c>
    </row>
    <row r="33" spans="1:16" x14ac:dyDescent="0.15">
      <c r="A33" s="181" t="str">
        <f>IF(連結実質赤字比率に係る赤字・黒字の構成分析!C$37="",NA(),連結実質赤字比率に係る赤字・黒字の構成分析!C$37)</f>
        <v>簡易水道事業特別会計</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0.17</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0.08</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0.06</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0.09</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0.11</v>
      </c>
    </row>
    <row r="34" spans="1:16" x14ac:dyDescent="0.15">
      <c r="A34" s="181" t="str">
        <f>IF(連結実質赤字比率に係る赤字・黒字の構成分析!C$36="",NA(),連結実質赤字比率に係る赤字・黒字の構成分析!C$36)</f>
        <v>介護保険事業特別会計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0.88</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0.94</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1.1100000000000001</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0.33</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0.76</v>
      </c>
    </row>
    <row r="35" spans="1:16" x14ac:dyDescent="0.15">
      <c r="A35" s="181" t="str">
        <f>IF(連結実質赤字比率に係る赤字・黒字の構成分析!C$35="",NA(),連結実質赤字比率に係る赤字・黒字の構成分析!C$35)</f>
        <v>国民健康保険特別会計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2.58</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7</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6.79</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3.72</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1.48</v>
      </c>
    </row>
    <row r="36" spans="1:16" x14ac:dyDescent="0.15">
      <c r="A36" s="181" t="str">
        <f>IF(連結実質赤字比率に係る赤字・黒字の構成分析!C$34="",NA(),連結実質赤字比率に係る赤字・黒字の構成分析!C$34)</f>
        <v>一般会計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14.57</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7.05</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8.9600000000000009</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7.33</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8.25</v>
      </c>
    </row>
    <row r="39" spans="1:16" x14ac:dyDescent="0.15">
      <c r="A39" s="150" t="s">
        <v>63</v>
      </c>
    </row>
    <row r="40" spans="1:16" x14ac:dyDescent="0.15">
      <c r="A40" s="182"/>
      <c r="B40" s="182" t="str">
        <f>'実質公債費比率（分子）の構造'!K$44</f>
        <v>H27</v>
      </c>
      <c r="C40" s="182"/>
      <c r="D40" s="182"/>
      <c r="E40" s="182" t="str">
        <f>'実質公債費比率（分子）の構造'!L$44</f>
        <v>H28</v>
      </c>
      <c r="F40" s="182"/>
      <c r="G40" s="182"/>
      <c r="H40" s="182" t="str">
        <f>'実質公債費比率（分子）の構造'!M$44</f>
        <v>H29</v>
      </c>
      <c r="I40" s="182"/>
      <c r="J40" s="182"/>
      <c r="K40" s="182" t="str">
        <f>'実質公債費比率（分子）の構造'!N$44</f>
        <v>H30</v>
      </c>
      <c r="L40" s="182"/>
      <c r="M40" s="182"/>
      <c r="N40" s="182" t="str">
        <f>'実質公債費比率（分子）の構造'!O$44</f>
        <v>R01</v>
      </c>
      <c r="O40" s="182"/>
      <c r="P40" s="182"/>
    </row>
    <row r="41" spans="1:16" x14ac:dyDescent="0.15">
      <c r="A41" s="182"/>
      <c r="B41" s="182" t="s">
        <v>64</v>
      </c>
      <c r="C41" s="182"/>
      <c r="D41" s="182" t="s">
        <v>65</v>
      </c>
      <c r="E41" s="182" t="s">
        <v>64</v>
      </c>
      <c r="F41" s="182"/>
      <c r="G41" s="182" t="s">
        <v>65</v>
      </c>
      <c r="H41" s="182" t="s">
        <v>64</v>
      </c>
      <c r="I41" s="182"/>
      <c r="J41" s="182" t="s">
        <v>65</v>
      </c>
      <c r="K41" s="182" t="s">
        <v>64</v>
      </c>
      <c r="L41" s="182"/>
      <c r="M41" s="182" t="s">
        <v>65</v>
      </c>
      <c r="N41" s="182" t="s">
        <v>64</v>
      </c>
      <c r="O41" s="182"/>
      <c r="P41" s="182" t="s">
        <v>65</v>
      </c>
    </row>
    <row r="42" spans="1:16" x14ac:dyDescent="0.15">
      <c r="A42" s="182" t="s">
        <v>66</v>
      </c>
      <c r="B42" s="182"/>
      <c r="C42" s="182"/>
      <c r="D42" s="182">
        <f>'実質公債費比率（分子）の構造'!K$52</f>
        <v>413</v>
      </c>
      <c r="E42" s="182"/>
      <c r="F42" s="182"/>
      <c r="G42" s="182">
        <f>'実質公債費比率（分子）の構造'!L$52</f>
        <v>403</v>
      </c>
      <c r="H42" s="182"/>
      <c r="I42" s="182"/>
      <c r="J42" s="182">
        <f>'実質公債費比率（分子）の構造'!M$52</f>
        <v>377</v>
      </c>
      <c r="K42" s="182"/>
      <c r="L42" s="182"/>
      <c r="M42" s="182">
        <f>'実質公債費比率（分子）の構造'!N$52</f>
        <v>376</v>
      </c>
      <c r="N42" s="182"/>
      <c r="O42" s="182"/>
      <c r="P42" s="182">
        <f>'実質公債費比率（分子）の構造'!O$52</f>
        <v>412</v>
      </c>
    </row>
    <row r="43" spans="1:16" x14ac:dyDescent="0.15">
      <c r="A43" s="182" t="s">
        <v>67</v>
      </c>
      <c r="B43" s="182" t="str">
        <f>'実質公債費比率（分子）の構造'!K$51</f>
        <v>-</v>
      </c>
      <c r="C43" s="182"/>
      <c r="D43" s="182"/>
      <c r="E43" s="182" t="str">
        <f>'実質公債費比率（分子）の構造'!L$51</f>
        <v>-</v>
      </c>
      <c r="F43" s="182"/>
      <c r="G43" s="182"/>
      <c r="H43" s="182" t="str">
        <f>'実質公債費比率（分子）の構造'!M$51</f>
        <v>-</v>
      </c>
      <c r="I43" s="182"/>
      <c r="J43" s="182"/>
      <c r="K43" s="182" t="str">
        <f>'実質公債費比率（分子）の構造'!N$51</f>
        <v>-</v>
      </c>
      <c r="L43" s="182"/>
      <c r="M43" s="182"/>
      <c r="N43" s="182" t="str">
        <f>'実質公債費比率（分子）の構造'!O$51</f>
        <v>-</v>
      </c>
      <c r="O43" s="182"/>
      <c r="P43" s="182"/>
    </row>
    <row r="44" spans="1:16" x14ac:dyDescent="0.15">
      <c r="A44" s="182" t="s">
        <v>68</v>
      </c>
      <c r="B44" s="182">
        <f>'実質公債費比率（分子）の構造'!K$50</f>
        <v>18</v>
      </c>
      <c r="C44" s="182"/>
      <c r="D44" s="182"/>
      <c r="E44" s="182">
        <f>'実質公債費比率（分子）の構造'!L$50</f>
        <v>13</v>
      </c>
      <c r="F44" s="182"/>
      <c r="G44" s="182"/>
      <c r="H44" s="182">
        <f>'実質公債費比率（分子）の構造'!M$50</f>
        <v>13</v>
      </c>
      <c r="I44" s="182"/>
      <c r="J44" s="182"/>
      <c r="K44" s="182">
        <f>'実質公債費比率（分子）の構造'!N$50</f>
        <v>9</v>
      </c>
      <c r="L44" s="182"/>
      <c r="M44" s="182"/>
      <c r="N44" s="182">
        <f>'実質公債費比率（分子）の構造'!O$50</f>
        <v>9</v>
      </c>
      <c r="O44" s="182"/>
      <c r="P44" s="182"/>
    </row>
    <row r="45" spans="1:16" x14ac:dyDescent="0.15">
      <c r="A45" s="182" t="s">
        <v>69</v>
      </c>
      <c r="B45" s="182">
        <f>'実質公債費比率（分子）の構造'!K$49</f>
        <v>27</v>
      </c>
      <c r="C45" s="182"/>
      <c r="D45" s="182"/>
      <c r="E45" s="182">
        <f>'実質公債費比率（分子）の構造'!L$49</f>
        <v>27</v>
      </c>
      <c r="F45" s="182"/>
      <c r="G45" s="182"/>
      <c r="H45" s="182">
        <f>'実質公債費比率（分子）の構造'!M$49</f>
        <v>20</v>
      </c>
      <c r="I45" s="182"/>
      <c r="J45" s="182"/>
      <c r="K45" s="182">
        <f>'実質公債費比率（分子）の構造'!N$49</f>
        <v>5</v>
      </c>
      <c r="L45" s="182"/>
      <c r="M45" s="182"/>
      <c r="N45" s="182">
        <f>'実質公債費比率（分子）の構造'!O$49</f>
        <v>2</v>
      </c>
      <c r="O45" s="182"/>
      <c r="P45" s="182"/>
    </row>
    <row r="46" spans="1:16" x14ac:dyDescent="0.15">
      <c r="A46" s="182" t="s">
        <v>70</v>
      </c>
      <c r="B46" s="182">
        <f>'実質公債費比率（分子）の構造'!K$48</f>
        <v>123</v>
      </c>
      <c r="C46" s="182"/>
      <c r="D46" s="182"/>
      <c r="E46" s="182">
        <f>'実質公債費比率（分子）の構造'!L$48</f>
        <v>130</v>
      </c>
      <c r="F46" s="182"/>
      <c r="G46" s="182"/>
      <c r="H46" s="182">
        <f>'実質公債費比率（分子）の構造'!M$48</f>
        <v>137</v>
      </c>
      <c r="I46" s="182"/>
      <c r="J46" s="182"/>
      <c r="K46" s="182">
        <f>'実質公債費比率（分子）の構造'!N$48</f>
        <v>138</v>
      </c>
      <c r="L46" s="182"/>
      <c r="M46" s="182"/>
      <c r="N46" s="182">
        <f>'実質公債費比率（分子）の構造'!O$48</f>
        <v>127</v>
      </c>
      <c r="O46" s="182"/>
      <c r="P46" s="182"/>
    </row>
    <row r="47" spans="1:16" x14ac:dyDescent="0.15">
      <c r="A47" s="182" t="s">
        <v>71</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x14ac:dyDescent="0.15">
      <c r="A48" s="182" t="s">
        <v>72</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15">
      <c r="A49" s="182" t="s">
        <v>73</v>
      </c>
      <c r="B49" s="182">
        <f>'実質公債費比率（分子）の構造'!K$45</f>
        <v>471</v>
      </c>
      <c r="C49" s="182"/>
      <c r="D49" s="182"/>
      <c r="E49" s="182">
        <f>'実質公債費比率（分子）の構造'!L$45</f>
        <v>434</v>
      </c>
      <c r="F49" s="182"/>
      <c r="G49" s="182"/>
      <c r="H49" s="182">
        <f>'実質公債費比率（分子）の構造'!M$45</f>
        <v>396</v>
      </c>
      <c r="I49" s="182"/>
      <c r="J49" s="182"/>
      <c r="K49" s="182">
        <f>'実質公債費比率（分子）の構造'!N$45</f>
        <v>442</v>
      </c>
      <c r="L49" s="182"/>
      <c r="M49" s="182"/>
      <c r="N49" s="182">
        <f>'実質公債費比率（分子）の構造'!O$45</f>
        <v>551</v>
      </c>
      <c r="O49" s="182"/>
      <c r="P49" s="182"/>
    </row>
    <row r="50" spans="1:16" x14ac:dyDescent="0.15">
      <c r="A50" s="182" t="s">
        <v>74</v>
      </c>
      <c r="B50" s="182" t="e">
        <f>NA()</f>
        <v>#N/A</v>
      </c>
      <c r="C50" s="182">
        <f>IF(ISNUMBER('実質公債費比率（分子）の構造'!K$53),'実質公債費比率（分子）の構造'!K$53,NA())</f>
        <v>226</v>
      </c>
      <c r="D50" s="182" t="e">
        <f>NA()</f>
        <v>#N/A</v>
      </c>
      <c r="E50" s="182" t="e">
        <f>NA()</f>
        <v>#N/A</v>
      </c>
      <c r="F50" s="182">
        <f>IF(ISNUMBER('実質公債費比率（分子）の構造'!L$53),'実質公債費比率（分子）の構造'!L$53,NA())</f>
        <v>201</v>
      </c>
      <c r="G50" s="182" t="e">
        <f>NA()</f>
        <v>#N/A</v>
      </c>
      <c r="H50" s="182" t="e">
        <f>NA()</f>
        <v>#N/A</v>
      </c>
      <c r="I50" s="182">
        <f>IF(ISNUMBER('実質公債費比率（分子）の構造'!M$53),'実質公債費比率（分子）の構造'!M$53,NA())</f>
        <v>189</v>
      </c>
      <c r="J50" s="182" t="e">
        <f>NA()</f>
        <v>#N/A</v>
      </c>
      <c r="K50" s="182" t="e">
        <f>NA()</f>
        <v>#N/A</v>
      </c>
      <c r="L50" s="182">
        <f>IF(ISNUMBER('実質公債費比率（分子）の構造'!N$53),'実質公債費比率（分子）の構造'!N$53,NA())</f>
        <v>218</v>
      </c>
      <c r="M50" s="182" t="e">
        <f>NA()</f>
        <v>#N/A</v>
      </c>
      <c r="N50" s="182" t="e">
        <f>NA()</f>
        <v>#N/A</v>
      </c>
      <c r="O50" s="182">
        <f>IF(ISNUMBER('実質公債費比率（分子）の構造'!O$53),'実質公債費比率（分子）の構造'!O$53,NA())</f>
        <v>277</v>
      </c>
      <c r="P50" s="182" t="e">
        <f>NA()</f>
        <v>#N/A</v>
      </c>
    </row>
    <row r="53" spans="1:16" x14ac:dyDescent="0.15">
      <c r="A53" s="150" t="s">
        <v>75</v>
      </c>
    </row>
    <row r="54" spans="1:16" x14ac:dyDescent="0.15">
      <c r="A54" s="181"/>
      <c r="B54" s="181" t="str">
        <f>'将来負担比率（分子）の構造'!I$40</f>
        <v>H27</v>
      </c>
      <c r="C54" s="181"/>
      <c r="D54" s="181"/>
      <c r="E54" s="181" t="str">
        <f>'将来負担比率（分子）の構造'!J$40</f>
        <v>H28</v>
      </c>
      <c r="F54" s="181"/>
      <c r="G54" s="181"/>
      <c r="H54" s="181" t="str">
        <f>'将来負担比率（分子）の構造'!K$40</f>
        <v>H29</v>
      </c>
      <c r="I54" s="181"/>
      <c r="J54" s="181"/>
      <c r="K54" s="181" t="str">
        <f>'将来負担比率（分子）の構造'!L$40</f>
        <v>H30</v>
      </c>
      <c r="L54" s="181"/>
      <c r="M54" s="181"/>
      <c r="N54" s="181" t="str">
        <f>'将来負担比率（分子）の構造'!M$40</f>
        <v>R01</v>
      </c>
      <c r="O54" s="181"/>
      <c r="P54" s="181"/>
    </row>
    <row r="55" spans="1:16" x14ac:dyDescent="0.15">
      <c r="A55" s="181"/>
      <c r="B55" s="181" t="s">
        <v>76</v>
      </c>
      <c r="C55" s="181"/>
      <c r="D55" s="181" t="s">
        <v>77</v>
      </c>
      <c r="E55" s="181" t="s">
        <v>76</v>
      </c>
      <c r="F55" s="181"/>
      <c r="G55" s="181" t="s">
        <v>77</v>
      </c>
      <c r="H55" s="181" t="s">
        <v>76</v>
      </c>
      <c r="I55" s="181"/>
      <c r="J55" s="181" t="s">
        <v>77</v>
      </c>
      <c r="K55" s="181" t="s">
        <v>76</v>
      </c>
      <c r="L55" s="181"/>
      <c r="M55" s="181" t="s">
        <v>77</v>
      </c>
      <c r="N55" s="181" t="s">
        <v>76</v>
      </c>
      <c r="O55" s="181"/>
      <c r="P55" s="181" t="s">
        <v>77</v>
      </c>
    </row>
    <row r="56" spans="1:16" x14ac:dyDescent="0.15">
      <c r="A56" s="181" t="s">
        <v>43</v>
      </c>
      <c r="B56" s="181"/>
      <c r="C56" s="181"/>
      <c r="D56" s="181">
        <f>'将来負担比率（分子）の構造'!I$52</f>
        <v>4912</v>
      </c>
      <c r="E56" s="181"/>
      <c r="F56" s="181"/>
      <c r="G56" s="181">
        <f>'将来負担比率（分子）の構造'!J$52</f>
        <v>5436</v>
      </c>
      <c r="H56" s="181"/>
      <c r="I56" s="181"/>
      <c r="J56" s="181">
        <f>'将来負担比率（分子）の構造'!K$52</f>
        <v>5782</v>
      </c>
      <c r="K56" s="181"/>
      <c r="L56" s="181"/>
      <c r="M56" s="181">
        <f>'将来負担比率（分子）の構造'!L$52</f>
        <v>5775</v>
      </c>
      <c r="N56" s="181"/>
      <c r="O56" s="181"/>
      <c r="P56" s="181">
        <f>'将来負担比率（分子）の構造'!M$52</f>
        <v>5902</v>
      </c>
    </row>
    <row r="57" spans="1:16" x14ac:dyDescent="0.15">
      <c r="A57" s="181" t="s">
        <v>42</v>
      </c>
      <c r="B57" s="181"/>
      <c r="C57" s="181"/>
      <c r="D57" s="181">
        <f>'将来負担比率（分子）の構造'!I$51</f>
        <v>100</v>
      </c>
      <c r="E57" s="181"/>
      <c r="F57" s="181"/>
      <c r="G57" s="181">
        <f>'将来負担比率（分子）の構造'!J$51</f>
        <v>78</v>
      </c>
      <c r="H57" s="181"/>
      <c r="I57" s="181"/>
      <c r="J57" s="181">
        <f>'将来負担比率（分子）の構造'!K$51</f>
        <v>72</v>
      </c>
      <c r="K57" s="181"/>
      <c r="L57" s="181"/>
      <c r="M57" s="181">
        <f>'将来負担比率（分子）の構造'!L$51</f>
        <v>60</v>
      </c>
      <c r="N57" s="181"/>
      <c r="O57" s="181"/>
      <c r="P57" s="181">
        <f>'将来負担比率（分子）の構造'!M$51</f>
        <v>63</v>
      </c>
    </row>
    <row r="58" spans="1:16" x14ac:dyDescent="0.15">
      <c r="A58" s="181" t="s">
        <v>41</v>
      </c>
      <c r="B58" s="181"/>
      <c r="C58" s="181"/>
      <c r="D58" s="181">
        <f>'将来負担比率（分子）の構造'!I$50</f>
        <v>970</v>
      </c>
      <c r="E58" s="181"/>
      <c r="F58" s="181"/>
      <c r="G58" s="181">
        <f>'将来負担比率（分子）の構造'!J$50</f>
        <v>1251</v>
      </c>
      <c r="H58" s="181"/>
      <c r="I58" s="181"/>
      <c r="J58" s="181">
        <f>'将来負担比率（分子）の構造'!K$50</f>
        <v>1281</v>
      </c>
      <c r="K58" s="181"/>
      <c r="L58" s="181"/>
      <c r="M58" s="181">
        <f>'将来負担比率（分子）の構造'!L$50</f>
        <v>1371</v>
      </c>
      <c r="N58" s="181"/>
      <c r="O58" s="181"/>
      <c r="P58" s="181">
        <f>'将来負担比率（分子）の構造'!M$50</f>
        <v>1297</v>
      </c>
    </row>
    <row r="59" spans="1:16" x14ac:dyDescent="0.15">
      <c r="A59" s="181" t="s">
        <v>39</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15">
      <c r="A60" s="181" t="s">
        <v>38</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15">
      <c r="A61" s="181" t="s">
        <v>36</v>
      </c>
      <c r="B61" s="181" t="str">
        <f>'将来負担比率（分子）の構造'!I$46</f>
        <v>-</v>
      </c>
      <c r="C61" s="181"/>
      <c r="D61" s="181"/>
      <c r="E61" s="181" t="str">
        <f>'将来負担比率（分子）の構造'!J$46</f>
        <v>-</v>
      </c>
      <c r="F61" s="181"/>
      <c r="G61" s="181"/>
      <c r="H61" s="181" t="str">
        <f>'将来負担比率（分子）の構造'!K$46</f>
        <v>-</v>
      </c>
      <c r="I61" s="181"/>
      <c r="J61" s="181"/>
      <c r="K61" s="181" t="str">
        <f>'将来負担比率（分子）の構造'!L$46</f>
        <v>-</v>
      </c>
      <c r="L61" s="181"/>
      <c r="M61" s="181"/>
      <c r="N61" s="181" t="str">
        <f>'将来負担比率（分子）の構造'!M$46</f>
        <v>-</v>
      </c>
      <c r="O61" s="181"/>
      <c r="P61" s="181"/>
    </row>
    <row r="62" spans="1:16" x14ac:dyDescent="0.15">
      <c r="A62" s="181" t="s">
        <v>35</v>
      </c>
      <c r="B62" s="181">
        <f>'将来負担比率（分子）の構造'!I$45</f>
        <v>632</v>
      </c>
      <c r="C62" s="181"/>
      <c r="D62" s="181"/>
      <c r="E62" s="181">
        <f>'将来負担比率（分子）の構造'!J$45</f>
        <v>573</v>
      </c>
      <c r="F62" s="181"/>
      <c r="G62" s="181"/>
      <c r="H62" s="181">
        <f>'将来負担比率（分子）の構造'!K$45</f>
        <v>526</v>
      </c>
      <c r="I62" s="181"/>
      <c r="J62" s="181"/>
      <c r="K62" s="181">
        <f>'将来負担比率（分子）の構造'!L$45</f>
        <v>492</v>
      </c>
      <c r="L62" s="181"/>
      <c r="M62" s="181"/>
      <c r="N62" s="181">
        <f>'将来負担比率（分子）の構造'!M$45</f>
        <v>478</v>
      </c>
      <c r="O62" s="181"/>
      <c r="P62" s="181"/>
    </row>
    <row r="63" spans="1:16" x14ac:dyDescent="0.15">
      <c r="A63" s="181" t="s">
        <v>34</v>
      </c>
      <c r="B63" s="181">
        <f>'将来負担比率（分子）の構造'!I$44</f>
        <v>151</v>
      </c>
      <c r="C63" s="181"/>
      <c r="D63" s="181"/>
      <c r="E63" s="181">
        <f>'将来負担比率（分子）の構造'!J$44</f>
        <v>110</v>
      </c>
      <c r="F63" s="181"/>
      <c r="G63" s="181"/>
      <c r="H63" s="181">
        <f>'将来負担比率（分子）の構造'!K$44</f>
        <v>95</v>
      </c>
      <c r="I63" s="181"/>
      <c r="J63" s="181"/>
      <c r="K63" s="181">
        <f>'将来負担比率（分子）の構造'!L$44</f>
        <v>106</v>
      </c>
      <c r="L63" s="181"/>
      <c r="M63" s="181"/>
      <c r="N63" s="181">
        <f>'将来負担比率（分子）の構造'!M$44</f>
        <v>141</v>
      </c>
      <c r="O63" s="181"/>
      <c r="P63" s="181"/>
    </row>
    <row r="64" spans="1:16" x14ac:dyDescent="0.15">
      <c r="A64" s="181" t="s">
        <v>33</v>
      </c>
      <c r="B64" s="181">
        <f>'将来負担比率（分子）の構造'!I$43</f>
        <v>1442</v>
      </c>
      <c r="C64" s="181"/>
      <c r="D64" s="181"/>
      <c r="E64" s="181">
        <f>'将来負担比率（分子）の構造'!J$43</f>
        <v>1394</v>
      </c>
      <c r="F64" s="181"/>
      <c r="G64" s="181"/>
      <c r="H64" s="181">
        <f>'将来負担比率（分子）の構造'!K$43</f>
        <v>1422</v>
      </c>
      <c r="I64" s="181"/>
      <c r="J64" s="181"/>
      <c r="K64" s="181">
        <f>'将来負担比率（分子）の構造'!L$43</f>
        <v>1401</v>
      </c>
      <c r="L64" s="181"/>
      <c r="M64" s="181"/>
      <c r="N64" s="181">
        <f>'将来負担比率（分子）の構造'!M$43</f>
        <v>1296</v>
      </c>
      <c r="O64" s="181"/>
      <c r="P64" s="181"/>
    </row>
    <row r="65" spans="1:16" x14ac:dyDescent="0.15">
      <c r="A65" s="181" t="s">
        <v>32</v>
      </c>
      <c r="B65" s="181">
        <f>'将来負担比率（分子）の構造'!I$42</f>
        <v>65</v>
      </c>
      <c r="C65" s="181"/>
      <c r="D65" s="181"/>
      <c r="E65" s="181">
        <f>'将来負担比率（分子）の構造'!J$42</f>
        <v>52</v>
      </c>
      <c r="F65" s="181"/>
      <c r="G65" s="181"/>
      <c r="H65" s="181">
        <f>'将来負担比率（分子）の構造'!K$42</f>
        <v>39</v>
      </c>
      <c r="I65" s="181"/>
      <c r="J65" s="181"/>
      <c r="K65" s="181">
        <f>'将来負担比率（分子）の構造'!L$42</f>
        <v>30</v>
      </c>
      <c r="L65" s="181"/>
      <c r="M65" s="181"/>
      <c r="N65" s="181">
        <f>'将来負担比率（分子）の構造'!M$42</f>
        <v>20</v>
      </c>
      <c r="O65" s="181"/>
      <c r="P65" s="181"/>
    </row>
    <row r="66" spans="1:16" x14ac:dyDescent="0.15">
      <c r="A66" s="181" t="s">
        <v>31</v>
      </c>
      <c r="B66" s="181">
        <f>'将来負担比率（分子）の構造'!I$41</f>
        <v>5972</v>
      </c>
      <c r="C66" s="181"/>
      <c r="D66" s="181"/>
      <c r="E66" s="181">
        <f>'将来負担比率（分子）の構造'!J$41</f>
        <v>6787</v>
      </c>
      <c r="F66" s="181"/>
      <c r="G66" s="181"/>
      <c r="H66" s="181">
        <f>'将来負担比率（分子）の構造'!K$41</f>
        <v>7317</v>
      </c>
      <c r="I66" s="181"/>
      <c r="J66" s="181"/>
      <c r="K66" s="181">
        <f>'将来負担比率（分子）の構造'!L$41</f>
        <v>7359</v>
      </c>
      <c r="L66" s="181"/>
      <c r="M66" s="181"/>
      <c r="N66" s="181">
        <f>'将来負担比率（分子）の構造'!M$41</f>
        <v>7589</v>
      </c>
      <c r="O66" s="181"/>
      <c r="P66" s="181"/>
    </row>
    <row r="67" spans="1:16" x14ac:dyDescent="0.15">
      <c r="A67" s="181" t="s">
        <v>78</v>
      </c>
      <c r="B67" s="181" t="e">
        <f>NA()</f>
        <v>#N/A</v>
      </c>
      <c r="C67" s="181">
        <f>IF(ISNUMBER('将来負担比率（分子）の構造'!I$53), IF('将来負担比率（分子）の構造'!I$53 &lt; 0, 0, '将来負担比率（分子）の構造'!I$53), NA())</f>
        <v>2279</v>
      </c>
      <c r="D67" s="181" t="e">
        <f>NA()</f>
        <v>#N/A</v>
      </c>
      <c r="E67" s="181" t="e">
        <f>NA()</f>
        <v>#N/A</v>
      </c>
      <c r="F67" s="181">
        <f>IF(ISNUMBER('将来負担比率（分子）の構造'!J$53), IF('将来負担比率（分子）の構造'!J$53 &lt; 0, 0, '将来負担比率（分子）の構造'!J$53), NA())</f>
        <v>2151</v>
      </c>
      <c r="G67" s="181" t="e">
        <f>NA()</f>
        <v>#N/A</v>
      </c>
      <c r="H67" s="181" t="e">
        <f>NA()</f>
        <v>#N/A</v>
      </c>
      <c r="I67" s="181">
        <f>IF(ISNUMBER('将来負担比率（分子）の構造'!K$53), IF('将来負担比率（分子）の構造'!K$53 &lt; 0, 0, '将来負担比率（分子）の構造'!K$53), NA())</f>
        <v>2264</v>
      </c>
      <c r="J67" s="181" t="e">
        <f>NA()</f>
        <v>#N/A</v>
      </c>
      <c r="K67" s="181" t="e">
        <f>NA()</f>
        <v>#N/A</v>
      </c>
      <c r="L67" s="181">
        <f>IF(ISNUMBER('将来負担比率（分子）の構造'!L$53), IF('将来負担比率（分子）の構造'!L$53 &lt; 0, 0, '将来負担比率（分子）の構造'!L$53), NA())</f>
        <v>2181</v>
      </c>
      <c r="M67" s="181" t="e">
        <f>NA()</f>
        <v>#N/A</v>
      </c>
      <c r="N67" s="181" t="e">
        <f>NA()</f>
        <v>#N/A</v>
      </c>
      <c r="O67" s="181">
        <f>IF(ISNUMBER('将来負担比率（分子）の構造'!M$53), IF('将来負担比率（分子）の構造'!M$53 &lt; 0, 0, '将来負担比率（分子）の構造'!M$53), NA())</f>
        <v>2263</v>
      </c>
      <c r="P67" s="181" t="e">
        <f>NA()</f>
        <v>#N/A</v>
      </c>
    </row>
    <row r="70" spans="1:16" x14ac:dyDescent="0.15">
      <c r="A70" s="183" t="s">
        <v>79</v>
      </c>
      <c r="B70" s="183"/>
      <c r="C70" s="183"/>
      <c r="D70" s="183"/>
      <c r="E70" s="183"/>
      <c r="F70" s="183"/>
    </row>
    <row r="71" spans="1:16" x14ac:dyDescent="0.15">
      <c r="A71" s="184"/>
      <c r="B71" s="184" t="str">
        <f>基金残高に係る経年分析!F54</f>
        <v>H29</v>
      </c>
      <c r="C71" s="184" t="str">
        <f>基金残高に係る経年分析!G54</f>
        <v>H30</v>
      </c>
      <c r="D71" s="184" t="str">
        <f>基金残高に係る経年分析!H54</f>
        <v>R01</v>
      </c>
    </row>
    <row r="72" spans="1:16" x14ac:dyDescent="0.15">
      <c r="A72" s="184" t="s">
        <v>80</v>
      </c>
      <c r="B72" s="185">
        <f>基金残高に係る経年分析!F55</f>
        <v>523</v>
      </c>
      <c r="C72" s="185">
        <f>基金残高に係る経年分析!G55</f>
        <v>523</v>
      </c>
      <c r="D72" s="185">
        <f>基金残高に係る経年分析!H55</f>
        <v>443</v>
      </c>
    </row>
    <row r="73" spans="1:16" x14ac:dyDescent="0.15">
      <c r="A73" s="184" t="s">
        <v>81</v>
      </c>
      <c r="B73" s="185">
        <f>基金残高に係る経年分析!F56</f>
        <v>359</v>
      </c>
      <c r="C73" s="185">
        <f>基金残高に係る経年分析!G56</f>
        <v>479</v>
      </c>
      <c r="D73" s="185">
        <f>基金残高に係る経年分析!H56</f>
        <v>479</v>
      </c>
    </row>
    <row r="74" spans="1:16" x14ac:dyDescent="0.15">
      <c r="A74" s="184" t="s">
        <v>82</v>
      </c>
      <c r="B74" s="185">
        <f>基金残高に係る経年分析!F57</f>
        <v>214</v>
      </c>
      <c r="C74" s="185">
        <f>基金残高に係る経年分析!G57</f>
        <v>245</v>
      </c>
      <c r="D74" s="185">
        <f>基金残高に係る経年分析!H57</f>
        <v>251</v>
      </c>
    </row>
  </sheetData>
  <sheetProtection algorithmName="SHA-512" hashValue="ZrdJLxiowf1XjBCfsE0h6Gm6hIJsCX/kcazW3McDcR53RDbenqXtToy6+3gYCccusEZmUuFAJCbabCC88RZaQw==" saltValue="AxzICzGA5mzGfbdOzVWzww=="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