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49.247\share\丹伊田\予算\生産活動拡大支援事業\HP掲載用\"/>
    </mc:Choice>
  </mc:AlternateContent>
  <bookViews>
    <workbookView xWindow="0" yWindow="0" windowWidth="23040" windowHeight="9684"/>
  </bookViews>
  <sheets>
    <sheet name="申請書" sheetId="19" r:id="rId1"/>
    <sheet name="別紙(1)" sheetId="1" r:id="rId2"/>
    <sheet name="別紙(2)" sheetId="23" r:id="rId3"/>
    <sheet name="別紙(3)" sheetId="24" r:id="rId4"/>
    <sheet name="別紙(4)" sheetId="25" r:id="rId5"/>
    <sheet name="別紙(5)" sheetId="27" r:id="rId6"/>
    <sheet name="別紙(6)" sheetId="26" r:id="rId7"/>
    <sheet name="リスト" sheetId="2" state="hidden" r:id="rId8"/>
  </sheets>
  <definedNames>
    <definedName name="_xlnm.Print_Area" localSheetId="0">申請書!$A$1:$AU$37</definedName>
    <definedName name="_xlnm.Print_Area" localSheetId="1">'別紙(1)'!$A$1:$J$108</definedName>
    <definedName name="_xlnm.Print_Area" localSheetId="2">'別紙(2)'!$A$1:$J$108</definedName>
    <definedName name="_xlnm.Print_Area" localSheetId="3">'別紙(3)'!$A$1:$J$108</definedName>
    <definedName name="_xlnm.Print_Area" localSheetId="4">'別紙(4)'!$A$1:$J$108</definedName>
    <definedName name="_xlnm.Print_Area" localSheetId="5">'別紙(5)'!$A$1:$J$108</definedName>
    <definedName name="_xlnm.Print_Area" localSheetId="6">'別紙(6)'!$A$1:$J$108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1" i="26" l="1"/>
  <c r="E91" i="27"/>
  <c r="E91" i="25"/>
  <c r="E91" i="24"/>
  <c r="E91" i="23"/>
  <c r="AH18" i="19" l="1"/>
  <c r="AD6" i="19"/>
  <c r="F88" i="27" l="1"/>
  <c r="F87" i="27"/>
  <c r="F86" i="27"/>
  <c r="F85" i="27"/>
  <c r="AH21" i="19" l="1"/>
  <c r="J22" i="19" l="1"/>
  <c r="J21" i="19"/>
  <c r="J20" i="19"/>
  <c r="J19" i="19"/>
  <c r="J18" i="19"/>
  <c r="D88" i="27"/>
  <c r="B88" i="27"/>
  <c r="D87" i="27"/>
  <c r="B87" i="27"/>
  <c r="D86" i="27"/>
  <c r="B86" i="27"/>
  <c r="D85" i="27"/>
  <c r="B85" i="27"/>
  <c r="I79" i="27"/>
  <c r="J80" i="27" s="1"/>
  <c r="F80" i="27" s="1"/>
  <c r="I62" i="27"/>
  <c r="I59" i="27"/>
  <c r="I56" i="27"/>
  <c r="I53" i="27"/>
  <c r="H48" i="27"/>
  <c r="J45" i="27"/>
  <c r="G45" i="27" s="1"/>
  <c r="H42" i="27"/>
  <c r="J39" i="27"/>
  <c r="J38" i="27"/>
  <c r="F39" i="27" s="1"/>
  <c r="J13" i="27"/>
  <c r="D88" i="26"/>
  <c r="B88" i="26"/>
  <c r="D87" i="26"/>
  <c r="B87" i="26"/>
  <c r="D86" i="26"/>
  <c r="B86" i="26"/>
  <c r="D85" i="26"/>
  <c r="B85" i="26"/>
  <c r="I79" i="26"/>
  <c r="J80" i="26" s="1"/>
  <c r="F80" i="26" s="1"/>
  <c r="I62" i="26"/>
  <c r="I59" i="26"/>
  <c r="I56" i="26"/>
  <c r="I53" i="26"/>
  <c r="H48" i="26"/>
  <c r="J45" i="26" s="1"/>
  <c r="G45" i="26" s="1"/>
  <c r="H42" i="26"/>
  <c r="J39" i="26" s="1"/>
  <c r="J38" i="26"/>
  <c r="J13" i="26"/>
  <c r="G13" i="26" s="1"/>
  <c r="D88" i="25"/>
  <c r="B88" i="25"/>
  <c r="D87" i="25"/>
  <c r="B87" i="25"/>
  <c r="D86" i="25"/>
  <c r="B86" i="25"/>
  <c r="D85" i="25"/>
  <c r="B85" i="25"/>
  <c r="J80" i="25"/>
  <c r="F80" i="25" s="1"/>
  <c r="I79" i="25"/>
  <c r="I62" i="25"/>
  <c r="I59" i="25"/>
  <c r="I56" i="25"/>
  <c r="I53" i="25"/>
  <c r="H48" i="25"/>
  <c r="J45" i="25"/>
  <c r="G45" i="25" s="1"/>
  <c r="H42" i="25"/>
  <c r="J39" i="25" s="1"/>
  <c r="J38" i="25"/>
  <c r="J13" i="25"/>
  <c r="D88" i="24"/>
  <c r="B88" i="24"/>
  <c r="D87" i="24"/>
  <c r="B87" i="24"/>
  <c r="D86" i="24"/>
  <c r="B86" i="24"/>
  <c r="D85" i="24"/>
  <c r="B85" i="24"/>
  <c r="I79" i="24"/>
  <c r="J80" i="24" s="1"/>
  <c r="F80" i="24" s="1"/>
  <c r="I62" i="24"/>
  <c r="I59" i="24"/>
  <c r="I56" i="24"/>
  <c r="I53" i="24"/>
  <c r="H48" i="24"/>
  <c r="J45" i="24"/>
  <c r="G45" i="24" s="1"/>
  <c r="H42" i="24"/>
  <c r="J39" i="24" s="1"/>
  <c r="J38" i="24"/>
  <c r="J13" i="24"/>
  <c r="D88" i="23"/>
  <c r="B88" i="23"/>
  <c r="D87" i="23"/>
  <c r="B87" i="23"/>
  <c r="D86" i="23"/>
  <c r="B86" i="23"/>
  <c r="D85" i="23"/>
  <c r="B85" i="23"/>
  <c r="I79" i="23"/>
  <c r="J80" i="23" s="1"/>
  <c r="F80" i="23" s="1"/>
  <c r="I62" i="23"/>
  <c r="I59" i="23"/>
  <c r="I56" i="23"/>
  <c r="I53" i="23"/>
  <c r="H48" i="23"/>
  <c r="J45" i="23"/>
  <c r="G45" i="23" s="1"/>
  <c r="H42" i="23"/>
  <c r="J39" i="23" s="1"/>
  <c r="J38" i="23"/>
  <c r="J13" i="23"/>
  <c r="F88" i="26" l="1"/>
  <c r="H88" i="26" s="1"/>
  <c r="F86" i="26"/>
  <c r="H86" i="26" s="1"/>
  <c r="F87" i="26"/>
  <c r="F85" i="26"/>
  <c r="H85" i="26" s="1"/>
  <c r="AH22" i="19" s="1"/>
  <c r="F39" i="25"/>
  <c r="F87" i="25"/>
  <c r="H87" i="25" s="1"/>
  <c r="F88" i="25"/>
  <c r="H88" i="25" s="1"/>
  <c r="F86" i="25"/>
  <c r="H86" i="25" s="1"/>
  <c r="F85" i="25"/>
  <c r="H85" i="25" s="1"/>
  <c r="G13" i="25"/>
  <c r="F88" i="24"/>
  <c r="H88" i="24" s="1"/>
  <c r="F39" i="24"/>
  <c r="F87" i="24"/>
  <c r="H87" i="24" s="1"/>
  <c r="F86" i="24"/>
  <c r="H86" i="24" s="1"/>
  <c r="F85" i="24"/>
  <c r="H85" i="24" s="1"/>
  <c r="F39" i="23"/>
  <c r="G13" i="23"/>
  <c r="F86" i="23"/>
  <c r="H86" i="23" s="1"/>
  <c r="F85" i="23"/>
  <c r="H85" i="23" s="1"/>
  <c r="F88" i="23"/>
  <c r="H88" i="23" s="1"/>
  <c r="F87" i="23"/>
  <c r="H87" i="23" s="1"/>
  <c r="H87" i="27"/>
  <c r="G13" i="27"/>
  <c r="F39" i="26"/>
  <c r="H85" i="27"/>
  <c r="H86" i="27"/>
  <c r="H88" i="27"/>
  <c r="H87" i="26"/>
  <c r="G13" i="24"/>
  <c r="AH20" i="19" l="1"/>
  <c r="AH19" i="19"/>
  <c r="J17" i="19"/>
  <c r="I62" i="1" l="1"/>
  <c r="I59" i="1"/>
  <c r="I56" i="1"/>
  <c r="I53" i="1"/>
  <c r="D88" i="1"/>
  <c r="D87" i="1"/>
  <c r="D86" i="1"/>
  <c r="B88" i="1"/>
  <c r="B87" i="1"/>
  <c r="B86" i="1"/>
  <c r="B85" i="1"/>
  <c r="D85" i="1"/>
  <c r="J38" i="1" l="1"/>
  <c r="H42" i="1"/>
  <c r="J39" i="1" s="1"/>
  <c r="H48" i="1"/>
  <c r="J13" i="1"/>
  <c r="J45" i="1" l="1"/>
  <c r="G45" i="1" s="1"/>
  <c r="G13" i="1"/>
  <c r="F39" i="1"/>
  <c r="F88" i="1" l="1"/>
  <c r="F87" i="1"/>
  <c r="F85" i="1"/>
  <c r="F86" i="1"/>
  <c r="I79" i="1"/>
  <c r="H87" i="1" l="1"/>
  <c r="H88" i="1"/>
  <c r="H85" i="1"/>
  <c r="H86" i="1"/>
  <c r="J80" i="1"/>
  <c r="F80" i="1" s="1"/>
  <c r="E91" i="1" l="1"/>
  <c r="AH17" i="19" s="1"/>
  <c r="K14" i="19" s="1"/>
</calcChain>
</file>

<file path=xl/comments1.xml><?xml version="1.0" encoding="utf-8"?>
<comments xmlns="http://schemas.openxmlformats.org/spreadsheetml/2006/main">
  <authors>
    <author>大塚 秀寿</author>
  </authors>
  <commentList>
    <comment ref="J14" authorId="0" shapeId="0">
      <text>
        <r>
          <rPr>
            <b/>
            <sz val="9"/>
            <color indexed="81"/>
            <rFont val="MS P ゴシック"/>
            <family val="3"/>
            <charset val="128"/>
          </rPr>
          <t>アイ両方選択は不可</t>
        </r>
      </text>
    </comment>
    <comment ref="H35" authorId="0" shapeId="0">
      <text>
        <r>
          <rPr>
            <b/>
            <sz val="12"/>
            <color indexed="10"/>
            <rFont val="MS P ゴシック"/>
            <family val="3"/>
            <charset val="128"/>
          </rPr>
          <t>・単純に２年前の１年分の合計額ではないことに注意。
・必ず、「Ｑ＆Ａ基準額の算出例（イメージ）」と国実施要綱を参照し、どの例に該当するか確認した上で、入力のこと。</t>
        </r>
      </text>
    </comment>
    <comment ref="H40" authorId="0" shapeId="0">
      <text>
        <r>
          <rPr>
            <b/>
            <sz val="11"/>
            <color indexed="81"/>
            <rFont val="MS P ゴシック"/>
            <family val="3"/>
            <charset val="128"/>
          </rPr>
          <t>１か月分を入力</t>
        </r>
      </text>
    </comment>
    <comment ref="H41" authorId="0" shapeId="0">
      <text>
        <r>
          <rPr>
            <b/>
            <sz val="11"/>
            <color indexed="81"/>
            <rFont val="MS P ゴシック"/>
            <family val="3"/>
            <charset val="128"/>
          </rPr>
          <t>１か月分を入力</t>
        </r>
      </text>
    </comment>
    <comment ref="H46" authorId="0" shapeId="0">
      <text>
        <r>
          <rPr>
            <b/>
            <sz val="11"/>
            <color indexed="81"/>
            <rFont val="MS P ゴシック"/>
            <family val="3"/>
            <charset val="128"/>
          </rPr>
          <t>３か月分の合計</t>
        </r>
      </text>
    </comment>
    <comment ref="H47" authorId="0" shapeId="0">
      <text>
        <r>
          <rPr>
            <b/>
            <sz val="11"/>
            <color indexed="81"/>
            <rFont val="MS P ゴシック"/>
            <family val="3"/>
            <charset val="128"/>
          </rPr>
          <t>３か月分の合計</t>
        </r>
      </text>
    </comment>
    <comment ref="A62" authorId="0" shapeId="0">
      <text>
        <r>
          <rPr>
            <b/>
            <sz val="11"/>
            <color indexed="81"/>
            <rFont val="游ゴシック"/>
            <family val="3"/>
            <charset val="128"/>
            <scheme val="minor"/>
          </rPr>
          <t>ご注意ください。
　・マスクや消毒液等の衛生用品に係る購入経費は</t>
        </r>
        <r>
          <rPr>
            <b/>
            <sz val="11"/>
            <color indexed="10"/>
            <rFont val="游ゴシック"/>
            <family val="3"/>
            <charset val="128"/>
            <scheme val="minor"/>
          </rPr>
          <t>対象外</t>
        </r>
        <r>
          <rPr>
            <b/>
            <sz val="11"/>
            <color indexed="81"/>
            <rFont val="游ゴシック"/>
            <family val="3"/>
            <charset val="128"/>
            <scheme val="minor"/>
          </rPr>
          <t>です。（国Ｑ＆Ａ１３参照）
　・備品（パーティーション）であっても、「福島県新型コロナウイルス感染症に係る障害福祉サービス施設・事業所等における感染防止対策支援事業補助金」の交付を受けている場合は、</t>
        </r>
        <r>
          <rPr>
            <b/>
            <sz val="11"/>
            <color indexed="10"/>
            <rFont val="游ゴシック"/>
            <family val="3"/>
            <charset val="128"/>
            <scheme val="minor"/>
          </rPr>
          <t>対象外</t>
        </r>
        <r>
          <rPr>
            <b/>
            <sz val="11"/>
            <color indexed="81"/>
            <rFont val="游ゴシック"/>
            <family val="3"/>
            <charset val="128"/>
            <scheme val="minor"/>
          </rPr>
          <t>です。</t>
        </r>
      </text>
    </comment>
    <comment ref="I72" authorId="0" shapeId="0">
      <text>
        <r>
          <rPr>
            <b/>
            <sz val="11"/>
            <color indexed="81"/>
            <rFont val="MS P ゴシック"/>
            <family val="3"/>
            <charset val="128"/>
          </rPr>
          <t>最下段の助成上限額を転記</t>
        </r>
      </text>
    </comment>
    <comment ref="I73" authorId="0" shapeId="0">
      <text>
        <r>
          <rPr>
            <b/>
            <sz val="11"/>
            <color indexed="81"/>
            <rFont val="MS P ゴシック"/>
            <family val="3"/>
            <charset val="128"/>
          </rPr>
          <t>２行目以降は複数事業所分を別添１～から転記</t>
        </r>
        <r>
          <rPr>
            <sz val="11"/>
            <color indexed="81"/>
            <rFont val="MS P ゴシック"/>
            <family val="3"/>
            <charset val="128"/>
          </rPr>
          <t xml:space="preserve">
</t>
        </r>
      </text>
    </comment>
    <comment ref="F84" authorId="0" shapeId="0">
      <text>
        <r>
          <rPr>
            <b/>
            <sz val="12"/>
            <color indexed="10"/>
            <rFont val="MS P ゴシック"/>
            <family val="3"/>
            <charset val="128"/>
          </rPr>
          <t xml:space="preserve">基準額が０以下を表示した場合、次の理由が考えられる。
　①上記Ｈ３４のセルに入力すべき額の誤り。要確認
　②補助対象外（２年度前の収入との関係で、補助対象外となる
　場合がある。上記「Ｑ＆Ａ基準額の算出例（イメージ）」参照）
</t>
        </r>
      </text>
    </comment>
  </commentList>
</comments>
</file>

<file path=xl/comments2.xml><?xml version="1.0" encoding="utf-8"?>
<comments xmlns="http://schemas.openxmlformats.org/spreadsheetml/2006/main">
  <authors>
    <author>大塚 秀寿</author>
  </authors>
  <commentList>
    <comment ref="J14" authorId="0" shapeId="0">
      <text>
        <r>
          <rPr>
            <b/>
            <sz val="9"/>
            <color indexed="81"/>
            <rFont val="MS P ゴシック"/>
            <family val="3"/>
            <charset val="128"/>
          </rPr>
          <t>アイ両方選択は不可</t>
        </r>
      </text>
    </comment>
    <comment ref="H35" authorId="0" shapeId="0">
      <text>
        <r>
          <rPr>
            <b/>
            <sz val="12"/>
            <color indexed="10"/>
            <rFont val="MS P ゴシック"/>
            <family val="3"/>
            <charset val="128"/>
          </rPr>
          <t>・単純に２年前の１年分の合計額ではないことに注意。
・必ず、「Ｑ＆Ａ基準額の算出例（イメージ）」と国実施要綱を参照し、どの例に該当するか確認した上で、入力のこと。</t>
        </r>
      </text>
    </comment>
    <comment ref="H40" authorId="0" shapeId="0">
      <text>
        <r>
          <rPr>
            <b/>
            <sz val="11"/>
            <color indexed="81"/>
            <rFont val="MS P ゴシック"/>
            <family val="3"/>
            <charset val="128"/>
          </rPr>
          <t>１か月分を入力</t>
        </r>
      </text>
    </comment>
    <comment ref="H41" authorId="0" shapeId="0">
      <text>
        <r>
          <rPr>
            <b/>
            <sz val="11"/>
            <color indexed="81"/>
            <rFont val="MS P ゴシック"/>
            <family val="3"/>
            <charset val="128"/>
          </rPr>
          <t>１か月分を入力</t>
        </r>
      </text>
    </comment>
    <comment ref="H46" authorId="0" shapeId="0">
      <text>
        <r>
          <rPr>
            <b/>
            <sz val="11"/>
            <color indexed="81"/>
            <rFont val="MS P ゴシック"/>
            <family val="3"/>
            <charset val="128"/>
          </rPr>
          <t>３か月分の合計</t>
        </r>
      </text>
    </comment>
    <comment ref="H47" authorId="0" shapeId="0">
      <text>
        <r>
          <rPr>
            <b/>
            <sz val="11"/>
            <color indexed="81"/>
            <rFont val="MS P ゴシック"/>
            <family val="3"/>
            <charset val="128"/>
          </rPr>
          <t>３か月分の合計</t>
        </r>
      </text>
    </comment>
    <comment ref="A62" authorId="0" shapeId="0">
      <text>
        <r>
          <rPr>
            <b/>
            <sz val="11"/>
            <color indexed="81"/>
            <rFont val="游ゴシック"/>
            <family val="3"/>
            <charset val="128"/>
            <scheme val="minor"/>
          </rPr>
          <t>ご注意ください。
　・マスクや消毒液等の衛生用品に係る購入経費は</t>
        </r>
        <r>
          <rPr>
            <b/>
            <sz val="11"/>
            <color indexed="10"/>
            <rFont val="游ゴシック"/>
            <family val="3"/>
            <charset val="128"/>
            <scheme val="minor"/>
          </rPr>
          <t>対象外</t>
        </r>
        <r>
          <rPr>
            <b/>
            <sz val="11"/>
            <color indexed="81"/>
            <rFont val="游ゴシック"/>
            <family val="3"/>
            <charset val="128"/>
            <scheme val="minor"/>
          </rPr>
          <t>です。（国Ｑ＆Ａ１３参照）
　・備品（パーティーション）であっても、「福島県新型コロナウイルス感染症に係る障害福祉サービス施設・事業所等における感染防止対策支援事業補助金」の交付を受けている場合は、</t>
        </r>
        <r>
          <rPr>
            <b/>
            <sz val="11"/>
            <color indexed="10"/>
            <rFont val="游ゴシック"/>
            <family val="3"/>
            <charset val="128"/>
            <scheme val="minor"/>
          </rPr>
          <t>対象外</t>
        </r>
        <r>
          <rPr>
            <b/>
            <sz val="11"/>
            <color indexed="81"/>
            <rFont val="游ゴシック"/>
            <family val="3"/>
            <charset val="128"/>
            <scheme val="minor"/>
          </rPr>
          <t>です。</t>
        </r>
      </text>
    </comment>
    <comment ref="I72" authorId="0" shapeId="0">
      <text>
        <r>
          <rPr>
            <b/>
            <sz val="11"/>
            <color indexed="81"/>
            <rFont val="MS P ゴシック"/>
            <family val="3"/>
            <charset val="128"/>
          </rPr>
          <t>最下段の助成上限額を転記</t>
        </r>
      </text>
    </comment>
    <comment ref="I73" authorId="0" shapeId="0">
      <text>
        <r>
          <rPr>
            <b/>
            <sz val="11"/>
            <color indexed="81"/>
            <rFont val="MS P ゴシック"/>
            <family val="3"/>
            <charset val="128"/>
          </rPr>
          <t>２行目以降は複数事業所分を別添１～から転記</t>
        </r>
        <r>
          <rPr>
            <sz val="11"/>
            <color indexed="81"/>
            <rFont val="MS P ゴシック"/>
            <family val="3"/>
            <charset val="128"/>
          </rPr>
          <t xml:space="preserve">
</t>
        </r>
      </text>
    </comment>
    <comment ref="F84" authorId="0" shapeId="0">
      <text>
        <r>
          <rPr>
            <b/>
            <sz val="12"/>
            <color indexed="10"/>
            <rFont val="MS P ゴシック"/>
            <family val="3"/>
            <charset val="128"/>
          </rPr>
          <t xml:space="preserve">基準額が０以下を表示した場合、次の理由が考えられる。
　①上記Ｈ３４のセルに入力すべき額の誤り。要確認
　②補助対象外（２年度前の収入との関係で、補助対象外となる
　場合がある。上記「Ｑ＆Ａ基準額の算出例（イメージ）」参照）
</t>
        </r>
      </text>
    </comment>
  </commentList>
</comments>
</file>

<file path=xl/comments3.xml><?xml version="1.0" encoding="utf-8"?>
<comments xmlns="http://schemas.openxmlformats.org/spreadsheetml/2006/main">
  <authors>
    <author>大塚 秀寿</author>
  </authors>
  <commentList>
    <comment ref="J14" authorId="0" shapeId="0">
      <text>
        <r>
          <rPr>
            <b/>
            <sz val="9"/>
            <color indexed="81"/>
            <rFont val="MS P ゴシック"/>
            <family val="3"/>
            <charset val="128"/>
          </rPr>
          <t>アイ両方選択は不可</t>
        </r>
      </text>
    </comment>
    <comment ref="H35" authorId="0" shapeId="0">
      <text>
        <r>
          <rPr>
            <b/>
            <sz val="12"/>
            <color indexed="10"/>
            <rFont val="MS P ゴシック"/>
            <family val="3"/>
            <charset val="128"/>
          </rPr>
          <t>・単純に２年前の１年分の合計額ではないことに注意。
・必ず、「Ｑ＆Ａ基準額の算出例（イメージ）」と国実施要綱を参照し、どの例に該当するか確認した上で、入力のこと。</t>
        </r>
      </text>
    </comment>
    <comment ref="H40" authorId="0" shapeId="0">
      <text>
        <r>
          <rPr>
            <b/>
            <sz val="11"/>
            <color indexed="81"/>
            <rFont val="MS P ゴシック"/>
            <family val="3"/>
            <charset val="128"/>
          </rPr>
          <t>１か月分を入力</t>
        </r>
      </text>
    </comment>
    <comment ref="H41" authorId="0" shapeId="0">
      <text>
        <r>
          <rPr>
            <b/>
            <sz val="11"/>
            <color indexed="81"/>
            <rFont val="MS P ゴシック"/>
            <family val="3"/>
            <charset val="128"/>
          </rPr>
          <t>１か月分を入力</t>
        </r>
      </text>
    </comment>
    <comment ref="H46" authorId="0" shapeId="0">
      <text>
        <r>
          <rPr>
            <b/>
            <sz val="11"/>
            <color indexed="81"/>
            <rFont val="MS P ゴシック"/>
            <family val="3"/>
            <charset val="128"/>
          </rPr>
          <t>３か月分の合計</t>
        </r>
      </text>
    </comment>
    <comment ref="H47" authorId="0" shapeId="0">
      <text>
        <r>
          <rPr>
            <b/>
            <sz val="11"/>
            <color indexed="81"/>
            <rFont val="MS P ゴシック"/>
            <family val="3"/>
            <charset val="128"/>
          </rPr>
          <t>３か月分の合計</t>
        </r>
      </text>
    </comment>
    <comment ref="A62" authorId="0" shapeId="0">
      <text>
        <r>
          <rPr>
            <b/>
            <sz val="11"/>
            <color indexed="81"/>
            <rFont val="游ゴシック"/>
            <family val="3"/>
            <charset val="128"/>
            <scheme val="minor"/>
          </rPr>
          <t>ご注意ください。
　・マスクや消毒液等の衛生用品に係る購入経費は</t>
        </r>
        <r>
          <rPr>
            <b/>
            <sz val="11"/>
            <color indexed="10"/>
            <rFont val="游ゴシック"/>
            <family val="3"/>
            <charset val="128"/>
            <scheme val="minor"/>
          </rPr>
          <t>対象外</t>
        </r>
        <r>
          <rPr>
            <b/>
            <sz val="11"/>
            <color indexed="81"/>
            <rFont val="游ゴシック"/>
            <family val="3"/>
            <charset val="128"/>
            <scheme val="minor"/>
          </rPr>
          <t>です。（国Ｑ＆Ａ１３参照）
　・備品（パーティーション）であっても、「福島県新型コロナウイルス感染症に係る障害福祉サービス施設・事業所等における感染防止対策支援事業補助金」の交付を受けている場合は、</t>
        </r>
        <r>
          <rPr>
            <b/>
            <sz val="11"/>
            <color indexed="10"/>
            <rFont val="游ゴシック"/>
            <family val="3"/>
            <charset val="128"/>
            <scheme val="minor"/>
          </rPr>
          <t>対象外</t>
        </r>
        <r>
          <rPr>
            <b/>
            <sz val="11"/>
            <color indexed="81"/>
            <rFont val="游ゴシック"/>
            <family val="3"/>
            <charset val="128"/>
            <scheme val="minor"/>
          </rPr>
          <t>です。</t>
        </r>
      </text>
    </comment>
    <comment ref="I72" authorId="0" shapeId="0">
      <text>
        <r>
          <rPr>
            <b/>
            <sz val="11"/>
            <color indexed="81"/>
            <rFont val="MS P ゴシック"/>
            <family val="3"/>
            <charset val="128"/>
          </rPr>
          <t>最下段の助成上限額を転記</t>
        </r>
      </text>
    </comment>
    <comment ref="I73" authorId="0" shapeId="0">
      <text>
        <r>
          <rPr>
            <b/>
            <sz val="11"/>
            <color indexed="81"/>
            <rFont val="MS P ゴシック"/>
            <family val="3"/>
            <charset val="128"/>
          </rPr>
          <t>２行目以降は複数事業所分を別添１～から転記</t>
        </r>
        <r>
          <rPr>
            <sz val="11"/>
            <color indexed="81"/>
            <rFont val="MS P ゴシック"/>
            <family val="3"/>
            <charset val="128"/>
          </rPr>
          <t xml:space="preserve">
</t>
        </r>
      </text>
    </comment>
    <comment ref="F84" authorId="0" shapeId="0">
      <text>
        <r>
          <rPr>
            <b/>
            <sz val="12"/>
            <color indexed="10"/>
            <rFont val="MS P ゴシック"/>
            <family val="3"/>
            <charset val="128"/>
          </rPr>
          <t xml:space="preserve">基準額が０以下を表示した場合、次の理由が考えられる。
　①上記Ｈ３４のセルに入力すべき額の誤り。要確認
　②補助対象外（２年度前の収入との関係で、補助対象外となる
　場合がある。上記「Ｑ＆Ａ基準額の算出例（イメージ）」参照）
</t>
        </r>
      </text>
    </comment>
  </commentList>
</comments>
</file>

<file path=xl/comments4.xml><?xml version="1.0" encoding="utf-8"?>
<comments xmlns="http://schemas.openxmlformats.org/spreadsheetml/2006/main">
  <authors>
    <author>大塚 秀寿</author>
  </authors>
  <commentList>
    <comment ref="J14" authorId="0" shapeId="0">
      <text>
        <r>
          <rPr>
            <b/>
            <sz val="9"/>
            <color indexed="81"/>
            <rFont val="MS P ゴシック"/>
            <family val="3"/>
            <charset val="128"/>
          </rPr>
          <t>アイ両方選択は不可</t>
        </r>
      </text>
    </comment>
    <comment ref="H35" authorId="0" shapeId="0">
      <text>
        <r>
          <rPr>
            <b/>
            <sz val="12"/>
            <color indexed="10"/>
            <rFont val="MS P ゴシック"/>
            <family val="3"/>
            <charset val="128"/>
          </rPr>
          <t>・単純に２年前の１年分の合計額ではないことに注意。
・必ず、「Ｑ＆Ａ基準額の算出例（イメージ）」と国実施要綱を参照し、どの例に該当するか確認した上で、入力のこと。</t>
        </r>
      </text>
    </comment>
    <comment ref="H40" authorId="0" shapeId="0">
      <text>
        <r>
          <rPr>
            <b/>
            <sz val="11"/>
            <color indexed="81"/>
            <rFont val="MS P ゴシック"/>
            <family val="3"/>
            <charset val="128"/>
          </rPr>
          <t>１か月分を入力</t>
        </r>
      </text>
    </comment>
    <comment ref="H41" authorId="0" shapeId="0">
      <text>
        <r>
          <rPr>
            <b/>
            <sz val="11"/>
            <color indexed="81"/>
            <rFont val="MS P ゴシック"/>
            <family val="3"/>
            <charset val="128"/>
          </rPr>
          <t>１か月分を入力</t>
        </r>
      </text>
    </comment>
    <comment ref="H46" authorId="0" shapeId="0">
      <text>
        <r>
          <rPr>
            <b/>
            <sz val="11"/>
            <color indexed="81"/>
            <rFont val="MS P ゴシック"/>
            <family val="3"/>
            <charset val="128"/>
          </rPr>
          <t>３か月分の合計</t>
        </r>
      </text>
    </comment>
    <comment ref="H47" authorId="0" shapeId="0">
      <text>
        <r>
          <rPr>
            <b/>
            <sz val="11"/>
            <color indexed="81"/>
            <rFont val="MS P ゴシック"/>
            <family val="3"/>
            <charset val="128"/>
          </rPr>
          <t>３か月分の合計</t>
        </r>
      </text>
    </comment>
    <comment ref="A62" authorId="0" shapeId="0">
      <text>
        <r>
          <rPr>
            <b/>
            <sz val="11"/>
            <color indexed="81"/>
            <rFont val="游ゴシック"/>
            <family val="3"/>
            <charset val="128"/>
            <scheme val="minor"/>
          </rPr>
          <t>ご注意ください。
　・マスクや消毒液等の衛生用品に係る購入経費は</t>
        </r>
        <r>
          <rPr>
            <b/>
            <sz val="11"/>
            <color indexed="10"/>
            <rFont val="游ゴシック"/>
            <family val="3"/>
            <charset val="128"/>
            <scheme val="minor"/>
          </rPr>
          <t>対象外</t>
        </r>
        <r>
          <rPr>
            <b/>
            <sz val="11"/>
            <color indexed="81"/>
            <rFont val="游ゴシック"/>
            <family val="3"/>
            <charset val="128"/>
            <scheme val="minor"/>
          </rPr>
          <t>です。（国Ｑ＆Ａ１３参照）
　・備品（パーティーション）であっても、「福島県新型コロナウイルス感染症に係る障害福祉サービス施設・事業所等における感染防止対策支援事業補助金」の交付を受けている場合は、</t>
        </r>
        <r>
          <rPr>
            <b/>
            <sz val="11"/>
            <color indexed="10"/>
            <rFont val="游ゴシック"/>
            <family val="3"/>
            <charset val="128"/>
            <scheme val="minor"/>
          </rPr>
          <t>対象外</t>
        </r>
        <r>
          <rPr>
            <b/>
            <sz val="11"/>
            <color indexed="81"/>
            <rFont val="游ゴシック"/>
            <family val="3"/>
            <charset val="128"/>
            <scheme val="minor"/>
          </rPr>
          <t>です。</t>
        </r>
      </text>
    </comment>
    <comment ref="I72" authorId="0" shapeId="0">
      <text>
        <r>
          <rPr>
            <b/>
            <sz val="11"/>
            <color indexed="81"/>
            <rFont val="MS P ゴシック"/>
            <family val="3"/>
            <charset val="128"/>
          </rPr>
          <t>最下段の助成上限額を転記</t>
        </r>
      </text>
    </comment>
    <comment ref="I73" authorId="0" shapeId="0">
      <text>
        <r>
          <rPr>
            <b/>
            <sz val="11"/>
            <color indexed="81"/>
            <rFont val="MS P ゴシック"/>
            <family val="3"/>
            <charset val="128"/>
          </rPr>
          <t>２行目以降は複数事業所分を別添１～から転記</t>
        </r>
        <r>
          <rPr>
            <sz val="11"/>
            <color indexed="81"/>
            <rFont val="MS P ゴシック"/>
            <family val="3"/>
            <charset val="128"/>
          </rPr>
          <t xml:space="preserve">
</t>
        </r>
      </text>
    </comment>
    <comment ref="F84" authorId="0" shapeId="0">
      <text>
        <r>
          <rPr>
            <b/>
            <sz val="12"/>
            <color indexed="10"/>
            <rFont val="MS P ゴシック"/>
            <family val="3"/>
            <charset val="128"/>
          </rPr>
          <t xml:space="preserve">基準額が０以下を表示した場合、次の理由が考えられる。
　①上記Ｈ３４のセルに入力すべき額の誤り。要確認
　②補助対象外（２年度前の収入との関係で、補助対象外となる
　場合がある。上記「Ｑ＆Ａ基準額の算出例（イメージ）」参照）
</t>
        </r>
      </text>
    </comment>
  </commentList>
</comments>
</file>

<file path=xl/comments5.xml><?xml version="1.0" encoding="utf-8"?>
<comments xmlns="http://schemas.openxmlformats.org/spreadsheetml/2006/main">
  <authors>
    <author>大塚 秀寿</author>
  </authors>
  <commentList>
    <comment ref="J14" authorId="0" shapeId="0">
      <text>
        <r>
          <rPr>
            <b/>
            <sz val="9"/>
            <color indexed="81"/>
            <rFont val="MS P ゴシック"/>
            <family val="3"/>
            <charset val="128"/>
          </rPr>
          <t>アイ両方選択は不可</t>
        </r>
      </text>
    </comment>
    <comment ref="H35" authorId="0" shapeId="0">
      <text>
        <r>
          <rPr>
            <b/>
            <sz val="12"/>
            <color indexed="10"/>
            <rFont val="MS P ゴシック"/>
            <family val="3"/>
            <charset val="128"/>
          </rPr>
          <t>・単純に２年前の１年分の合計額ではないことに注意。
・必ず、「Ｑ＆Ａ基準額の算出例（イメージ）」と国実施要綱を参照し、どの例に該当するか確認した上で、入力のこと。</t>
        </r>
      </text>
    </comment>
    <comment ref="H40" authorId="0" shapeId="0">
      <text>
        <r>
          <rPr>
            <b/>
            <sz val="11"/>
            <color indexed="81"/>
            <rFont val="MS P ゴシック"/>
            <family val="3"/>
            <charset val="128"/>
          </rPr>
          <t>１か月分を入力</t>
        </r>
      </text>
    </comment>
    <comment ref="H41" authorId="0" shapeId="0">
      <text>
        <r>
          <rPr>
            <b/>
            <sz val="11"/>
            <color indexed="81"/>
            <rFont val="MS P ゴシック"/>
            <family val="3"/>
            <charset val="128"/>
          </rPr>
          <t>１か月分を入力</t>
        </r>
      </text>
    </comment>
    <comment ref="H46" authorId="0" shapeId="0">
      <text>
        <r>
          <rPr>
            <b/>
            <sz val="11"/>
            <color indexed="81"/>
            <rFont val="MS P ゴシック"/>
            <family val="3"/>
            <charset val="128"/>
          </rPr>
          <t>３か月分の合計</t>
        </r>
      </text>
    </comment>
    <comment ref="H47" authorId="0" shapeId="0">
      <text>
        <r>
          <rPr>
            <b/>
            <sz val="11"/>
            <color indexed="81"/>
            <rFont val="MS P ゴシック"/>
            <family val="3"/>
            <charset val="128"/>
          </rPr>
          <t>３か月分の合計</t>
        </r>
      </text>
    </comment>
    <comment ref="A62" authorId="0" shapeId="0">
      <text>
        <r>
          <rPr>
            <b/>
            <sz val="11"/>
            <color indexed="81"/>
            <rFont val="游ゴシック"/>
            <family val="3"/>
            <charset val="128"/>
            <scheme val="minor"/>
          </rPr>
          <t>ご注意ください。
　・マスクや消毒液等の衛生用品に係る購入経費は</t>
        </r>
        <r>
          <rPr>
            <b/>
            <sz val="11"/>
            <color indexed="10"/>
            <rFont val="游ゴシック"/>
            <family val="3"/>
            <charset val="128"/>
            <scheme val="minor"/>
          </rPr>
          <t>対象外</t>
        </r>
        <r>
          <rPr>
            <b/>
            <sz val="11"/>
            <color indexed="81"/>
            <rFont val="游ゴシック"/>
            <family val="3"/>
            <charset val="128"/>
            <scheme val="minor"/>
          </rPr>
          <t>です。（国Ｑ＆Ａ１３参照）
　・備品（パーティーション）であっても、「福島県新型コロナウイルス感染症に係る障害福祉サービス施設・事業所等における感染防止対策支援事業補助金」の交付を受けている場合は、</t>
        </r>
        <r>
          <rPr>
            <b/>
            <sz val="11"/>
            <color indexed="10"/>
            <rFont val="游ゴシック"/>
            <family val="3"/>
            <charset val="128"/>
            <scheme val="minor"/>
          </rPr>
          <t>対象外</t>
        </r>
        <r>
          <rPr>
            <b/>
            <sz val="11"/>
            <color indexed="81"/>
            <rFont val="游ゴシック"/>
            <family val="3"/>
            <charset val="128"/>
            <scheme val="minor"/>
          </rPr>
          <t>です。</t>
        </r>
      </text>
    </comment>
    <comment ref="I72" authorId="0" shapeId="0">
      <text>
        <r>
          <rPr>
            <b/>
            <sz val="11"/>
            <color indexed="81"/>
            <rFont val="MS P ゴシック"/>
            <family val="3"/>
            <charset val="128"/>
          </rPr>
          <t>最下段の助成上限額を転記</t>
        </r>
      </text>
    </comment>
    <comment ref="I73" authorId="0" shapeId="0">
      <text>
        <r>
          <rPr>
            <b/>
            <sz val="11"/>
            <color indexed="81"/>
            <rFont val="MS P ゴシック"/>
            <family val="3"/>
            <charset val="128"/>
          </rPr>
          <t>２行目以降は複数事業所分を別添１～から転記</t>
        </r>
        <r>
          <rPr>
            <sz val="11"/>
            <color indexed="81"/>
            <rFont val="MS P ゴシック"/>
            <family val="3"/>
            <charset val="128"/>
          </rPr>
          <t xml:space="preserve">
</t>
        </r>
      </text>
    </comment>
    <comment ref="F84" authorId="0" shapeId="0">
      <text>
        <r>
          <rPr>
            <b/>
            <sz val="12"/>
            <color indexed="10"/>
            <rFont val="MS P ゴシック"/>
            <family val="3"/>
            <charset val="128"/>
          </rPr>
          <t xml:space="preserve">基準額が０以下を表示した場合、次の理由が考えられる。
　①上記Ｈ３４のセルに入力すべき額の誤り。要確認
　②補助対象外（２年度前の収入との関係で、補助対象外となる
　場合がある。上記「Ｑ＆Ａ基準額の算出例（イメージ）」参照）
</t>
        </r>
      </text>
    </comment>
  </commentList>
</comments>
</file>

<file path=xl/comments6.xml><?xml version="1.0" encoding="utf-8"?>
<comments xmlns="http://schemas.openxmlformats.org/spreadsheetml/2006/main">
  <authors>
    <author>大塚 秀寿</author>
  </authors>
  <commentList>
    <comment ref="J14" authorId="0" shapeId="0">
      <text>
        <r>
          <rPr>
            <b/>
            <sz val="9"/>
            <color indexed="81"/>
            <rFont val="MS P ゴシック"/>
            <family val="3"/>
            <charset val="128"/>
          </rPr>
          <t>アイ両方選択は不可</t>
        </r>
      </text>
    </comment>
    <comment ref="H35" authorId="0" shapeId="0">
      <text>
        <r>
          <rPr>
            <b/>
            <sz val="12"/>
            <color indexed="10"/>
            <rFont val="MS P ゴシック"/>
            <family val="3"/>
            <charset val="128"/>
          </rPr>
          <t>・単純に２年前の１年分の合計額ではないことに注意。
・必ず、「Ｑ＆Ａ基準額の算出例（イメージ）」と国実施要綱を参照し、どの例に該当するか確認した上で、入力のこと。</t>
        </r>
      </text>
    </comment>
    <comment ref="H40" authorId="0" shapeId="0">
      <text>
        <r>
          <rPr>
            <b/>
            <sz val="11"/>
            <color indexed="81"/>
            <rFont val="MS P ゴシック"/>
            <family val="3"/>
            <charset val="128"/>
          </rPr>
          <t>１か月分を入力</t>
        </r>
      </text>
    </comment>
    <comment ref="H41" authorId="0" shapeId="0">
      <text>
        <r>
          <rPr>
            <b/>
            <sz val="11"/>
            <color indexed="81"/>
            <rFont val="MS P ゴシック"/>
            <family val="3"/>
            <charset val="128"/>
          </rPr>
          <t>１か月分を入力</t>
        </r>
      </text>
    </comment>
    <comment ref="H46" authorId="0" shapeId="0">
      <text>
        <r>
          <rPr>
            <b/>
            <sz val="11"/>
            <color indexed="81"/>
            <rFont val="MS P ゴシック"/>
            <family val="3"/>
            <charset val="128"/>
          </rPr>
          <t>３か月分の合計</t>
        </r>
      </text>
    </comment>
    <comment ref="H47" authorId="0" shapeId="0">
      <text>
        <r>
          <rPr>
            <b/>
            <sz val="11"/>
            <color indexed="81"/>
            <rFont val="MS P ゴシック"/>
            <family val="3"/>
            <charset val="128"/>
          </rPr>
          <t>３か月分の合計</t>
        </r>
      </text>
    </comment>
    <comment ref="A62" authorId="0" shapeId="0">
      <text>
        <r>
          <rPr>
            <b/>
            <sz val="11"/>
            <color indexed="81"/>
            <rFont val="游ゴシック"/>
            <family val="3"/>
            <charset val="128"/>
            <scheme val="minor"/>
          </rPr>
          <t>ご注意ください。
　・マスクや消毒液等の衛生用品に係る購入経費は</t>
        </r>
        <r>
          <rPr>
            <b/>
            <sz val="11"/>
            <color indexed="10"/>
            <rFont val="游ゴシック"/>
            <family val="3"/>
            <charset val="128"/>
            <scheme val="minor"/>
          </rPr>
          <t>対象外</t>
        </r>
        <r>
          <rPr>
            <b/>
            <sz val="11"/>
            <color indexed="81"/>
            <rFont val="游ゴシック"/>
            <family val="3"/>
            <charset val="128"/>
            <scheme val="minor"/>
          </rPr>
          <t>です。（国Ｑ＆Ａ１３参照）
　・備品（パーティーション）であっても、「福島県新型コロナウイルス感染症に係る障害福祉サービス施設・事業所等における感染防止対策支援事業補助金」の交付を受けている場合は、</t>
        </r>
        <r>
          <rPr>
            <b/>
            <sz val="11"/>
            <color indexed="10"/>
            <rFont val="游ゴシック"/>
            <family val="3"/>
            <charset val="128"/>
            <scheme val="minor"/>
          </rPr>
          <t>対象外</t>
        </r>
        <r>
          <rPr>
            <b/>
            <sz val="11"/>
            <color indexed="81"/>
            <rFont val="游ゴシック"/>
            <family val="3"/>
            <charset val="128"/>
            <scheme val="minor"/>
          </rPr>
          <t>です。</t>
        </r>
      </text>
    </comment>
    <comment ref="I72" authorId="0" shapeId="0">
      <text>
        <r>
          <rPr>
            <b/>
            <sz val="11"/>
            <color indexed="81"/>
            <rFont val="MS P ゴシック"/>
            <family val="3"/>
            <charset val="128"/>
          </rPr>
          <t>最下段の助成上限額を転記</t>
        </r>
      </text>
    </comment>
    <comment ref="I73" authorId="0" shapeId="0">
      <text>
        <r>
          <rPr>
            <b/>
            <sz val="11"/>
            <color indexed="81"/>
            <rFont val="MS P ゴシック"/>
            <family val="3"/>
            <charset val="128"/>
          </rPr>
          <t>２行目以降は複数事業所分を別添１～から転記</t>
        </r>
        <r>
          <rPr>
            <sz val="11"/>
            <color indexed="81"/>
            <rFont val="MS P ゴシック"/>
            <family val="3"/>
            <charset val="128"/>
          </rPr>
          <t xml:space="preserve">
</t>
        </r>
      </text>
    </comment>
    <comment ref="F84" authorId="0" shapeId="0">
      <text>
        <r>
          <rPr>
            <b/>
            <sz val="12"/>
            <color indexed="10"/>
            <rFont val="MS P ゴシック"/>
            <family val="3"/>
            <charset val="128"/>
          </rPr>
          <t xml:space="preserve">基準額が０以下を表示した場合、次の理由が考えられる。
　①上記Ｈ３４のセルに入力すべき額の誤り。要確認
　②補助対象外（２年度前の収入との関係で、補助対象外となる
　場合がある。上記「Ｑ＆Ａ基準額の算出例（イメージ）」参照）
</t>
        </r>
      </text>
    </comment>
  </commentList>
</comments>
</file>

<file path=xl/sharedStrings.xml><?xml version="1.0" encoding="utf-8"?>
<sst xmlns="http://schemas.openxmlformats.org/spreadsheetml/2006/main" count="639" uniqueCount="130">
  <si>
    <t>法人名</t>
    <rPh sb="0" eb="2">
      <t>ホウジン</t>
    </rPh>
    <rPh sb="2" eb="3">
      <t>メイ</t>
    </rPh>
    <phoneticPr fontId="1"/>
  </si>
  <si>
    <t>事業所名</t>
    <rPh sb="0" eb="3">
      <t>ジギョウショ</t>
    </rPh>
    <rPh sb="3" eb="4">
      <t>メイ</t>
    </rPh>
    <phoneticPr fontId="1"/>
  </si>
  <si>
    <t>１．対象要件の確認</t>
    <rPh sb="2" eb="4">
      <t>タイショウ</t>
    </rPh>
    <rPh sb="4" eb="6">
      <t>ヨウケン</t>
    </rPh>
    <rPh sb="7" eb="9">
      <t>カクニン</t>
    </rPh>
    <phoneticPr fontId="1"/>
  </si>
  <si>
    <t>注）以下の経営支援策を受けている事業所（法人）は対象外となります。</t>
    <rPh sb="0" eb="1">
      <t>チュウ</t>
    </rPh>
    <rPh sb="2" eb="4">
      <t>イカ</t>
    </rPh>
    <rPh sb="5" eb="7">
      <t>ケイエイ</t>
    </rPh>
    <rPh sb="7" eb="10">
      <t>シエンサク</t>
    </rPh>
    <rPh sb="11" eb="12">
      <t>ウ</t>
    </rPh>
    <rPh sb="16" eb="19">
      <t>ジギョウショ</t>
    </rPh>
    <rPh sb="20" eb="22">
      <t>ホウジン</t>
    </rPh>
    <rPh sb="24" eb="27">
      <t>タイショウガイ</t>
    </rPh>
    <phoneticPr fontId="1"/>
  </si>
  <si>
    <t>申請日</t>
    <rPh sb="0" eb="2">
      <t>シンセイ</t>
    </rPh>
    <rPh sb="2" eb="3">
      <t>ビ</t>
    </rPh>
    <phoneticPr fontId="1"/>
  </si>
  <si>
    <t>代表者名</t>
    <rPh sb="0" eb="3">
      <t>ダイヒョウシャ</t>
    </rPh>
    <rPh sb="3" eb="4">
      <t>メイ</t>
    </rPh>
    <phoneticPr fontId="1"/>
  </si>
  <si>
    <t>※１</t>
  </si>
  <si>
    <t>※２</t>
  </si>
  <si>
    <t>※３</t>
    <phoneticPr fontId="1"/>
  </si>
  <si>
    <t>※４</t>
    <phoneticPr fontId="1"/>
  </si>
  <si>
    <t>○</t>
    <phoneticPr fontId="1"/>
  </si>
  <si>
    <t>（２）次のア又はイの該当する方いずれかの空欄に数字を記入してください。</t>
    <rPh sb="3" eb="4">
      <t>ツギ</t>
    </rPh>
    <rPh sb="6" eb="7">
      <t>マタ</t>
    </rPh>
    <rPh sb="10" eb="12">
      <t>ガイトウ</t>
    </rPh>
    <rPh sb="14" eb="15">
      <t>ホウ</t>
    </rPh>
    <rPh sb="20" eb="22">
      <t>クウラン</t>
    </rPh>
    <rPh sb="23" eb="25">
      <t>スウジ</t>
    </rPh>
    <rPh sb="26" eb="28">
      <t>キニュウ</t>
    </rPh>
    <phoneticPr fontId="1"/>
  </si>
  <si>
    <t>ア　１のアに該当する場合</t>
    <rPh sb="6" eb="8">
      <t>ガイトウ</t>
    </rPh>
    <rPh sb="10" eb="12">
      <t>バアイ</t>
    </rPh>
    <phoneticPr fontId="1"/>
  </si>
  <si>
    <t>イ　１のイに該当する場合</t>
    <rPh sb="6" eb="8">
      <t>ガイトウ</t>
    </rPh>
    <rPh sb="10" eb="12">
      <t>バアイ</t>
    </rPh>
    <phoneticPr fontId="1"/>
  </si>
  <si>
    <t>３．申請額及び内訳</t>
    <rPh sb="2" eb="5">
      <t>シンセイガク</t>
    </rPh>
    <rPh sb="5" eb="6">
      <t>オヨ</t>
    </rPh>
    <rPh sb="7" eb="9">
      <t>ウチワケ</t>
    </rPh>
    <phoneticPr fontId="1"/>
  </si>
  <si>
    <t>４．同一法人内事業所の申請状況</t>
    <rPh sb="2" eb="4">
      <t>ドウイツ</t>
    </rPh>
    <rPh sb="4" eb="6">
      <t>ホウジン</t>
    </rPh>
    <rPh sb="6" eb="7">
      <t>ナイ</t>
    </rPh>
    <rPh sb="7" eb="10">
      <t>ジギョウショ</t>
    </rPh>
    <rPh sb="11" eb="13">
      <t>シンセイ</t>
    </rPh>
    <rPh sb="13" eb="15">
      <t>ジョウキョウ</t>
    </rPh>
    <phoneticPr fontId="1"/>
  </si>
  <si>
    <t>有</t>
    <rPh sb="0" eb="1">
      <t>アリ</t>
    </rPh>
    <phoneticPr fontId="1"/>
  </si>
  <si>
    <t>無</t>
    <rPh sb="0" eb="1">
      <t>ナシ</t>
    </rPh>
    <phoneticPr fontId="1"/>
  </si>
  <si>
    <t>合計</t>
    <rPh sb="0" eb="2">
      <t>ゴウケイ</t>
    </rPh>
    <phoneticPr fontId="1"/>
  </si>
  <si>
    <t>生産活動収入の状況を確認できる書類（財務諸表等）も併せてご提出ください。</t>
    <rPh sb="0" eb="2">
      <t>セイサン</t>
    </rPh>
    <rPh sb="2" eb="4">
      <t>カツドウ</t>
    </rPh>
    <rPh sb="4" eb="6">
      <t>シュウニュウ</t>
    </rPh>
    <rPh sb="7" eb="9">
      <t>ジョウキョウ</t>
    </rPh>
    <rPh sb="10" eb="12">
      <t>カクニン</t>
    </rPh>
    <rPh sb="15" eb="17">
      <t>ショルイ</t>
    </rPh>
    <rPh sb="18" eb="20">
      <t>ザイム</t>
    </rPh>
    <rPh sb="20" eb="22">
      <t>ショヒョウ</t>
    </rPh>
    <rPh sb="22" eb="23">
      <t>トウ</t>
    </rPh>
    <rPh sb="25" eb="26">
      <t>アワ</t>
    </rPh>
    <rPh sb="29" eb="31">
      <t>テイシュツ</t>
    </rPh>
    <phoneticPr fontId="1"/>
  </si>
  <si>
    <t>事業所番号</t>
    <rPh sb="0" eb="3">
      <t>ジギョウショ</t>
    </rPh>
    <rPh sb="3" eb="5">
      <t>バンゴウ</t>
    </rPh>
    <phoneticPr fontId="1"/>
  </si>
  <si>
    <t>令和</t>
    <rPh sb="0" eb="2">
      <t>レイワ</t>
    </rPh>
    <phoneticPr fontId="1"/>
  </si>
  <si>
    <t>一括申請</t>
    <rPh sb="0" eb="2">
      <t>イッカツ</t>
    </rPh>
    <rPh sb="2" eb="4">
      <t>シンセイ</t>
    </rPh>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</si>
  <si>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</si>
  <si>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</si>
  <si>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</si>
  <si>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</si>
  <si>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</si>
  <si>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</si>
  <si>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</si>
  <si>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②指定権者名</t>
    <rPh sb="1" eb="3">
      <t>シテイ</t>
    </rPh>
    <rPh sb="3" eb="4">
      <t>ケン</t>
    </rPh>
    <rPh sb="4" eb="5">
      <t>ジャ</t>
    </rPh>
    <rPh sb="5" eb="6">
      <t>メイ</t>
    </rPh>
    <phoneticPr fontId="1"/>
  </si>
  <si>
    <t>①事業所名</t>
    <rPh sb="1" eb="4">
      <t>ジギョウショ</t>
    </rPh>
    <rPh sb="4" eb="5">
      <t>メイ</t>
    </rPh>
    <phoneticPr fontId="8"/>
  </si>
  <si>
    <t>③申請有無</t>
    <rPh sb="1" eb="3">
      <t>シンセイ</t>
    </rPh>
    <rPh sb="3" eb="5">
      <t>ウム</t>
    </rPh>
    <phoneticPr fontId="1"/>
  </si>
  <si>
    <t>④別添シート名</t>
    <rPh sb="1" eb="3">
      <t>ベッテン</t>
    </rPh>
    <rPh sb="6" eb="7">
      <t>メイ</t>
    </rPh>
    <phoneticPr fontId="1"/>
  </si>
  <si>
    <t>⑤申請額（円）</t>
    <rPh sb="1" eb="4">
      <t>シンセイガク</t>
    </rPh>
    <rPh sb="5" eb="6">
      <t>エン</t>
    </rPh>
    <phoneticPr fontId="1"/>
  </si>
  <si>
    <t>複数の事業所分を一括で申請する場合は、一括申請にチェックを入れ、事業所毎に「別添」のシートを作成の上、本申請様式と併せてご提出ください。なお、事業所の指定権者が異なる場合は、一括申請はできませんので、個別に申請をお願いします。</t>
    <rPh sb="0" eb="2">
      <t>フクスウ</t>
    </rPh>
    <rPh sb="3" eb="6">
      <t>ジギョウショ</t>
    </rPh>
    <rPh sb="6" eb="7">
      <t>ブン</t>
    </rPh>
    <rPh sb="8" eb="10">
      <t>イッカツ</t>
    </rPh>
    <rPh sb="11" eb="13">
      <t>シンセイ</t>
    </rPh>
    <rPh sb="15" eb="17">
      <t>バアイ</t>
    </rPh>
    <rPh sb="19" eb="21">
      <t>イッカツ</t>
    </rPh>
    <rPh sb="21" eb="23">
      <t>シンセイ</t>
    </rPh>
    <rPh sb="29" eb="30">
      <t>イ</t>
    </rPh>
    <rPh sb="38" eb="40">
      <t>ベッテン</t>
    </rPh>
    <rPh sb="46" eb="48">
      <t>サクセイ</t>
    </rPh>
    <rPh sb="49" eb="50">
      <t>ウエ</t>
    </rPh>
    <rPh sb="51" eb="52">
      <t>ホン</t>
    </rPh>
    <rPh sb="52" eb="54">
      <t>シンセイ</t>
    </rPh>
    <rPh sb="54" eb="56">
      <t>ヨウシキ</t>
    </rPh>
    <rPh sb="57" eb="58">
      <t>アワ</t>
    </rPh>
    <rPh sb="61" eb="63">
      <t>テイシュツ</t>
    </rPh>
    <rPh sb="71" eb="74">
      <t>ジギョウショ</t>
    </rPh>
    <rPh sb="75" eb="78">
      <t>シテイケン</t>
    </rPh>
    <rPh sb="78" eb="79">
      <t>シャ</t>
    </rPh>
    <rPh sb="80" eb="81">
      <t>コト</t>
    </rPh>
    <rPh sb="83" eb="85">
      <t>バアイ</t>
    </rPh>
    <rPh sb="87" eb="89">
      <t>イッカツ</t>
    </rPh>
    <rPh sb="89" eb="91">
      <t>シンセイ</t>
    </rPh>
    <rPh sb="100" eb="102">
      <t>コベツ</t>
    </rPh>
    <rPh sb="103" eb="105">
      <t>シンセイ</t>
    </rPh>
    <rPh sb="107" eb="108">
      <t>ネガ</t>
    </rPh>
    <phoneticPr fontId="1"/>
  </si>
  <si>
    <t>同一</t>
    <rPh sb="0" eb="2">
      <t>ドウイツ</t>
    </rPh>
    <phoneticPr fontId="1"/>
  </si>
  <si>
    <t>生産活動拡大支援事業　申請様式</t>
    <rPh sb="0" eb="2">
      <t>セイサン</t>
    </rPh>
    <rPh sb="2" eb="4">
      <t>カツドウ</t>
    </rPh>
    <rPh sb="4" eb="6">
      <t>カクダイ</t>
    </rPh>
    <rPh sb="6" eb="8">
      <t>シエン</t>
    </rPh>
    <rPh sb="8" eb="10">
      <t>ジギョウ</t>
    </rPh>
    <rPh sb="11" eb="13">
      <t>シンセイ</t>
    </rPh>
    <rPh sb="13" eb="15">
      <t>ヨウシキ</t>
    </rPh>
    <phoneticPr fontId="1"/>
  </si>
  <si>
    <t>・事業再構築補助金</t>
    <rPh sb="1" eb="3">
      <t>ジギョウ</t>
    </rPh>
    <rPh sb="3" eb="6">
      <t>サイコウチク</t>
    </rPh>
    <rPh sb="6" eb="9">
      <t>ホジョキン</t>
    </rPh>
    <phoneticPr fontId="1"/>
  </si>
  <si>
    <t>・小規模事業者持続化補助金（低感染リスク型ビジネス枠）</t>
    <rPh sb="1" eb="4">
      <t>ショウキボ</t>
    </rPh>
    <rPh sb="4" eb="7">
      <t>ジギョウシャ</t>
    </rPh>
    <rPh sb="7" eb="10">
      <t>ジゾクカ</t>
    </rPh>
    <rPh sb="10" eb="13">
      <t>ホジョキン</t>
    </rPh>
    <rPh sb="14" eb="15">
      <t>テイ</t>
    </rPh>
    <rPh sb="15" eb="17">
      <t>カンセン</t>
    </rPh>
    <rPh sb="20" eb="21">
      <t>ガタ</t>
    </rPh>
    <rPh sb="25" eb="26">
      <t>ワク</t>
    </rPh>
    <phoneticPr fontId="1"/>
  </si>
  <si>
    <t>・緊急事態措置又はまん延防止等重点措置の影響緩和に係る月次支援金</t>
    <rPh sb="1" eb="3">
      <t>キンキュウ</t>
    </rPh>
    <rPh sb="3" eb="5">
      <t>ジタイ</t>
    </rPh>
    <rPh sb="5" eb="7">
      <t>ソチ</t>
    </rPh>
    <rPh sb="7" eb="8">
      <t>マタ</t>
    </rPh>
    <rPh sb="11" eb="12">
      <t>エン</t>
    </rPh>
    <rPh sb="12" eb="14">
      <t>ボウシ</t>
    </rPh>
    <rPh sb="14" eb="15">
      <t>トウ</t>
    </rPh>
    <rPh sb="15" eb="17">
      <t>ジュウテン</t>
    </rPh>
    <rPh sb="17" eb="19">
      <t>ソチ</t>
    </rPh>
    <rPh sb="20" eb="22">
      <t>エイキョウ</t>
    </rPh>
    <rPh sb="22" eb="24">
      <t>カンワ</t>
    </rPh>
    <rPh sb="25" eb="26">
      <t>カカ</t>
    </rPh>
    <rPh sb="27" eb="29">
      <t>ゲツジ</t>
    </rPh>
    <rPh sb="29" eb="32">
      <t>シエンキン</t>
    </rPh>
    <phoneticPr fontId="1"/>
  </si>
  <si>
    <t>次のアからイのいずれか該当する方に○を記入してください。</t>
    <rPh sb="0" eb="1">
      <t>ツギ</t>
    </rPh>
    <rPh sb="11" eb="13">
      <t>ガイトウ</t>
    </rPh>
    <rPh sb="15" eb="16">
      <t>ホウ</t>
    </rPh>
    <rPh sb="19" eb="21">
      <t>キニュウ</t>
    </rPh>
    <phoneticPr fontId="1"/>
  </si>
  <si>
    <t>（ア）</t>
    <phoneticPr fontId="1"/>
  </si>
  <si>
    <t>令和元年５月から令和元年12月までの間に事業を開始した事業所であって、かつ、（ア）の要件に該当しない事業所の場合、新型コロナウイルス感染症の影響により、１ヶ月の生産活動収入が、事業開始月から令和元年12月までの月平均の生産活動収入と比べて50％以上減少した月（当該月の前々年同月が事業開始月前である場合に限る。）</t>
    <rPh sb="20" eb="22">
      <t>ジギョウ</t>
    </rPh>
    <rPh sb="23" eb="25">
      <t>カイシ</t>
    </rPh>
    <rPh sb="27" eb="30">
      <t>ジギョウショ</t>
    </rPh>
    <phoneticPr fontId="1"/>
  </si>
  <si>
    <t>（イ）</t>
    <phoneticPr fontId="1"/>
  </si>
  <si>
    <t>令和２年１月から令和２年３月までの間に事業を開始した事業所であって、かつ、（ア）の要件に該当しない事業所の場合、新型コロナウイルス感染症の影響により、１ヶ月の生産活動収入が、事業開始月から令和２年３月までの月平均の生産活動収入と比べて50％以上減少した月（当該月の前々年同月が事業開始月前である場合に限る。）</t>
    <rPh sb="17" eb="18">
      <t>アイダ</t>
    </rPh>
    <rPh sb="19" eb="21">
      <t>ジギョウ</t>
    </rPh>
    <rPh sb="22" eb="24">
      <t>カイシ</t>
    </rPh>
    <phoneticPr fontId="1"/>
  </si>
  <si>
    <t>（ウ）</t>
    <phoneticPr fontId="1"/>
  </si>
  <si>
    <t>新型コロナウイルス感染症の影響により、１ヶ月の生産活動収入が前々年同月比で50％以上減少した月（※１）</t>
    <phoneticPr fontId="1"/>
  </si>
  <si>
    <t>新型コロナウイルス感染症の影響により、令和２年１月から令和２年３月における生産活動収入の減少が認められ、本要件に該当しない場合においては、１ヶ月の生産活動収入が平成31年１月から３月までの同月と比較して50％以上減少した月も対象月とすることができる。</t>
    <phoneticPr fontId="1"/>
  </si>
  <si>
    <t>事業開始月が令和元年５月から令和元年12月までの間にある事業所であって、かつ、（ア）の要件に該当しない事業所の場合、新型コロナウイルス感染症の影響により、連続する３ヶ月の生産活動収入が、事業開始月から令和元年12月までの月平均の生産活動収入に３を乗じた額と比べて30％以上減少した期間（当該期間の最初の月の前々年同月が事業開始月前である場合に限る。）</t>
    <phoneticPr fontId="1"/>
  </si>
  <si>
    <t>新型コロナウイルス感染症の影響により、令和２年１月から令和２年３月における生産活動収入の減少が認められ、本要件に該当しない場合においては、連続する３ヶ月の生産活動収入が平成30年11月から平成31年３月までの同期間と比較して30％以上減少した期間も対象期間とすることができる。</t>
    <phoneticPr fontId="1"/>
  </si>
  <si>
    <t>事業開始月が令和２年１月から令和２年３月までの間にある事業所であって、かつ、（ア）の要件に該当しない事業所の場合、新型コロナウイルス感染症の影響により、連続する３ヶ月の生産活動収入が、事業開始月から令和２年３月までの月平均の生産活動収入に３を乗じた額と比べて30％以上減少した期間（当該期間の最初の月の前々年同月が事業開始月前である場合に限る。）</t>
    <phoneticPr fontId="1"/>
  </si>
  <si>
    <t>ア　令和３年４月以降、次の（ア）から（ウ）のいずれかに該当する月があること</t>
    <rPh sb="2" eb="4">
      <t>レイワ</t>
    </rPh>
    <rPh sb="5" eb="6">
      <t>ネン</t>
    </rPh>
    <rPh sb="7" eb="10">
      <t>ガツイコウ</t>
    </rPh>
    <rPh sb="11" eb="12">
      <t>ツギ</t>
    </rPh>
    <rPh sb="27" eb="29">
      <t>ガイトウ</t>
    </rPh>
    <rPh sb="31" eb="32">
      <t>ツキ</t>
    </rPh>
    <phoneticPr fontId="1"/>
  </si>
  <si>
    <t>イ　令和３年４月以降、次の（ア）から（ウ）のいずれかに該当する期間があること</t>
    <rPh sb="2" eb="4">
      <t>レイワ</t>
    </rPh>
    <rPh sb="5" eb="6">
      <t>ネン</t>
    </rPh>
    <rPh sb="7" eb="10">
      <t>ガツイコウ</t>
    </rPh>
    <rPh sb="11" eb="12">
      <t>ツギ</t>
    </rPh>
    <rPh sb="27" eb="29">
      <t>ガイトウ</t>
    </rPh>
    <rPh sb="31" eb="33">
      <t>キカン</t>
    </rPh>
    <phoneticPr fontId="1"/>
  </si>
  <si>
    <t>２．生産活動収入の状況（※３）</t>
    <rPh sb="2" eb="4">
      <t>セイサン</t>
    </rPh>
    <rPh sb="4" eb="6">
      <t>カツドウ</t>
    </rPh>
    <rPh sb="6" eb="8">
      <t>シュウニュウ</t>
    </rPh>
    <rPh sb="9" eb="11">
      <t>ジョウキョウ</t>
    </rPh>
    <phoneticPr fontId="1"/>
  </si>
  <si>
    <t>複数の就労継続支援事業所を運営している法人の場合は、すべての事業所の申請状況について記入してください。一法人当たりの上限額は120万円となりますので、同一法人内で複数の事業所を運営している場合は、法人内で調整の上、申請していただきますようお願いいたします。</t>
    <rPh sb="0" eb="2">
      <t>フクスウ</t>
    </rPh>
    <rPh sb="3" eb="5">
      <t>シュウロウ</t>
    </rPh>
    <rPh sb="5" eb="7">
      <t>ケイゾク</t>
    </rPh>
    <rPh sb="7" eb="9">
      <t>シエン</t>
    </rPh>
    <rPh sb="9" eb="12">
      <t>ジギョウショ</t>
    </rPh>
    <rPh sb="13" eb="15">
      <t>ウンエイ</t>
    </rPh>
    <rPh sb="19" eb="21">
      <t>ホウジン</t>
    </rPh>
    <rPh sb="22" eb="24">
      <t>バアイ</t>
    </rPh>
    <rPh sb="30" eb="33">
      <t>ジギョウショ</t>
    </rPh>
    <rPh sb="34" eb="36">
      <t>シンセイ</t>
    </rPh>
    <rPh sb="36" eb="38">
      <t>ジョウキョウ</t>
    </rPh>
    <rPh sb="42" eb="44">
      <t>キニュウ</t>
    </rPh>
    <phoneticPr fontId="1"/>
  </si>
  <si>
    <t>具体的な用途、数量、積算等</t>
    <rPh sb="0" eb="3">
      <t>グタイテキ</t>
    </rPh>
    <rPh sb="4" eb="6">
      <t>ヨウト</t>
    </rPh>
    <rPh sb="7" eb="9">
      <t>スウリョウ</t>
    </rPh>
    <rPh sb="10" eb="12">
      <t>セキサン</t>
    </rPh>
    <rPh sb="12" eb="13">
      <t>トウ</t>
    </rPh>
    <phoneticPr fontId="1"/>
  </si>
  <si>
    <t>申請額（円）</t>
    <rPh sb="0" eb="3">
      <t>シンセイガク</t>
    </rPh>
    <rPh sb="4" eb="5">
      <t>エン</t>
    </rPh>
    <phoneticPr fontId="1"/>
  </si>
  <si>
    <t>次の①から④のメニューのうち、今回の申請に該当するものすべてに○を記入し、メニューごとの具体的な用途等及び申請額を記入してください。</t>
    <rPh sb="0" eb="1">
      <t>ツギ</t>
    </rPh>
    <rPh sb="15" eb="17">
      <t>コンカイ</t>
    </rPh>
    <rPh sb="18" eb="20">
      <t>シンセイ</t>
    </rPh>
    <rPh sb="21" eb="23">
      <t>ガイトウ</t>
    </rPh>
    <rPh sb="33" eb="35">
      <t>キニュウ</t>
    </rPh>
    <rPh sb="44" eb="47">
      <t>グタイテキ</t>
    </rPh>
    <rPh sb="48" eb="50">
      <t>ヨウト</t>
    </rPh>
    <rPh sb="50" eb="51">
      <t>トウ</t>
    </rPh>
    <rPh sb="51" eb="52">
      <t>オヨ</t>
    </rPh>
    <rPh sb="53" eb="55">
      <t>シンセイ</t>
    </rPh>
    <rPh sb="55" eb="56">
      <t>ガク</t>
    </rPh>
    <rPh sb="57" eb="59">
      <t>キニュウ</t>
    </rPh>
    <phoneticPr fontId="1"/>
  </si>
  <si>
    <t>メニュー</t>
    <phoneticPr fontId="1"/>
  </si>
  <si>
    <t>A.申請額(円）</t>
    <rPh sb="2" eb="5">
      <t>シンセイガク</t>
    </rPh>
    <rPh sb="6" eb="7">
      <t>エン</t>
    </rPh>
    <phoneticPr fontId="1"/>
  </si>
  <si>
    <t>B.基準額(円）</t>
    <rPh sb="2" eb="4">
      <t>キジュン</t>
    </rPh>
    <rPh sb="4" eb="5">
      <t>ガク</t>
    </rPh>
    <phoneticPr fontId="1"/>
  </si>
  <si>
    <t>A又はBのうち低い金額(円）</t>
    <rPh sb="1" eb="2">
      <t>マタ</t>
    </rPh>
    <rPh sb="7" eb="8">
      <t>ヒク</t>
    </rPh>
    <rPh sb="9" eb="10">
      <t>キン</t>
    </rPh>
    <phoneticPr fontId="1"/>
  </si>
  <si>
    <t>助成上限額(円）（※５）</t>
    <rPh sb="0" eb="2">
      <t>ジョセイ</t>
    </rPh>
    <rPh sb="2" eb="5">
      <t>ジョウゲンガク</t>
    </rPh>
    <phoneticPr fontId="1"/>
  </si>
  <si>
    <t>※５　法人上限額の120万円の範囲内で、申請額又は基準額の低い方の各合計金額が助成上限額となります。</t>
    <rPh sb="3" eb="5">
      <t>ホウジン</t>
    </rPh>
    <rPh sb="5" eb="8">
      <t>ジョウゲンガク</t>
    </rPh>
    <rPh sb="12" eb="14">
      <t>マンエン</t>
    </rPh>
    <rPh sb="15" eb="18">
      <t>ハンイナイ</t>
    </rPh>
    <rPh sb="23" eb="24">
      <t>マタ</t>
    </rPh>
    <rPh sb="33" eb="34">
      <t>カク</t>
    </rPh>
    <rPh sb="34" eb="36">
      <t>ゴウケイ</t>
    </rPh>
    <rPh sb="36" eb="38">
      <t>キンガク</t>
    </rPh>
    <phoneticPr fontId="1"/>
  </si>
  <si>
    <t>①新たな生産活動への転換等に要する費用（上限15万円）</t>
    <rPh sb="20" eb="22">
      <t>ジョウゲン</t>
    </rPh>
    <rPh sb="24" eb="26">
      <t>マンエン</t>
    </rPh>
    <phoneticPr fontId="1"/>
  </si>
  <si>
    <t>②新たな販路拡大等に要する費用（上限５万円）</t>
    <rPh sb="16" eb="18">
      <t>ジョウゲン</t>
    </rPh>
    <rPh sb="19" eb="21">
      <t>マンエン</t>
    </rPh>
    <phoneticPr fontId="1"/>
  </si>
  <si>
    <t>③経営コンサルタント派遣等経営改善に要する費用（上限５万円）</t>
    <rPh sb="24" eb="26">
      <t>ジョウゲン</t>
    </rPh>
    <rPh sb="27" eb="29">
      <t>マンエン</t>
    </rPh>
    <phoneticPr fontId="1"/>
  </si>
  <si>
    <t>④生産活動を行うために必要な感染防止対策に要する費用（上限５万円）</t>
    <rPh sb="27" eb="29">
      <t>ジョウゲン</t>
    </rPh>
    <rPh sb="30" eb="32">
      <t>マンエン</t>
    </rPh>
    <phoneticPr fontId="1"/>
  </si>
  <si>
    <t>①事業所名・・・法人内の他の就労継続支援事業所名を記入してください。
②指定権者・・・本申請の事業所と同一の指定権者の場合は「同一」、異なる場合は指定権者名を記入してください。
③申請有無・・・当該事業所における生産活動拡大支援事業の申請有無を記入してください。
④別添シート名・・・②で「同一」かつ③で「有」の場合、「別添」のシート名を記入してください。
⑤申請額（円）・・・③で「有」の場合、当該申請額を記入してください。</t>
    <rPh sb="67" eb="68">
      <t>コト</t>
    </rPh>
    <rPh sb="110" eb="112">
      <t>カクダイ</t>
    </rPh>
    <rPh sb="122" eb="124">
      <t>キニュウ</t>
    </rPh>
    <rPh sb="145" eb="147">
      <t>ドウイツ</t>
    </rPh>
    <rPh sb="169" eb="171">
      <t>キニュウ</t>
    </rPh>
    <rPh sb="180" eb="183">
      <t>シンセイガク</t>
    </rPh>
    <rPh sb="184" eb="185">
      <t>エン</t>
    </rPh>
    <rPh sb="192" eb="193">
      <t>アリ</t>
    </rPh>
    <rPh sb="195" eb="197">
      <t>バアイ</t>
    </rPh>
    <rPh sb="198" eb="200">
      <t>トウガイ</t>
    </rPh>
    <rPh sb="200" eb="203">
      <t>シンセイガク</t>
    </rPh>
    <rPh sb="204" eb="206">
      <t>キニュウ</t>
    </rPh>
    <phoneticPr fontId="1"/>
  </si>
  <si>
    <t>①前々年同月比で５０％以上減収した月の生産活動収入（円）</t>
    <rPh sb="4" eb="7">
      <t>ドウゲツヒ</t>
    </rPh>
    <rPh sb="11" eb="13">
      <t>イジョウ</t>
    </rPh>
    <rPh sb="13" eb="15">
      <t>ゲンシュウ</t>
    </rPh>
    <rPh sb="17" eb="18">
      <t>ゲツ</t>
    </rPh>
    <rPh sb="19" eb="21">
      <t>セイサン</t>
    </rPh>
    <rPh sb="21" eb="23">
      <t>カツドウ</t>
    </rPh>
    <rPh sb="23" eb="25">
      <t>シュウニュウ</t>
    </rPh>
    <rPh sb="26" eb="27">
      <t>エン</t>
    </rPh>
    <phoneticPr fontId="1"/>
  </si>
  <si>
    <t>③前々年同月比</t>
    <rPh sb="4" eb="7">
      <t>ドウゲツヒ</t>
    </rPh>
    <phoneticPr fontId="1"/>
  </si>
  <si>
    <t>①連続する３ヶ月の生産活動収入が前々年同期比で３０％以上減少した期間の生産活動収入（円）</t>
    <rPh sb="1" eb="3">
      <t>レンゾク</t>
    </rPh>
    <rPh sb="7" eb="8">
      <t>ゲツ</t>
    </rPh>
    <rPh sb="9" eb="11">
      <t>セイサン</t>
    </rPh>
    <rPh sb="11" eb="13">
      <t>カツドウ</t>
    </rPh>
    <rPh sb="13" eb="15">
      <t>シュウニュウ</t>
    </rPh>
    <rPh sb="19" eb="22">
      <t>ドウキヒ</t>
    </rPh>
    <rPh sb="26" eb="28">
      <t>イジョウ</t>
    </rPh>
    <rPh sb="28" eb="30">
      <t>ゲンショウ</t>
    </rPh>
    <rPh sb="32" eb="34">
      <t>キカン</t>
    </rPh>
    <rPh sb="35" eb="37">
      <t>セイサン</t>
    </rPh>
    <rPh sb="37" eb="39">
      <t>カツドウ</t>
    </rPh>
    <rPh sb="39" eb="41">
      <t>シュウニュウ</t>
    </rPh>
    <rPh sb="42" eb="43">
      <t>エン</t>
    </rPh>
    <phoneticPr fontId="1"/>
  </si>
  <si>
    <t>③前々年同期比</t>
    <rPh sb="4" eb="7">
      <t>ドウキヒ</t>
    </rPh>
    <phoneticPr fontId="1"/>
  </si>
  <si>
    <t>注）助成を受けた事業所は、事業完了年度の翌年度の４月末日までに、所定の様式により実績を報告してください。</t>
    <rPh sb="0" eb="1">
      <t>チュウ</t>
    </rPh>
    <rPh sb="2" eb="4">
      <t>ジョセイ</t>
    </rPh>
    <rPh sb="5" eb="6">
      <t>ウ</t>
    </rPh>
    <rPh sb="8" eb="11">
      <t>ジギョウショ</t>
    </rPh>
    <rPh sb="13" eb="15">
      <t>ジギョウ</t>
    </rPh>
    <rPh sb="15" eb="17">
      <t>カンリョウ</t>
    </rPh>
    <rPh sb="17" eb="19">
      <t>ネンド</t>
    </rPh>
    <rPh sb="20" eb="23">
      <t>ヨクネンド</t>
    </rPh>
    <rPh sb="25" eb="26">
      <t>ガツ</t>
    </rPh>
    <rPh sb="26" eb="28">
      <t>マツジツ</t>
    </rPh>
    <rPh sb="32" eb="34">
      <t>ショテイ</t>
    </rPh>
    <rPh sb="35" eb="37">
      <t>ヨウシキ</t>
    </rPh>
    <rPh sb="40" eb="42">
      <t>ジッセキ</t>
    </rPh>
    <rPh sb="43" eb="45">
      <t>ホウコク</t>
    </rPh>
    <phoneticPr fontId="1"/>
  </si>
  <si>
    <t>１のア（イ）又はイ（イ）に該当する場合は、事業開始後から令和元年12月までの月平均の生産活動収入に12を乗じた額、ア（ウ）又はイ（ウ）に該当する場合は、事業開始後から令和２年３月までの月平均の生産活動収入に12を乗じた額、※１に該当する場合は、平成31年１月から３月までのうち比較対象とした月を含む事業年度の生産活動収入の総額、※２に該当する場合は、平成30年11月から平成31年３月までのうち比較対象とした期間を含む事業年度の生産活動収入の総額</t>
    <rPh sb="6" eb="7">
      <t>マタ</t>
    </rPh>
    <rPh sb="17" eb="19">
      <t>バアイ</t>
    </rPh>
    <rPh sb="72" eb="74">
      <t>バアイ</t>
    </rPh>
    <rPh sb="114" eb="116">
      <t>ガイトウ</t>
    </rPh>
    <rPh sb="118" eb="120">
      <t>バアイ</t>
    </rPh>
    <rPh sb="138" eb="140">
      <t>ヒカク</t>
    </rPh>
    <rPh sb="140" eb="142">
      <t>タイショウ</t>
    </rPh>
    <rPh sb="145" eb="146">
      <t>ツキ</t>
    </rPh>
    <rPh sb="147" eb="148">
      <t>フク</t>
    </rPh>
    <rPh sb="149" eb="151">
      <t>ジギョウ</t>
    </rPh>
    <rPh sb="151" eb="153">
      <t>ネンド</t>
    </rPh>
    <rPh sb="154" eb="160">
      <t>セイサンカツドウシュウニュウ</t>
    </rPh>
    <rPh sb="161" eb="163">
      <t>ソウガク</t>
    </rPh>
    <rPh sb="167" eb="169">
      <t>ガイトウ</t>
    </rPh>
    <rPh sb="171" eb="173">
      <t>バアイ</t>
    </rPh>
    <rPh sb="185" eb="187">
      <t>ヘイセイ</t>
    </rPh>
    <rPh sb="189" eb="190">
      <t>ネン</t>
    </rPh>
    <rPh sb="197" eb="199">
      <t>ヒカク</t>
    </rPh>
    <rPh sb="199" eb="201">
      <t>タイショウ</t>
    </rPh>
    <rPh sb="204" eb="206">
      <t>キカン</t>
    </rPh>
    <rPh sb="207" eb="208">
      <t>フク</t>
    </rPh>
    <rPh sb="209" eb="211">
      <t>ジギョウ</t>
    </rPh>
    <rPh sb="211" eb="213">
      <t>ネンド</t>
    </rPh>
    <rPh sb="214" eb="220">
      <t>セイサンカツドウシュウニュウ</t>
    </rPh>
    <rPh sb="221" eb="223">
      <t>ソウガク</t>
    </rPh>
    <phoneticPr fontId="1"/>
  </si>
  <si>
    <t>②前々年同月の生産活動収入（円）（※５）</t>
    <rPh sb="4" eb="6">
      <t>ドウゲツ</t>
    </rPh>
    <rPh sb="7" eb="9">
      <t>セイサン</t>
    </rPh>
    <rPh sb="9" eb="11">
      <t>カツドウ</t>
    </rPh>
    <rPh sb="11" eb="13">
      <t>シュウニュウ</t>
    </rPh>
    <rPh sb="14" eb="15">
      <t>エン</t>
    </rPh>
    <phoneticPr fontId="1"/>
  </si>
  <si>
    <t>※５</t>
    <phoneticPr fontId="1"/>
  </si>
  <si>
    <t>（イ）に該当する場合は、事業開始月から令和元年12月までの月平均の生産活動収入、（ウ）に該当する場合は、事業開始月から令和２年３月までの月平均の生産活動収入</t>
    <rPh sb="4" eb="6">
      <t>ガイトウ</t>
    </rPh>
    <rPh sb="8" eb="10">
      <t>バアイ</t>
    </rPh>
    <rPh sb="12" eb="14">
      <t>ジギョウ</t>
    </rPh>
    <rPh sb="14" eb="17">
      <t>カイシヅキ</t>
    </rPh>
    <rPh sb="19" eb="21">
      <t>レイワ</t>
    </rPh>
    <rPh sb="21" eb="23">
      <t>ガンネン</t>
    </rPh>
    <rPh sb="25" eb="26">
      <t>ガツ</t>
    </rPh>
    <rPh sb="29" eb="32">
      <t>ツキヘイキン</t>
    </rPh>
    <rPh sb="33" eb="35">
      <t>セイサン</t>
    </rPh>
    <rPh sb="35" eb="37">
      <t>カツドウ</t>
    </rPh>
    <rPh sb="37" eb="39">
      <t>シュウニュウ</t>
    </rPh>
    <rPh sb="44" eb="46">
      <t>ガイトウ</t>
    </rPh>
    <rPh sb="48" eb="50">
      <t>バアイ</t>
    </rPh>
    <phoneticPr fontId="1"/>
  </si>
  <si>
    <t>②前々年同期の生産活動収入（円）（※６）</t>
    <rPh sb="4" eb="6">
      <t>ドウキ</t>
    </rPh>
    <rPh sb="7" eb="9">
      <t>セイサン</t>
    </rPh>
    <rPh sb="9" eb="11">
      <t>カツドウ</t>
    </rPh>
    <rPh sb="11" eb="13">
      <t>シュウニュウ</t>
    </rPh>
    <rPh sb="14" eb="15">
      <t>エン</t>
    </rPh>
    <phoneticPr fontId="1"/>
  </si>
  <si>
    <t>※６</t>
    <phoneticPr fontId="1"/>
  </si>
  <si>
    <t>（イ）に該当する場合は、事業開始月から令和元年12月までの月平均の生産活動収入に３を乗じた額、（ウ）に該当する場合は、事業開始月から令和２年３月までの月平均の生産活動収入に３を乗じた額</t>
    <rPh sb="4" eb="6">
      <t>ガイトウ</t>
    </rPh>
    <rPh sb="8" eb="10">
      <t>バアイ</t>
    </rPh>
    <rPh sb="12" eb="14">
      <t>ジギョウ</t>
    </rPh>
    <rPh sb="14" eb="17">
      <t>カイシヅキ</t>
    </rPh>
    <rPh sb="19" eb="21">
      <t>レイワ</t>
    </rPh>
    <rPh sb="21" eb="23">
      <t>ガンネン</t>
    </rPh>
    <rPh sb="25" eb="26">
      <t>ガツ</t>
    </rPh>
    <rPh sb="29" eb="32">
      <t>ツキヘイキン</t>
    </rPh>
    <rPh sb="33" eb="35">
      <t>セイサン</t>
    </rPh>
    <rPh sb="35" eb="37">
      <t>カツドウ</t>
    </rPh>
    <rPh sb="37" eb="39">
      <t>シュウニュウ</t>
    </rPh>
    <rPh sb="51" eb="53">
      <t>ガイトウ</t>
    </rPh>
    <rPh sb="55" eb="57">
      <t>バアイ</t>
    </rPh>
    <phoneticPr fontId="1"/>
  </si>
  <si>
    <t>新型コロナウイルス感染症の影響により、連続する３ヶ月の生産活動収入が前々年同期比で30％以上減少した期間（※２）</t>
    <rPh sb="38" eb="39">
      <t>キ</t>
    </rPh>
    <rPh sb="50" eb="52">
      <t>キカン</t>
    </rPh>
    <phoneticPr fontId="1"/>
  </si>
  <si>
    <t>（１）１のアに該当する月の前々年同月又は１のイに該当する期間の前々年同期間を含む事業年度の生産活動収入の総額（円）（※４）</t>
    <rPh sb="11" eb="12">
      <t>ツキ</t>
    </rPh>
    <rPh sb="13" eb="15">
      <t>ゼンゼン</t>
    </rPh>
    <rPh sb="15" eb="16">
      <t>ドシ</t>
    </rPh>
    <rPh sb="16" eb="18">
      <t>ドウゲツ</t>
    </rPh>
    <rPh sb="18" eb="19">
      <t>マタ</t>
    </rPh>
    <rPh sb="24" eb="26">
      <t>ガイトウ</t>
    </rPh>
    <rPh sb="28" eb="30">
      <t>キカン</t>
    </rPh>
    <rPh sb="31" eb="34">
      <t>ゼンゼンネン</t>
    </rPh>
    <rPh sb="34" eb="37">
      <t>ドウキカン</t>
    </rPh>
    <rPh sb="38" eb="39">
      <t>フク</t>
    </rPh>
    <rPh sb="40" eb="42">
      <t>ジギョウ</t>
    </rPh>
    <rPh sb="42" eb="44">
      <t>ネンド</t>
    </rPh>
    <rPh sb="45" eb="47">
      <t>セイサン</t>
    </rPh>
    <rPh sb="47" eb="49">
      <t>カツドウ</t>
    </rPh>
    <rPh sb="49" eb="51">
      <t>シュウニュウ</t>
    </rPh>
    <rPh sb="52" eb="54">
      <t>ソウガク</t>
    </rPh>
    <rPh sb="55" eb="56">
      <t>エン</t>
    </rPh>
    <phoneticPr fontId="1"/>
  </si>
  <si>
    <t>福島県知事　様</t>
    <rPh sb="0" eb="3">
      <t>フクシマケン</t>
    </rPh>
    <rPh sb="3" eb="5">
      <t>チジ</t>
    </rPh>
    <rPh sb="6" eb="7">
      <t>サマ</t>
    </rPh>
    <phoneticPr fontId="1"/>
  </si>
  <si>
    <t>・その他本事業と支援内容が重複すると福島県知事が認める国の支援策</t>
    <rPh sb="3" eb="4">
      <t>タ</t>
    </rPh>
    <rPh sb="4" eb="5">
      <t>ホン</t>
    </rPh>
    <rPh sb="5" eb="7">
      <t>ジギョウ</t>
    </rPh>
    <rPh sb="8" eb="10">
      <t>シエン</t>
    </rPh>
    <rPh sb="10" eb="12">
      <t>ナイヨウ</t>
    </rPh>
    <rPh sb="13" eb="15">
      <t>チョウフク</t>
    </rPh>
    <rPh sb="18" eb="21">
      <t>フクシマケン</t>
    </rPh>
    <rPh sb="21" eb="23">
      <t>チジ</t>
    </rPh>
    <rPh sb="24" eb="25">
      <t>ミト</t>
    </rPh>
    <rPh sb="27" eb="28">
      <t>クニ</t>
    </rPh>
    <rPh sb="29" eb="32">
      <t>シエンサク</t>
    </rPh>
    <phoneticPr fontId="1"/>
  </si>
  <si>
    <t>５．振込口座</t>
    <rPh sb="2" eb="4">
      <t>フリコミ</t>
    </rPh>
    <rPh sb="4" eb="6">
      <t>コウザ</t>
    </rPh>
    <phoneticPr fontId="1"/>
  </si>
  <si>
    <t>金融機関名</t>
    <rPh sb="0" eb="2">
      <t>キンユウ</t>
    </rPh>
    <rPh sb="2" eb="5">
      <t>キカンメイ</t>
    </rPh>
    <phoneticPr fontId="1"/>
  </si>
  <si>
    <t>本・支店名</t>
    <rPh sb="0" eb="1">
      <t>ホン</t>
    </rPh>
    <rPh sb="2" eb="5">
      <t>シテンメイ</t>
    </rPh>
    <phoneticPr fontId="1"/>
  </si>
  <si>
    <t>支店コード</t>
    <rPh sb="0" eb="2">
      <t>シテン</t>
    </rPh>
    <phoneticPr fontId="1"/>
  </si>
  <si>
    <t>口座種別</t>
    <rPh sb="0" eb="2">
      <t>コウザ</t>
    </rPh>
    <rPh sb="2" eb="4">
      <t>シュベツ</t>
    </rPh>
    <phoneticPr fontId="1"/>
  </si>
  <si>
    <t>口座番号</t>
    <rPh sb="0" eb="2">
      <t>コウザ</t>
    </rPh>
    <rPh sb="2" eb="4">
      <t>バンゴウ</t>
    </rPh>
    <phoneticPr fontId="1"/>
  </si>
  <si>
    <t>（フリガナ）</t>
    <phoneticPr fontId="1"/>
  </si>
  <si>
    <t>口座名義</t>
    <phoneticPr fontId="1"/>
  </si>
  <si>
    <t>※通帳の写し等、記載内容が確認できるものの写しを添付してください。</t>
    <rPh sb="1" eb="3">
      <t>ツウチョウ</t>
    </rPh>
    <rPh sb="4" eb="5">
      <t>ウツ</t>
    </rPh>
    <rPh sb="6" eb="7">
      <t>トウ</t>
    </rPh>
    <rPh sb="8" eb="10">
      <t>キサイ</t>
    </rPh>
    <rPh sb="10" eb="12">
      <t>ナイヨウ</t>
    </rPh>
    <rPh sb="13" eb="15">
      <t>カクニン</t>
    </rPh>
    <rPh sb="21" eb="22">
      <t>ウツ</t>
    </rPh>
    <rPh sb="24" eb="26">
      <t>テンプ</t>
    </rPh>
    <phoneticPr fontId="1"/>
  </si>
  <si>
    <t>【申請に関する連絡先】</t>
    <rPh sb="1" eb="3">
      <t>シンセイ</t>
    </rPh>
    <rPh sb="4" eb="5">
      <t>カン</t>
    </rPh>
    <rPh sb="7" eb="10">
      <t>レンラクサキ</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</si>
  <si>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</si>
  <si>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</si>
  <si>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</si>
  <si>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注）助成を受けた事業所は、令和４年３月末日までに、所定の様式により実績を報告してください。</t>
    <rPh sb="0" eb="1">
      <t>チュウ</t>
    </rPh>
    <rPh sb="2" eb="4">
      <t>ジョセイ</t>
    </rPh>
    <rPh sb="5" eb="6">
      <t>ウ</t>
    </rPh>
    <rPh sb="8" eb="11">
      <t>ジギョウショ</t>
    </rPh>
    <rPh sb="13" eb="15">
      <t>レイワ</t>
    </rPh>
    <rPh sb="16" eb="17">
      <t>ネン</t>
    </rPh>
    <rPh sb="18" eb="19">
      <t>ガツ</t>
    </rPh>
    <rPh sb="19" eb="21">
      <t>マツジツ</t>
    </rPh>
    <rPh sb="25" eb="27">
      <t>ショテイ</t>
    </rPh>
    <rPh sb="28" eb="30">
      <t>ヨウシキ</t>
    </rPh>
    <rPh sb="33" eb="35">
      <t>ジッセキ</t>
    </rPh>
    <rPh sb="36" eb="38">
      <t>ホウコク</t>
    </rPh>
    <phoneticPr fontId="1"/>
  </si>
  <si>
    <t>e-mail</t>
    <phoneticPr fontId="8"/>
  </si>
  <si>
    <t>電話番号</t>
    <rPh sb="0" eb="2">
      <t>デンワ</t>
    </rPh>
    <rPh sb="2" eb="4">
      <t>バンゴウ</t>
    </rPh>
    <phoneticPr fontId="8"/>
  </si>
  <si>
    <t xml:space="preserve"> 連絡先</t>
    <rPh sb="1" eb="4">
      <t>レンラクサキ</t>
    </rPh>
    <phoneticPr fontId="8"/>
  </si>
  <si>
    <t xml:space="preserve"> 担当者氏名</t>
    <rPh sb="1" eb="4">
      <t>タントウシャ</t>
    </rPh>
    <rPh sb="4" eb="6">
      <t>シメイ</t>
    </rPh>
    <phoneticPr fontId="8"/>
  </si>
  <si>
    <t>【申請内容に関する問い合わせ先】</t>
    <rPh sb="1" eb="3">
      <t>シンセイ</t>
    </rPh>
    <rPh sb="3" eb="5">
      <t>ナイヨウ</t>
    </rPh>
    <rPh sb="6" eb="7">
      <t>カン</t>
    </rPh>
    <rPh sb="9" eb="10">
      <t>ト</t>
    </rPh>
    <rPh sb="11" eb="12">
      <t>ア</t>
    </rPh>
    <rPh sb="14" eb="15">
      <t>サキ</t>
    </rPh>
    <phoneticPr fontId="8"/>
  </si>
  <si>
    <t>通帳の写し等</t>
  </si>
  <si>
    <t>生産活動収入の状況を確認できる書類（財務諸表等）</t>
    <phoneticPr fontId="1"/>
  </si>
  <si>
    <t>（添付書類）　</t>
    <rPh sb="1" eb="3">
      <t>テンプ</t>
    </rPh>
    <rPh sb="3" eb="5">
      <t>ショルイ</t>
    </rPh>
    <phoneticPr fontId="8"/>
  </si>
  <si>
    <t>日</t>
    <rPh sb="0" eb="1">
      <t>ニチ</t>
    </rPh>
    <phoneticPr fontId="8"/>
  </si>
  <si>
    <t>月</t>
    <rPh sb="0" eb="1">
      <t>ゲツ</t>
    </rPh>
    <phoneticPr fontId="8"/>
  </si>
  <si>
    <t>年</t>
    <rPh sb="0" eb="1">
      <t>ネン</t>
    </rPh>
    <phoneticPr fontId="8"/>
  </si>
  <si>
    <t>　　令和</t>
    <rPh sb="2" eb="4">
      <t>レイワ</t>
    </rPh>
    <phoneticPr fontId="8"/>
  </si>
  <si>
    <t>円</t>
    <rPh sb="0" eb="1">
      <t>エン</t>
    </rPh>
    <phoneticPr fontId="8"/>
  </si>
  <si>
    <t>事業所４</t>
    <rPh sb="0" eb="3">
      <t>ジギョウショ</t>
    </rPh>
    <phoneticPr fontId="1"/>
  </si>
  <si>
    <t>事業所３</t>
    <rPh sb="0" eb="3">
      <t>ジギョウショ</t>
    </rPh>
    <phoneticPr fontId="1"/>
  </si>
  <si>
    <t>事業所２</t>
    <rPh sb="0" eb="3">
      <t>ジギョウショ</t>
    </rPh>
    <phoneticPr fontId="1"/>
  </si>
  <si>
    <t>事業所１</t>
    <rPh sb="0" eb="3">
      <t>ジギョウショ</t>
    </rPh>
    <phoneticPr fontId="1"/>
  </si>
  <si>
    <t>（内訳）</t>
    <rPh sb="1" eb="3">
      <t>ウチワケ</t>
    </rPh>
    <phoneticPr fontId="8"/>
  </si>
  <si>
    <t>（法人住所）</t>
  </si>
  <si>
    <t>（法人名）</t>
  </si>
  <si>
    <t>福島県知事　様</t>
    <rPh sb="0" eb="2">
      <t>フクシマ</t>
    </rPh>
    <rPh sb="2" eb="3">
      <t>ケン</t>
    </rPh>
    <rPh sb="3" eb="5">
      <t>チジ</t>
    </rPh>
    <rPh sb="6" eb="7">
      <t>サマ</t>
    </rPh>
    <phoneticPr fontId="1"/>
  </si>
  <si>
    <t>（第１号様式）</t>
    <rPh sb="1" eb="2">
      <t>ダイ</t>
    </rPh>
    <rPh sb="3" eb="4">
      <t>ゴウ</t>
    </rPh>
    <rPh sb="4" eb="6">
      <t>ヨウシキ</t>
    </rPh>
    <phoneticPr fontId="1"/>
  </si>
  <si>
    <t>生産活動拡大支援事業補助金に係る交付申請書</t>
    <rPh sb="0" eb="2">
      <t>セイサン</t>
    </rPh>
    <rPh sb="2" eb="4">
      <t>カツドウ</t>
    </rPh>
    <rPh sb="4" eb="6">
      <t>カクダイ</t>
    </rPh>
    <rPh sb="6" eb="8">
      <t>シエン</t>
    </rPh>
    <rPh sb="8" eb="10">
      <t>ジギョウ</t>
    </rPh>
    <rPh sb="10" eb="13">
      <t>ホジョキン</t>
    </rPh>
    <rPh sb="14" eb="15">
      <t>カカ</t>
    </rPh>
    <rPh sb="16" eb="18">
      <t>コウフ</t>
    </rPh>
    <rPh sb="18" eb="21">
      <t>シンセイショ</t>
    </rPh>
    <phoneticPr fontId="8"/>
  </si>
  <si>
    <t>申請額　</t>
    <rPh sb="0" eb="1">
      <t>サル</t>
    </rPh>
    <rPh sb="1" eb="2">
      <t>ショウ</t>
    </rPh>
    <rPh sb="2" eb="3">
      <t>ガク</t>
    </rPh>
    <phoneticPr fontId="8"/>
  </si>
  <si>
    <t>生産活動拡大支援事業　申請様式　（第１号様式別紙）　</t>
    <phoneticPr fontId="1"/>
  </si>
  <si>
    <t>事業所５</t>
    <rPh sb="0" eb="3">
      <t>ジギョウショ</t>
    </rPh>
    <phoneticPr fontId="1"/>
  </si>
  <si>
    <t>事業所６</t>
    <rPh sb="0" eb="3">
      <t>ジギョウショ</t>
    </rPh>
    <phoneticPr fontId="1"/>
  </si>
  <si>
    <t>（代表者役職・氏名）</t>
    <rPh sb="4" eb="6">
      <t>ヤクショク</t>
    </rPh>
    <rPh sb="7" eb="9">
      <t>シメイ</t>
    </rPh>
    <phoneticPr fontId="1"/>
  </si>
  <si>
    <t>　　（第１号様式別紙）</t>
    <rPh sb="3" eb="4">
      <t>ダイ</t>
    </rPh>
    <rPh sb="5" eb="6">
      <t>ゴウ</t>
    </rPh>
    <rPh sb="6" eb="8">
      <t>ヨウシキ</t>
    </rPh>
    <rPh sb="8" eb="10">
      <t>ベッシ</t>
    </rPh>
    <phoneticPr fontId="1"/>
  </si>
  <si>
    <t>　標記について、次により補助金を交付されるよう関係書類を添えて申請します。</t>
    <rPh sb="1" eb="3">
      <t>ヒョウキ</t>
    </rPh>
    <rPh sb="8" eb="9">
      <t>ツギ</t>
    </rPh>
    <rPh sb="12" eb="15">
      <t>ホジョキン</t>
    </rPh>
    <rPh sb="16" eb="18">
      <t>コウフ</t>
    </rPh>
    <rPh sb="23" eb="25">
      <t>カンケイ</t>
    </rPh>
    <rPh sb="25" eb="27">
      <t>ショルイ</t>
    </rPh>
    <rPh sb="28" eb="29">
      <t>ソ</t>
    </rPh>
    <rPh sb="31" eb="33">
      <t>シンセイ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</si>
</sst>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quot;円&quot;"/>
    <numFmt numFmtId="178" formatCode="#,##0_ ;[Red]\-#,##0\ "/>
    <numFmt numFmtId="179" formatCode="#,##0_ "/>
    <numFmt numFmtId="180" formatCode="#&quot;年&quot;"/>
    <numFmt numFmtId="181" formatCode="#&quot;月&quot;"/>
    <numFmt numFmtId="182" formatCode="#&quot;日&quot;"/>
  </numFmts>
  <fonts count="27">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11"/>
      <color rgb="FFFF0000"/>
      <name val="ＭＳ Ｐゴシック"/>
      <family val="3"/>
      <charset val="128"/>
    </font>
    <font>
      <sz val="11"/>
      <name val="ＭＳ Ｐゴシック"/>
      <family val="3"/>
      <charset val="128"/>
    </font>
    <font>
      <sz val="6"/>
      <name val="ＭＳ Ｐゴシック"/>
      <family val="3"/>
      <charset val="128"/>
    </font>
    <font>
      <b/>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2"/>
      <color theme="1"/>
      <name val="游ゴシック"/>
      <family val="2"/>
      <charset val="128"/>
      <scheme val="minor"/>
    </font>
    <font>
      <b/>
      <sz val="12"/>
      <color indexed="10"/>
      <name val="MS P ゴシック"/>
      <family val="3"/>
      <charset val="128"/>
    </font>
    <font>
      <b/>
      <sz val="9"/>
      <color indexed="81"/>
      <name val="MS P ゴシック"/>
      <family val="3"/>
      <charset val="128"/>
    </font>
    <font>
      <b/>
      <sz val="11"/>
      <color indexed="81"/>
      <name val="MS P ゴシック"/>
      <family val="3"/>
      <charset val="128"/>
    </font>
    <font>
      <sz val="11"/>
      <color indexed="81"/>
      <name val="MS P ゴシック"/>
      <family val="3"/>
      <charset val="128"/>
    </font>
    <font>
      <sz val="10"/>
      <color rgb="FFFF0000"/>
      <name val="ＭＳ Ｐゴシック"/>
      <family val="3"/>
      <charset val="128"/>
    </font>
    <font>
      <sz val="8"/>
      <color theme="1"/>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6"/>
      <name val="ＭＳ 明朝"/>
      <family val="1"/>
      <charset val="128"/>
    </font>
    <font>
      <sz val="12"/>
      <name val="ＭＳ 明朝"/>
      <family val="1"/>
      <charset val="128"/>
    </font>
    <font>
      <b/>
      <sz val="14"/>
      <name val="ＭＳ 明朝"/>
      <family val="1"/>
      <charset val="128"/>
    </font>
    <font>
      <b/>
      <sz val="11"/>
      <color indexed="81"/>
      <name val="游ゴシック"/>
      <family val="3"/>
      <charset val="128"/>
      <scheme val="minor"/>
    </font>
    <font>
      <b/>
      <sz val="11"/>
      <color indexed="10"/>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dashDot">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dashDot">
        <color auto="1"/>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s>
  <cellStyleXfs count="2">
    <xf numFmtId="0" fontId="0" fillId="0" borderId="0">
      <alignment vertical="center"/>
    </xf>
    <xf numFmtId="0" fontId="7" fillId="0" borderId="0">
      <alignment vertical="center"/>
    </xf>
  </cellStyleXfs>
  <cellXfs count="228">
    <xf numFmtId="0" fontId="0" fillId="0" borderId="0" xfId="0">
      <alignment vertical="center"/>
    </xf>
    <xf numFmtId="0" fontId="2" fillId="0" borderId="0" xfId="0" applyFont="1" applyProtection="1">
      <alignment vertical="center"/>
      <protection locked="0"/>
    </xf>
    <xf numFmtId="0" fontId="6"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0" xfId="0" applyFont="1" applyFill="1" applyBorder="1" applyProtection="1">
      <alignment vertical="center"/>
      <protection locked="0"/>
    </xf>
    <xf numFmtId="0" fontId="5" fillId="0" borderId="0" xfId="0" applyFont="1" applyAlignment="1" applyProtection="1">
      <alignment vertical="center" wrapText="1"/>
      <protection locked="0"/>
    </xf>
    <xf numFmtId="0" fontId="4" fillId="3" borderId="3" xfId="0" applyFont="1" applyFill="1" applyBorder="1" applyAlignment="1" applyProtection="1">
      <alignment horizontal="right" vertical="top"/>
      <protection locked="0"/>
    </xf>
    <xf numFmtId="0" fontId="4" fillId="3" borderId="4" xfId="0" applyFont="1" applyFill="1" applyBorder="1" applyAlignment="1" applyProtection="1">
      <alignment horizontal="right" vertical="top"/>
      <protection locked="0"/>
    </xf>
    <xf numFmtId="0" fontId="4" fillId="0" borderId="0" xfId="0" applyFont="1" applyAlignment="1" applyProtection="1">
      <alignment horizontal="left" vertical="center" indent="2"/>
      <protection locked="0"/>
    </xf>
    <xf numFmtId="0" fontId="4" fillId="0" borderId="0" xfId="0" applyFont="1" applyAlignment="1" applyProtection="1">
      <alignment horizontal="left" vertical="center" indent="3"/>
      <protection locked="0"/>
    </xf>
    <xf numFmtId="0" fontId="7" fillId="0" borderId="0" xfId="0" applyFont="1" applyProtection="1">
      <alignment vertical="center"/>
      <protection locked="0"/>
    </xf>
    <xf numFmtId="0" fontId="4" fillId="3" borderId="3" xfId="0" applyFont="1" applyFill="1" applyBorder="1" applyAlignment="1" applyProtection="1">
      <alignment horizontal="right" vertical="center"/>
      <protection locked="0"/>
    </xf>
    <xf numFmtId="0" fontId="2" fillId="0" borderId="0" xfId="0" applyFont="1" applyAlignment="1" applyProtection="1">
      <alignment horizontal="left" vertical="center" indent="1"/>
      <protection locked="0"/>
    </xf>
    <xf numFmtId="0" fontId="7" fillId="2" borderId="20"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2" fillId="0" borderId="23" xfId="0" applyFont="1" applyBorder="1" applyProtection="1">
      <alignment vertical="center"/>
      <protection locked="0"/>
    </xf>
    <xf numFmtId="0" fontId="4" fillId="0" borderId="3" xfId="0" applyFont="1" applyFill="1" applyBorder="1" applyAlignment="1" applyProtection="1">
      <alignment horizontal="right" vertical="top"/>
      <protection locked="0"/>
    </xf>
    <xf numFmtId="0" fontId="4" fillId="0" borderId="0" xfId="0" applyFont="1" applyFill="1" applyBorder="1" applyAlignment="1" applyProtection="1">
      <alignment vertical="center" wrapText="1"/>
      <protection locked="0"/>
    </xf>
    <xf numFmtId="0" fontId="2" fillId="0" borderId="1" xfId="0" applyFont="1" applyBorder="1" applyAlignment="1" applyProtection="1">
      <alignment horizontal="center" shrinkToFi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0" applyFont="1" applyFill="1" applyBorder="1" applyAlignment="1" applyProtection="1">
      <alignment horizontal="right" vertical="top"/>
      <protection locked="0"/>
    </xf>
    <xf numFmtId="0" fontId="4" fillId="0" borderId="0" xfId="0" applyFont="1" applyFill="1" applyBorder="1" applyAlignment="1" applyProtection="1">
      <alignment horizontal="center" vertical="center" shrinkToFit="1"/>
      <protection locked="0"/>
    </xf>
    <xf numFmtId="58" fontId="2" fillId="0" borderId="1" xfId="0" applyNumberFormat="1" applyFont="1" applyFill="1" applyBorder="1" applyAlignment="1" applyProtection="1">
      <alignment horizontal="right"/>
      <protection locked="0"/>
    </xf>
    <xf numFmtId="180" fontId="2" fillId="5" borderId="1" xfId="0" applyNumberFormat="1" applyFont="1" applyFill="1" applyBorder="1" applyAlignment="1" applyProtection="1">
      <protection locked="0"/>
    </xf>
    <xf numFmtId="181" fontId="2" fillId="5" borderId="1" xfId="0" applyNumberFormat="1" applyFont="1" applyFill="1" applyBorder="1" applyAlignment="1" applyProtection="1">
      <protection locked="0"/>
    </xf>
    <xf numFmtId="182" fontId="2" fillId="5" borderId="1" xfId="0" applyNumberFormat="1" applyFont="1" applyFill="1" applyBorder="1" applyAlignment="1" applyProtection="1">
      <protection locked="0"/>
    </xf>
    <xf numFmtId="0" fontId="2" fillId="5" borderId="2" xfId="0" applyFont="1" applyFill="1" applyBorder="1" applyAlignment="1" applyProtection="1">
      <alignment horizontal="center" vertical="center"/>
      <protection locked="0"/>
    </xf>
    <xf numFmtId="0" fontId="7" fillId="3" borderId="7" xfId="0" applyFont="1" applyFill="1" applyBorder="1" applyAlignment="1" applyProtection="1">
      <alignment vertical="center" shrinkToFit="1"/>
      <protection locked="0"/>
    </xf>
    <xf numFmtId="0" fontId="7" fillId="3" borderId="5" xfId="0"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0" fontId="6" fillId="0" borderId="0" xfId="0" applyFont="1" applyProtection="1">
      <alignment vertical="center"/>
    </xf>
    <xf numFmtId="0" fontId="6" fillId="0" borderId="0" xfId="0" applyFont="1" applyAlignment="1" applyProtection="1">
      <alignment horizontal="right" vertical="center"/>
    </xf>
    <xf numFmtId="0" fontId="2" fillId="0" borderId="0" xfId="0" applyFont="1" applyAlignment="1" applyProtection="1">
      <alignment horizontal="right" vertical="center"/>
    </xf>
    <xf numFmtId="0" fontId="7" fillId="0" borderId="0" xfId="0" applyFont="1" applyAlignment="1" applyProtection="1">
      <alignment horizontal="right" vertical="center"/>
    </xf>
    <xf numFmtId="0" fontId="7" fillId="0" borderId="0" xfId="0" applyFont="1" applyProtection="1">
      <alignment vertical="center"/>
    </xf>
    <xf numFmtId="49" fontId="7" fillId="2" borderId="20"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0" fontId="2" fillId="0" borderId="0" xfId="0" applyFont="1" applyProtection="1">
      <alignment vertical="center"/>
    </xf>
    <xf numFmtId="0" fontId="4" fillId="0" borderId="29" xfId="0" applyFont="1" applyBorder="1" applyAlignment="1" applyProtection="1">
      <alignment horizontal="right" vertical="center"/>
      <protection locked="0"/>
    </xf>
    <xf numFmtId="0" fontId="4" fillId="0" borderId="0" xfId="0" applyFont="1" applyAlignment="1" applyProtection="1">
      <alignment horizontal="right" vertical="top" wrapText="1"/>
      <protection locked="0"/>
    </xf>
    <xf numFmtId="0" fontId="2" fillId="0" borderId="29" xfId="0" applyFont="1" applyFill="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0" xfId="0" applyFont="1" applyBorder="1" applyProtection="1">
      <alignment vertical="center"/>
      <protection locked="0"/>
    </xf>
    <xf numFmtId="0" fontId="2" fillId="0" borderId="0" xfId="0" applyFont="1" applyAlignment="1" applyProtection="1">
      <alignment vertical="center" wrapText="1"/>
      <protection locked="0"/>
    </xf>
    <xf numFmtId="0" fontId="4" fillId="0" borderId="2" xfId="0" applyFont="1" applyFill="1" applyBorder="1" applyAlignment="1" applyProtection="1">
      <alignment horizontal="center" vertical="center" shrinkToFit="1"/>
      <protection locked="0"/>
    </xf>
    <xf numFmtId="0" fontId="4" fillId="2" borderId="5"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2" borderId="7" xfId="0" applyFont="1" applyFill="1" applyBorder="1" applyAlignment="1" applyProtection="1">
      <alignment vertical="center" shrinkToFit="1"/>
      <protection locked="0"/>
    </xf>
    <xf numFmtId="0" fontId="4" fillId="0" borderId="0" xfId="0" applyFont="1" applyFill="1" applyBorder="1" applyAlignment="1" applyProtection="1">
      <alignment horizontal="center" vertical="center" wrapText="1"/>
      <protection locked="0"/>
    </xf>
    <xf numFmtId="0" fontId="4" fillId="0" borderId="0" xfId="0" applyFont="1" applyProtection="1">
      <alignment vertical="center"/>
      <protection locked="0"/>
    </xf>
    <xf numFmtId="0" fontId="4" fillId="0" borderId="39" xfId="0" applyFont="1" applyBorder="1" applyProtection="1">
      <alignment vertical="center"/>
      <protection locked="0"/>
    </xf>
    <xf numFmtId="0" fontId="4" fillId="0" borderId="42" xfId="0" applyFont="1" applyBorder="1" applyProtection="1">
      <alignment vertical="center"/>
      <protection locked="0"/>
    </xf>
    <xf numFmtId="0" fontId="18" fillId="0" borderId="44" xfId="0" applyFont="1" applyBorder="1" applyProtection="1">
      <alignment vertical="center"/>
      <protection locked="0"/>
    </xf>
    <xf numFmtId="0" fontId="19" fillId="0" borderId="0" xfId="1" applyFont="1">
      <alignment vertical="center"/>
    </xf>
    <xf numFmtId="0" fontId="19" fillId="4" borderId="0" xfId="1" applyFont="1" applyFill="1">
      <alignment vertical="center"/>
    </xf>
    <xf numFmtId="0" fontId="19" fillId="3" borderId="38" xfId="1" applyFont="1" applyFill="1" applyBorder="1">
      <alignment vertical="center"/>
    </xf>
    <xf numFmtId="0" fontId="19" fillId="3" borderId="0" xfId="1" applyFont="1" applyFill="1">
      <alignment vertical="center"/>
    </xf>
    <xf numFmtId="0" fontId="19" fillId="3" borderId="7" xfId="1" applyFont="1" applyFill="1" applyBorder="1">
      <alignment vertical="center"/>
    </xf>
    <xf numFmtId="0" fontId="20" fillId="0" borderId="0" xfId="1" applyFont="1">
      <alignment vertical="center"/>
    </xf>
    <xf numFmtId="0" fontId="20" fillId="4" borderId="0" xfId="1" applyFont="1" applyFill="1">
      <alignment vertical="center"/>
    </xf>
    <xf numFmtId="0" fontId="19" fillId="4" borderId="0" xfId="1" applyFont="1" applyFill="1" applyBorder="1">
      <alignment vertical="center"/>
    </xf>
    <xf numFmtId="0" fontId="20" fillId="4" borderId="0" xfId="1" applyFont="1" applyFill="1" applyBorder="1">
      <alignment vertical="center"/>
    </xf>
    <xf numFmtId="0" fontId="20" fillId="4" borderId="0" xfId="1" applyFont="1" applyFill="1" applyAlignment="1">
      <alignment horizontal="left" vertical="center"/>
    </xf>
    <xf numFmtId="0" fontId="20" fillId="4" borderId="0" xfId="1" applyFont="1" applyFill="1" applyAlignment="1">
      <alignment vertical="center"/>
    </xf>
    <xf numFmtId="0" fontId="21" fillId="4" borderId="0" xfId="1" applyFont="1" applyFill="1">
      <alignment vertical="center"/>
    </xf>
    <xf numFmtId="0" fontId="21" fillId="4" borderId="0" xfId="1" applyFont="1" applyFill="1" applyAlignment="1">
      <alignment vertical="center"/>
    </xf>
    <xf numFmtId="0" fontId="21" fillId="0" borderId="0" xfId="1" applyFont="1">
      <alignment vertical="center"/>
    </xf>
    <xf numFmtId="0" fontId="23" fillId="4" borderId="0" xfId="1" applyFont="1" applyFill="1">
      <alignment vertical="center"/>
    </xf>
    <xf numFmtId="0" fontId="23" fillId="4" borderId="0" xfId="1" applyFont="1" applyFill="1" applyBorder="1" applyAlignment="1">
      <alignment vertical="center"/>
    </xf>
    <xf numFmtId="0" fontId="23" fillId="4" borderId="0" xfId="1" applyFont="1" applyFill="1" applyAlignment="1">
      <alignment vertical="center"/>
    </xf>
    <xf numFmtId="0" fontId="23" fillId="0" borderId="0" xfId="1" applyFont="1">
      <alignment vertical="center"/>
    </xf>
    <xf numFmtId="0" fontId="20" fillId="4" borderId="0" xfId="1" applyFont="1" applyFill="1" applyBorder="1" applyAlignment="1">
      <alignment horizontal="center" vertical="center"/>
    </xf>
    <xf numFmtId="0" fontId="21" fillId="4" borderId="0" xfId="1" applyFont="1" applyFill="1" applyBorder="1">
      <alignment vertical="center"/>
    </xf>
    <xf numFmtId="0" fontId="20" fillId="4" borderId="0" xfId="1" applyFont="1" applyFill="1" applyAlignment="1">
      <alignment vertical="center" shrinkToFit="1"/>
    </xf>
    <xf numFmtId="0" fontId="20" fillId="4" borderId="0" xfId="1" applyFont="1" applyFill="1" applyAlignment="1">
      <alignment horizontal="right" vertical="center"/>
    </xf>
    <xf numFmtId="0" fontId="19" fillId="0" borderId="0" xfId="1" applyFont="1" applyAlignment="1">
      <alignment horizontal="right" vertical="center"/>
    </xf>
    <xf numFmtId="0" fontId="20" fillId="4" borderId="0" xfId="1" applyFont="1" applyFill="1" applyAlignment="1" applyProtection="1">
      <alignment vertical="center"/>
      <protection locked="0"/>
    </xf>
    <xf numFmtId="0" fontId="20" fillId="4" borderId="0" xfId="1" applyFont="1" applyFill="1" applyAlignment="1">
      <alignment horizontal="center" vertical="center"/>
    </xf>
    <xf numFmtId="0" fontId="23" fillId="2" borderId="0" xfId="1" applyFont="1" applyFill="1">
      <alignment vertical="center"/>
    </xf>
    <xf numFmtId="0" fontId="23" fillId="2" borderId="0" xfId="1" applyFont="1" applyFill="1" applyAlignment="1">
      <alignment horizontal="center" vertical="center"/>
    </xf>
    <xf numFmtId="0" fontId="23" fillId="2" borderId="0" xfId="1" applyFont="1" applyFill="1" applyAlignment="1">
      <alignment horizontal="right" vertical="center"/>
    </xf>
    <xf numFmtId="0" fontId="20" fillId="2" borderId="0" xfId="1" applyFont="1" applyFill="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23" fillId="4" borderId="0" xfId="1" applyFont="1" applyFill="1" applyAlignment="1">
      <alignment horizontal="left" vertical="center"/>
    </xf>
    <xf numFmtId="0" fontId="22" fillId="4" borderId="0" xfId="1" applyFont="1" applyFill="1" applyAlignment="1">
      <alignment vertical="center"/>
    </xf>
    <xf numFmtId="0" fontId="20" fillId="4" borderId="0" xfId="1" applyFont="1" applyFill="1" applyBorder="1" applyAlignment="1">
      <alignment horizontal="left" vertical="center"/>
    </xf>
    <xf numFmtId="0" fontId="23" fillId="4" borderId="0" xfId="1" applyFont="1" applyFill="1" applyBorder="1" applyAlignment="1">
      <alignment horizontal="center" vertical="center"/>
    </xf>
    <xf numFmtId="0" fontId="23" fillId="4" borderId="0" xfId="1" applyFont="1" applyFill="1" applyBorder="1" applyAlignment="1">
      <alignment horizontal="left" vertical="center"/>
    </xf>
    <xf numFmtId="179" fontId="23" fillId="4" borderId="0" xfId="1" applyNumberFormat="1" applyFont="1" applyFill="1" applyAlignment="1">
      <alignment vertical="center"/>
    </xf>
    <xf numFmtId="0" fontId="23" fillId="4" borderId="0" xfId="1" applyFont="1" applyFill="1" applyAlignment="1">
      <alignment horizontal="left" vertical="center"/>
    </xf>
    <xf numFmtId="0" fontId="24" fillId="4" borderId="0" xfId="1" applyFont="1" applyFill="1" applyAlignment="1">
      <alignment horizontal="center" vertical="center" shrinkToFit="1"/>
    </xf>
    <xf numFmtId="0" fontId="22" fillId="4" borderId="0" xfId="1" applyFont="1" applyFill="1" applyAlignment="1">
      <alignment vertical="center"/>
    </xf>
    <xf numFmtId="179" fontId="22" fillId="4" borderId="0" xfId="1" applyNumberFormat="1" applyFont="1" applyFill="1" applyAlignment="1">
      <alignment vertical="center"/>
    </xf>
    <xf numFmtId="0" fontId="19" fillId="3" borderId="47" xfId="1" applyFont="1" applyFill="1" applyBorder="1" applyAlignment="1">
      <alignment vertical="center"/>
    </xf>
    <xf numFmtId="0" fontId="19" fillId="3" borderId="29" xfId="1" applyFont="1" applyFill="1" applyBorder="1" applyAlignment="1">
      <alignment vertical="center"/>
    </xf>
    <xf numFmtId="0" fontId="19" fillId="3" borderId="37" xfId="1" applyFont="1" applyFill="1" applyBorder="1" applyAlignment="1">
      <alignment vertical="center"/>
    </xf>
    <xf numFmtId="0" fontId="19" fillId="3" borderId="1" xfId="1" applyFont="1" applyFill="1" applyBorder="1" applyAlignment="1">
      <alignment vertical="center"/>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7" xfId="1" applyFont="1" applyFill="1" applyBorder="1" applyAlignment="1">
      <alignment horizontal="center" vertical="center"/>
    </xf>
    <xf numFmtId="0" fontId="19" fillId="2" borderId="2" xfId="1" applyFont="1" applyFill="1" applyBorder="1" applyAlignment="1" applyProtection="1">
      <alignment vertical="center"/>
      <protection locked="0"/>
    </xf>
    <xf numFmtId="0" fontId="23" fillId="4" borderId="0" xfId="1" applyFont="1" applyFill="1" applyAlignment="1">
      <alignment horizontal="center" vertical="top"/>
    </xf>
    <xf numFmtId="0" fontId="19" fillId="3" borderId="5" xfId="1" applyFont="1" applyFill="1" applyBorder="1" applyAlignment="1">
      <alignment vertical="center"/>
    </xf>
    <xf numFmtId="0" fontId="19" fillId="3" borderId="6" xfId="1" applyFont="1" applyFill="1" applyBorder="1" applyAlignment="1">
      <alignment vertical="center"/>
    </xf>
    <xf numFmtId="0" fontId="23" fillId="2" borderId="0" xfId="1" applyFont="1" applyFill="1" applyAlignment="1" applyProtection="1">
      <alignment horizontal="center" vertical="center"/>
      <protection locked="0"/>
    </xf>
    <xf numFmtId="0" fontId="20" fillId="2" borderId="0" xfId="1" applyFont="1" applyFill="1" applyBorder="1" applyAlignment="1" applyProtection="1">
      <alignment horizontal="left" vertical="center" wrapText="1"/>
      <protection locked="0"/>
    </xf>
    <xf numFmtId="0" fontId="20" fillId="2" borderId="0" xfId="1" applyFont="1" applyFill="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4" borderId="0" xfId="1" applyFont="1" applyFill="1" applyBorder="1" applyAlignment="1">
      <alignment horizontal="left" vertical="center"/>
    </xf>
    <xf numFmtId="0" fontId="23" fillId="4" borderId="0" xfId="1" applyFont="1" applyFill="1" applyAlignment="1" applyProtection="1">
      <alignment horizontal="right" vertical="center"/>
      <protection locked="0"/>
    </xf>
    <xf numFmtId="0" fontId="17" fillId="0" borderId="29" xfId="0" applyFont="1" applyFill="1" applyBorder="1" applyAlignment="1" applyProtection="1">
      <alignment horizontal="left" vertical="center" wrapText="1"/>
      <protection locked="0"/>
    </xf>
    <xf numFmtId="0" fontId="9" fillId="0" borderId="0" xfId="0" applyFont="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top"/>
      <protection locked="0"/>
    </xf>
    <xf numFmtId="0" fontId="4" fillId="0"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shrinkToFit="1"/>
      <protection locked="0"/>
    </xf>
    <xf numFmtId="0" fontId="4" fillId="2" borderId="36"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0" fontId="4" fillId="0" borderId="38"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179" fontId="11" fillId="0" borderId="32" xfId="0" applyNumberFormat="1" applyFont="1" applyBorder="1" applyAlignment="1" applyProtection="1">
      <alignment vertical="center" wrapText="1"/>
    </xf>
    <xf numFmtId="179" fontId="11" fillId="0" borderId="33" xfId="0" applyNumberFormat="1" applyFont="1" applyBorder="1" applyAlignment="1" applyProtection="1">
      <alignment vertical="center" wrapText="1"/>
    </xf>
    <xf numFmtId="179" fontId="2" fillId="0" borderId="32" xfId="0" applyNumberFormat="1" applyFont="1" applyBorder="1" applyAlignment="1" applyProtection="1">
      <alignment vertical="center" wrapText="1"/>
    </xf>
    <xf numFmtId="179" fontId="2" fillId="0" borderId="33" xfId="0" applyNumberFormat="1" applyFont="1" applyBorder="1" applyAlignment="1" applyProtection="1">
      <alignment vertical="center" wrapText="1"/>
    </xf>
    <xf numFmtId="179" fontId="2" fillId="0" borderId="34" xfId="0" applyNumberFormat="1" applyFont="1" applyBorder="1" applyAlignment="1" applyProtection="1">
      <alignment vertical="center" wrapText="1"/>
    </xf>
    <xf numFmtId="179" fontId="2" fillId="0" borderId="35" xfId="0" applyNumberFormat="1" applyFont="1" applyBorder="1" applyAlignment="1" applyProtection="1">
      <alignment vertical="center" wrapText="1"/>
    </xf>
    <xf numFmtId="179" fontId="2" fillId="6" borderId="21" xfId="0" applyNumberFormat="1" applyFont="1" applyFill="1" applyBorder="1" applyAlignment="1" applyProtection="1">
      <alignment vertical="center" shrinkToFit="1"/>
      <protection locked="0"/>
    </xf>
    <xf numFmtId="0" fontId="2" fillId="7" borderId="0" xfId="0" applyFont="1" applyFill="1" applyAlignment="1" applyProtection="1">
      <alignment vertical="center"/>
      <protection locked="0"/>
    </xf>
    <xf numFmtId="179" fontId="2" fillId="0" borderId="29" xfId="0" applyNumberFormat="1" applyFont="1" applyFill="1" applyBorder="1" applyAlignment="1" applyProtection="1">
      <alignment horizontal="center" vertical="center" shrinkToFit="1"/>
      <protection locked="0"/>
    </xf>
    <xf numFmtId="0" fontId="4" fillId="0" borderId="0" xfId="0" applyFont="1" applyAlignment="1" applyProtection="1">
      <alignment vertical="center" wrapText="1"/>
      <protection locked="0"/>
    </xf>
    <xf numFmtId="0" fontId="7" fillId="3" borderId="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179" fontId="7" fillId="2" borderId="17" xfId="0" applyNumberFormat="1" applyFont="1" applyFill="1" applyBorder="1" applyAlignment="1" applyProtection="1">
      <alignment vertical="center" shrinkToFit="1"/>
      <protection locked="0"/>
    </xf>
    <xf numFmtId="179" fontId="7" fillId="2" borderId="18" xfId="0" applyNumberFormat="1" applyFont="1" applyFill="1" applyBorder="1" applyAlignment="1" applyProtection="1">
      <alignment vertical="center" shrinkToFit="1"/>
      <protection locked="0"/>
    </xf>
    <xf numFmtId="179" fontId="7" fillId="2" borderId="9" xfId="0" applyNumberFormat="1" applyFont="1" applyFill="1" applyBorder="1" applyAlignment="1" applyProtection="1">
      <alignment vertical="center" shrinkToFit="1"/>
      <protection locked="0"/>
    </xf>
    <xf numFmtId="179" fontId="7" fillId="2" borderId="11" xfId="0" applyNumberFormat="1" applyFont="1" applyFill="1" applyBorder="1" applyAlignment="1" applyProtection="1">
      <alignment vertical="center" shrinkToFit="1"/>
      <protection locked="0"/>
    </xf>
    <xf numFmtId="0" fontId="4" fillId="3" borderId="3" xfId="0" applyFont="1" applyFill="1" applyBorder="1" applyAlignment="1" applyProtection="1">
      <alignment vertical="center" wrapText="1"/>
      <protection locked="0"/>
    </xf>
    <xf numFmtId="49" fontId="7" fillId="4" borderId="5" xfId="0" applyNumberFormat="1" applyFont="1" applyFill="1" applyBorder="1" applyAlignment="1" applyProtection="1">
      <alignment horizontal="center" vertical="center"/>
      <protection locked="0"/>
    </xf>
    <xf numFmtId="49" fontId="7" fillId="4" borderId="6" xfId="0" applyNumberFormat="1" applyFont="1" applyFill="1" applyBorder="1" applyAlignment="1" applyProtection="1">
      <alignment horizontal="center" vertical="center"/>
      <protection locked="0"/>
    </xf>
    <xf numFmtId="49" fontId="7" fillId="4" borderId="7" xfId="0" applyNumberFormat="1"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2" fillId="0" borderId="29" xfId="0" applyFont="1" applyFill="1" applyBorder="1" applyAlignment="1" applyProtection="1">
      <alignment horizontal="left" vertical="center" indent="1"/>
      <protection locked="0"/>
    </xf>
    <xf numFmtId="0" fontId="0" fillId="0" borderId="29" xfId="0" applyFill="1" applyBorder="1" applyAlignment="1">
      <alignment horizontal="left" vertical="center" indent="1"/>
    </xf>
    <xf numFmtId="49" fontId="7" fillId="2" borderId="17" xfId="0" applyNumberFormat="1" applyFont="1" applyFill="1" applyBorder="1" applyAlignment="1" applyProtection="1">
      <alignment vertical="center"/>
      <protection locked="0"/>
    </xf>
    <xf numFmtId="49" fontId="7" fillId="2" borderId="8" xfId="0" applyNumberFormat="1" applyFont="1" applyFill="1" applyBorder="1" applyAlignment="1" applyProtection="1">
      <alignment vertical="center"/>
      <protection locked="0"/>
    </xf>
    <xf numFmtId="49" fontId="7" fillId="2" borderId="18" xfId="0" applyNumberFormat="1" applyFont="1" applyFill="1" applyBorder="1" applyAlignment="1" applyProtection="1">
      <alignment vertical="center"/>
      <protection locked="0"/>
    </xf>
    <xf numFmtId="49" fontId="7" fillId="2" borderId="9" xfId="0" applyNumberFormat="1" applyFont="1" applyFill="1" applyBorder="1" applyAlignment="1" applyProtection="1">
      <alignment vertical="center"/>
      <protection locked="0"/>
    </xf>
    <xf numFmtId="49" fontId="7" fillId="2" borderId="10" xfId="0" applyNumberFormat="1" applyFont="1" applyFill="1" applyBorder="1" applyAlignment="1" applyProtection="1">
      <alignment vertical="center"/>
      <protection locked="0"/>
    </xf>
    <xf numFmtId="49" fontId="7" fillId="2" borderId="11" xfId="0" applyNumberFormat="1" applyFont="1" applyFill="1" applyBorder="1" applyAlignment="1" applyProtection="1">
      <alignment vertical="center"/>
      <protection locked="0"/>
    </xf>
    <xf numFmtId="179" fontId="7" fillId="4" borderId="5" xfId="0" applyNumberFormat="1" applyFont="1" applyFill="1" applyBorder="1" applyAlignment="1" applyProtection="1">
      <alignment vertical="center" shrinkToFit="1"/>
    </xf>
    <xf numFmtId="179" fontId="7" fillId="4" borderId="7" xfId="0" applyNumberFormat="1" applyFont="1" applyFill="1" applyBorder="1" applyAlignment="1" applyProtection="1">
      <alignment vertical="center" shrinkToFit="1"/>
    </xf>
    <xf numFmtId="179" fontId="7" fillId="2" borderId="12" xfId="0" applyNumberFormat="1" applyFont="1" applyFill="1" applyBorder="1" applyAlignment="1" applyProtection="1">
      <alignment vertical="center" shrinkToFit="1"/>
      <protection locked="0"/>
    </xf>
    <xf numFmtId="179" fontId="7" fillId="2" borderId="13" xfId="0" applyNumberFormat="1" applyFont="1" applyFill="1" applyBorder="1" applyAlignment="1" applyProtection="1">
      <alignment vertical="center" shrinkToFit="1"/>
      <protection locked="0"/>
    </xf>
    <xf numFmtId="0" fontId="2" fillId="0" borderId="2" xfId="0" applyFont="1" applyBorder="1" applyAlignment="1" applyProtection="1">
      <alignment horizontal="left" vertical="center" indent="2" shrinkToFit="1"/>
      <protection locked="0"/>
    </xf>
    <xf numFmtId="179" fontId="2" fillId="6" borderId="2" xfId="0" applyNumberFormat="1" applyFont="1" applyFill="1" applyBorder="1" applyAlignment="1" applyProtection="1">
      <alignment horizontal="center" vertical="center" shrinkToFit="1"/>
      <protection locked="0"/>
    </xf>
    <xf numFmtId="176" fontId="2" fillId="6" borderId="2" xfId="0" applyNumberFormat="1" applyFont="1" applyFill="1" applyBorder="1" applyAlignment="1" applyProtection="1">
      <alignment horizontal="center" vertical="center"/>
    </xf>
    <xf numFmtId="179" fontId="2" fillId="6" borderId="5" xfId="0" applyNumberFormat="1" applyFont="1" applyFill="1" applyBorder="1" applyAlignment="1" applyProtection="1">
      <alignment horizontal="center" vertical="center" shrinkToFit="1"/>
      <protection locked="0"/>
    </xf>
    <xf numFmtId="179" fontId="2" fillId="6" borderId="6" xfId="0" applyNumberFormat="1" applyFont="1" applyFill="1" applyBorder="1" applyAlignment="1" applyProtection="1">
      <alignment horizontal="center" vertical="center" shrinkToFit="1"/>
      <protection locked="0"/>
    </xf>
    <xf numFmtId="179" fontId="2" fillId="6" borderId="7" xfId="0" applyNumberFormat="1" applyFont="1" applyFill="1" applyBorder="1" applyAlignment="1" applyProtection="1">
      <alignment horizontal="center" vertical="center" shrinkToFit="1"/>
      <protection locked="0"/>
    </xf>
    <xf numFmtId="0" fontId="2" fillId="3" borderId="21" xfId="0" applyFont="1" applyFill="1" applyBorder="1" applyAlignment="1" applyProtection="1">
      <alignment horizontal="center" vertical="center" shrinkToFit="1"/>
      <protection locked="0"/>
    </xf>
    <xf numFmtId="0" fontId="2" fillId="3" borderId="20" xfId="0" applyFont="1" applyFill="1" applyBorder="1" applyAlignment="1" applyProtection="1">
      <alignment horizontal="center" vertical="center" shrinkToFit="1"/>
      <protection locked="0"/>
    </xf>
    <xf numFmtId="0" fontId="2" fillId="6" borderId="20" xfId="0" applyFont="1" applyFill="1" applyBorder="1" applyAlignment="1" applyProtection="1">
      <alignment horizontal="center" vertical="center" shrinkToFit="1"/>
      <protection locked="0"/>
    </xf>
    <xf numFmtId="0" fontId="2" fillId="0" borderId="5" xfId="0" applyFont="1" applyBorder="1" applyAlignment="1" applyProtection="1">
      <alignment vertical="center" shrinkToFit="1"/>
      <protection locked="0"/>
    </xf>
    <xf numFmtId="0" fontId="0" fillId="0" borderId="6" xfId="0" applyBorder="1" applyAlignment="1">
      <alignment vertical="center" shrinkToFit="1"/>
    </xf>
    <xf numFmtId="0" fontId="4" fillId="3" borderId="0" xfId="0"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0" applyFont="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179" fontId="10" fillId="0" borderId="24" xfId="0" applyNumberFormat="1" applyFont="1" applyBorder="1" applyAlignment="1" applyProtection="1">
      <alignment horizontal="center" vertical="center"/>
    </xf>
    <xf numFmtId="179" fontId="10" fillId="0" borderId="25" xfId="0" applyNumberFormat="1" applyFont="1" applyBorder="1" applyAlignment="1" applyProtection="1">
      <alignment horizontal="center" vertical="center"/>
    </xf>
    <xf numFmtId="179" fontId="10" fillId="0" borderId="26" xfId="0" applyNumberFormat="1" applyFont="1" applyBorder="1" applyAlignment="1" applyProtection="1">
      <alignment horizontal="center" vertical="center"/>
    </xf>
    <xf numFmtId="0" fontId="4" fillId="3" borderId="27" xfId="0" applyFont="1" applyFill="1" applyBorder="1" applyAlignment="1" applyProtection="1">
      <alignment horizontal="center" vertical="center" shrinkToFit="1"/>
      <protection locked="0"/>
    </xf>
    <xf numFmtId="0" fontId="0" fillId="0" borderId="11" xfId="0" applyBorder="1" applyAlignment="1">
      <alignment vertical="center" shrinkToFit="1"/>
    </xf>
    <xf numFmtId="0" fontId="4" fillId="3" borderId="28" xfId="0" applyFont="1" applyFill="1" applyBorder="1" applyAlignment="1" applyProtection="1">
      <alignment vertical="center" wrapText="1"/>
      <protection locked="0"/>
    </xf>
    <xf numFmtId="49" fontId="7" fillId="2" borderId="14" xfId="0" applyNumberFormat="1" applyFont="1" applyFill="1" applyBorder="1" applyAlignment="1" applyProtection="1">
      <alignment vertical="center"/>
      <protection locked="0"/>
    </xf>
    <xf numFmtId="49" fontId="7" fillId="2" borderId="15" xfId="0" applyNumberFormat="1" applyFont="1" applyFill="1" applyBorder="1" applyAlignment="1" applyProtection="1">
      <alignment vertical="center"/>
      <protection locked="0"/>
    </xf>
    <xf numFmtId="49" fontId="7" fillId="2" borderId="16" xfId="0" applyNumberFormat="1" applyFont="1" applyFill="1" applyBorder="1" applyAlignment="1" applyProtection="1">
      <alignment vertical="center"/>
      <protection locked="0"/>
    </xf>
    <xf numFmtId="178" fontId="5" fillId="0" borderId="2" xfId="0" applyNumberFormat="1" applyFont="1" applyBorder="1" applyAlignment="1" applyProtection="1">
      <alignment vertical="center" wrapText="1"/>
    </xf>
    <xf numFmtId="179" fontId="11" fillId="0" borderId="5" xfId="0" applyNumberFormat="1" applyFont="1" applyBorder="1" applyAlignment="1" applyProtection="1">
      <alignment vertical="center"/>
    </xf>
    <xf numFmtId="179" fontId="12" fillId="0" borderId="7" xfId="0" applyNumberFormat="1" applyFont="1" applyBorder="1" applyAlignment="1">
      <alignment vertical="center"/>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9" fontId="11" fillId="0" borderId="7" xfId="0" applyNumberFormat="1" applyFont="1" applyBorder="1" applyAlignment="1" applyProtection="1">
      <alignment vertical="center"/>
    </xf>
    <xf numFmtId="0" fontId="12" fillId="0" borderId="6" xfId="0" applyFont="1" applyBorder="1" applyAlignment="1">
      <alignment vertical="center"/>
    </xf>
    <xf numFmtId="0" fontId="4" fillId="0" borderId="6" xfId="0" applyFont="1" applyBorder="1" applyAlignment="1" applyProtection="1">
      <alignment horizontal="center" vertical="center"/>
      <protection locked="0"/>
    </xf>
    <xf numFmtId="179" fontId="2" fillId="2" borderId="2"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wrapText="1" shrinkToFit="1"/>
      <protection locked="0"/>
    </xf>
    <xf numFmtId="177" fontId="2" fillId="0" borderId="2" xfId="0" applyNumberFormat="1" applyFont="1" applyFill="1" applyBorder="1" applyAlignment="1" applyProtection="1">
      <alignment horizontal="left" vertical="center" indent="2"/>
      <protection locked="0"/>
    </xf>
    <xf numFmtId="0" fontId="3" fillId="0" borderId="0" xfId="0" applyFont="1" applyAlignment="1" applyProtection="1">
      <alignment horizontal="center" vertical="center"/>
      <protection locked="0"/>
    </xf>
    <xf numFmtId="0" fontId="2" fillId="2" borderId="1" xfId="0" applyFont="1" applyFill="1" applyBorder="1" applyAlignment="1" applyProtection="1">
      <alignment horizontal="left"/>
      <protection locked="0"/>
    </xf>
    <xf numFmtId="0" fontId="4" fillId="3" borderId="0" xfId="0" applyFont="1" applyFill="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5"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4" fillId="0" borderId="29" xfId="0" applyFont="1" applyBorder="1" applyAlignment="1" applyProtection="1">
      <alignment vertical="center"/>
      <protection locked="0"/>
    </xf>
    <xf numFmtId="0" fontId="4" fillId="0" borderId="0" xfId="0" applyFont="1" applyAlignment="1" applyProtection="1">
      <alignment vertical="top" wrapText="1"/>
      <protection locked="0"/>
    </xf>
    <xf numFmtId="0" fontId="4" fillId="0" borderId="29"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1" xfId="0" applyFont="1" applyBorder="1" applyAlignment="1" applyProtection="1">
      <alignment vertical="center" wrapText="1"/>
      <protection locked="0"/>
    </xf>
    <xf numFmtId="0" fontId="0" fillId="7" borderId="0" xfId="0" applyFill="1" applyAlignment="1">
      <alignment vertical="center"/>
    </xf>
    <xf numFmtId="179" fontId="2" fillId="6" borderId="14" xfId="0" applyNumberFormat="1" applyFont="1" applyFill="1" applyBorder="1" applyAlignment="1" applyProtection="1">
      <alignment vertical="center" shrinkToFit="1"/>
      <protection locked="0"/>
    </xf>
    <xf numFmtId="179" fontId="2" fillId="6" borderId="15" xfId="0" applyNumberFormat="1" applyFont="1" applyFill="1" applyBorder="1" applyAlignment="1" applyProtection="1">
      <alignment vertical="center" shrinkToFit="1"/>
      <protection locked="0"/>
    </xf>
    <xf numFmtId="179" fontId="2" fillId="6" borderId="16" xfId="0" applyNumberFormat="1" applyFont="1" applyFill="1" applyBorder="1" applyAlignment="1" applyProtection="1">
      <alignment vertical="center" shrinkToFit="1"/>
      <protection locked="0"/>
    </xf>
  </cellXfs>
  <cellStyles count="2">
    <cellStyle name="標準" xfId="0" builtinId="0"/>
    <cellStyle name="標準 2" xfId="1"/>
  </cellStyles>
  <dxfs count="156">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patternType="solid">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patternType="solid">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patternType="solid">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patternType="solid">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patternType="solid">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patternType="solid">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ill>
        <patternFill>
          <bgColor theme="4"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48</xdr:col>
      <xdr:colOff>154304</xdr:colOff>
      <xdr:row>12</xdr:row>
      <xdr:rowOff>672466</xdr:rowOff>
    </xdr:from>
    <xdr:to>
      <xdr:col>77</xdr:col>
      <xdr:colOff>158115</xdr:colOff>
      <xdr:row>20</xdr:row>
      <xdr:rowOff>0</xdr:rowOff>
    </xdr:to>
    <xdr:sp macro="" textlink="">
      <xdr:nvSpPr>
        <xdr:cNvPr id="2" name="角丸四角形 1"/>
        <xdr:cNvSpPr/>
      </xdr:nvSpPr>
      <xdr:spPr>
        <a:xfrm>
          <a:off x="8201024" y="2973706"/>
          <a:ext cx="4865371" cy="1457324"/>
        </a:xfrm>
        <a:prstGeom prst="roundRect">
          <a:avLst/>
        </a:prstGeom>
        <a:solidFill>
          <a:schemeClr val="accent4">
            <a:lumMod val="60000"/>
            <a:lumOff val="40000"/>
          </a:schemeClr>
        </a:solidFill>
        <a:ln>
          <a:solidFill>
            <a:schemeClr val="tx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cap="none" spc="0">
              <a:ln w="0"/>
              <a:solidFill>
                <a:srgbClr val="FF0000"/>
              </a:solidFill>
              <a:effectLst>
                <a:outerShdw blurRad="38100" dist="19050" dir="2700000" algn="tl" rotWithShape="0">
                  <a:schemeClr val="dk1">
                    <a:alpha val="40000"/>
                  </a:schemeClr>
                </a:outerShdw>
              </a:effectLst>
            </a:rPr>
            <a:t>行・列の削除、挿入はしないでください。</a:t>
          </a:r>
          <a:endParaRPr kumimoji="1" lang="en-US" altLang="ja-JP" sz="1400" b="1" cap="none" spc="0">
            <a:ln w="0"/>
            <a:solidFill>
              <a:srgbClr val="FF0000"/>
            </a:solidFill>
            <a:effectLst>
              <a:outerShdw blurRad="38100" dist="19050" dir="2700000" algn="tl" rotWithShape="0">
                <a:schemeClr val="dk1">
                  <a:alpha val="40000"/>
                </a:schemeClr>
              </a:outerShdw>
            </a:effectLst>
          </a:endParaRPr>
        </a:p>
        <a:p>
          <a:pPr algn="l"/>
          <a:r>
            <a:rPr kumimoji="1" lang="ja-JP" altLang="en-US" sz="1400" b="1" cap="none" spc="0">
              <a:ln w="0"/>
              <a:solidFill>
                <a:srgbClr val="FF0000"/>
              </a:solidFill>
              <a:effectLst>
                <a:outerShdw blurRad="38100" dist="19050" dir="2700000" algn="tl" rotWithShape="0">
                  <a:schemeClr val="dk1">
                    <a:alpha val="40000"/>
                  </a:schemeClr>
                </a:outerShdw>
              </a:effectLst>
            </a:rPr>
            <a:t>別紙１－１以降に記載された内容が反映されます。直接入力はしないでください。</a:t>
          </a:r>
          <a:endParaRPr kumimoji="1" lang="en-US" altLang="ja-JP" sz="1400" b="1" cap="none" spc="0">
            <a:ln w="0"/>
            <a:solidFill>
              <a:srgbClr val="FF0000"/>
            </a:solidFill>
            <a:effectLst>
              <a:outerShdw blurRad="38100" dist="19050" dir="2700000" algn="tl" rotWithShape="0">
                <a:schemeClr val="dk1">
                  <a:alpha val="40000"/>
                </a:schemeClr>
              </a:outerShdw>
            </a:effectLst>
          </a:endParaRPr>
        </a:p>
        <a:p>
          <a:pPr algn="l"/>
          <a:endParaRPr kumimoji="1" lang="ja-JP" altLang="en-US" sz="1400" b="1" cap="none" spc="0">
            <a:ln w="0"/>
            <a:solidFill>
              <a:srgbClr val="FF0000"/>
            </a:solidFill>
            <a:effectLst>
              <a:outerShdw blurRad="38100" dist="19050" dir="2700000" algn="tl" rotWithShape="0">
                <a:schemeClr val="dk1">
                  <a:alpha val="40000"/>
                </a:schemeClr>
              </a:outerShdw>
            </a:effectLst>
          </a:endParaRPr>
        </a:p>
      </xdr:txBody>
    </xdr:sp>
    <xdr:clientData/>
  </xdr:twoCellAnchor>
  <xdr:twoCellAnchor>
    <xdr:from>
      <xdr:col>48</xdr:col>
      <xdr:colOff>63136</xdr:colOff>
      <xdr:row>24</xdr:row>
      <xdr:rowOff>50074</xdr:rowOff>
    </xdr:from>
    <xdr:to>
      <xdr:col>65</xdr:col>
      <xdr:colOff>75110</xdr:colOff>
      <xdr:row>30</xdr:row>
      <xdr:rowOff>107496</xdr:rowOff>
    </xdr:to>
    <xdr:sp macro="" textlink="">
      <xdr:nvSpPr>
        <xdr:cNvPr id="3" name="角丸四角形 2"/>
        <xdr:cNvSpPr/>
      </xdr:nvSpPr>
      <xdr:spPr>
        <a:xfrm>
          <a:off x="8423365" y="7485017"/>
          <a:ext cx="2962002" cy="1233079"/>
        </a:xfrm>
        <a:prstGeom prst="roundRect">
          <a:avLst/>
        </a:prstGeom>
        <a:solidFill>
          <a:schemeClr val="accent4">
            <a:lumMod val="60000"/>
            <a:lumOff val="40000"/>
          </a:schemeClr>
        </a:solidFill>
        <a:ln>
          <a:solidFill>
            <a:schemeClr val="tx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cap="none" spc="0">
              <a:ln w="0"/>
              <a:solidFill>
                <a:srgbClr val="FF0000"/>
              </a:solidFill>
              <a:effectLst>
                <a:outerShdw blurRad="38100" dist="19050" dir="2700000" algn="tl" rotWithShape="0">
                  <a:schemeClr val="dk1">
                    <a:alpha val="40000"/>
                  </a:schemeClr>
                </a:outerShdw>
              </a:effectLst>
            </a:rPr>
            <a:t>必要な添付書類の漏れがないよう確認してください。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457200</xdr:colOff>
          <xdr:row>66</xdr:row>
          <xdr:rowOff>487680</xdr:rowOff>
        </xdr:from>
        <xdr:to>
          <xdr:col>1</xdr:col>
          <xdr:colOff>7620</xdr:colOff>
          <xdr:row>68</xdr:row>
          <xdr:rowOff>30480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4"/>
  <sheetViews>
    <sheetView showZeros="0" tabSelected="1" view="pageBreakPreview" zoomScale="70" zoomScaleNormal="70" zoomScaleSheetLayoutView="70" workbookViewId="0">
      <selection activeCell="BH10" sqref="BH10"/>
    </sheetView>
  </sheetViews>
  <sheetFormatPr defaultColWidth="2.19921875" defaultRowHeight="12"/>
  <cols>
    <col min="1" max="1" width="2.59765625" style="57" customWidth="1"/>
    <col min="2" max="2" width="2.19921875" style="57"/>
    <col min="3" max="3" width="2.5" style="57" bestFit="1" customWidth="1"/>
    <col min="4" max="8" width="2.19921875" style="57"/>
    <col min="9" max="10" width="4.3984375" style="57" customWidth="1"/>
    <col min="11" max="27" width="2.19921875" style="57"/>
    <col min="28" max="29" width="2.69921875" style="57" customWidth="1"/>
    <col min="30" max="32" width="2.19921875" style="57"/>
    <col min="33" max="34" width="2.296875" style="57" customWidth="1"/>
    <col min="35" max="50" width="2.19921875" style="57"/>
    <col min="51" max="52" width="2.5" style="57" bestFit="1" customWidth="1"/>
    <col min="53" max="53" width="3.5" style="57" bestFit="1" customWidth="1"/>
    <col min="54" max="16384" width="2.19921875" style="57"/>
  </cols>
  <sheetData>
    <row r="1" spans="1:49" ht="33.6" customHeight="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106" t="s">
        <v>121</v>
      </c>
      <c r="AO1" s="106"/>
      <c r="AP1" s="106"/>
      <c r="AQ1" s="106"/>
      <c r="AR1" s="106"/>
      <c r="AS1" s="106"/>
      <c r="AT1" s="106"/>
      <c r="AU1" s="106"/>
      <c r="AV1" s="81"/>
      <c r="AW1" s="81"/>
    </row>
    <row r="2" spans="1:49" ht="14.4">
      <c r="A2" s="63"/>
      <c r="B2" s="65"/>
      <c r="C2" s="75"/>
      <c r="D2" s="75"/>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85"/>
      <c r="AJ2" s="82"/>
      <c r="AK2" s="84" t="s">
        <v>111</v>
      </c>
      <c r="AL2" s="109"/>
      <c r="AM2" s="109"/>
      <c r="AN2" s="83" t="s">
        <v>110</v>
      </c>
      <c r="AO2" s="109"/>
      <c r="AP2" s="109"/>
      <c r="AQ2" s="83" t="s">
        <v>109</v>
      </c>
      <c r="AR2" s="109"/>
      <c r="AS2" s="109"/>
      <c r="AT2" s="83" t="s">
        <v>108</v>
      </c>
      <c r="AU2" s="82"/>
      <c r="AW2" s="81"/>
    </row>
    <row r="3" spans="1:49" ht="39" customHeight="1">
      <c r="A3" s="63"/>
      <c r="B3" s="65"/>
      <c r="C3" s="75"/>
      <c r="D3" s="75"/>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row>
    <row r="4" spans="1:49" ht="18" customHeight="1">
      <c r="A4" s="114" t="s">
        <v>120</v>
      </c>
      <c r="B4" s="114"/>
      <c r="C4" s="114"/>
      <c r="D4" s="114"/>
      <c r="E4" s="114"/>
      <c r="F4" s="114"/>
      <c r="G4" s="114"/>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row>
    <row r="5" spans="1:49" ht="45" customHeight="1">
      <c r="A5" s="78"/>
      <c r="B5" s="78"/>
      <c r="C5" s="78"/>
      <c r="D5" s="78"/>
      <c r="E5" s="78"/>
      <c r="F5" s="78"/>
      <c r="G5" s="78"/>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row>
    <row r="6" spans="1:49" ht="23.4" customHeight="1">
      <c r="A6" s="78"/>
      <c r="B6" s="78"/>
      <c r="C6" s="78"/>
      <c r="D6" s="78"/>
      <c r="E6" s="78"/>
      <c r="F6" s="78"/>
      <c r="G6" s="78"/>
      <c r="H6" s="63"/>
      <c r="I6" s="63"/>
      <c r="J6" s="63"/>
      <c r="K6" s="63"/>
      <c r="L6" s="63"/>
      <c r="M6" s="63"/>
      <c r="N6" s="63"/>
      <c r="O6" s="63"/>
      <c r="P6" s="63"/>
      <c r="Q6" s="63"/>
      <c r="R6" s="63"/>
      <c r="S6" s="63"/>
      <c r="T6" s="94" t="s">
        <v>119</v>
      </c>
      <c r="U6" s="94"/>
      <c r="V6" s="94"/>
      <c r="W6" s="94"/>
      <c r="X6" s="94"/>
      <c r="Y6" s="63"/>
      <c r="Z6" s="63"/>
      <c r="AA6" s="63"/>
      <c r="AB6" s="63"/>
      <c r="AC6" s="63"/>
      <c r="AD6" s="111">
        <f>'別紙(1)'!G7</f>
        <v>0</v>
      </c>
      <c r="AE6" s="111"/>
      <c r="AF6" s="111"/>
      <c r="AG6" s="111"/>
      <c r="AH6" s="111"/>
      <c r="AI6" s="111"/>
      <c r="AJ6" s="111"/>
      <c r="AK6" s="111"/>
      <c r="AL6" s="111"/>
      <c r="AM6" s="111"/>
      <c r="AN6" s="111"/>
      <c r="AO6" s="111"/>
      <c r="AP6" s="111"/>
      <c r="AQ6" s="111"/>
      <c r="AR6" s="111"/>
      <c r="AS6" s="63"/>
      <c r="AT6" s="63"/>
      <c r="AU6" s="63"/>
      <c r="AV6" s="78"/>
    </row>
    <row r="7" spans="1:49" ht="35.4" customHeight="1">
      <c r="A7" s="78"/>
      <c r="B7" s="78"/>
      <c r="C7" s="78"/>
      <c r="D7" s="78"/>
      <c r="E7" s="78"/>
      <c r="F7" s="78"/>
      <c r="G7" s="78"/>
      <c r="H7" s="63"/>
      <c r="I7" s="63"/>
      <c r="J7" s="63"/>
      <c r="K7" s="63"/>
      <c r="L7" s="63"/>
      <c r="M7" s="63"/>
      <c r="N7" s="63"/>
      <c r="O7" s="63"/>
      <c r="P7" s="63"/>
      <c r="Q7" s="63"/>
      <c r="R7" s="63"/>
      <c r="S7" s="63"/>
      <c r="T7" s="94" t="s">
        <v>118</v>
      </c>
      <c r="U7" s="94"/>
      <c r="V7" s="94"/>
      <c r="W7" s="94"/>
      <c r="X7" s="94"/>
      <c r="Y7" s="63"/>
      <c r="Z7" s="63"/>
      <c r="AA7" s="63"/>
      <c r="AB7" s="63"/>
      <c r="AC7" s="63"/>
      <c r="AD7" s="110"/>
      <c r="AE7" s="110"/>
      <c r="AF7" s="110"/>
      <c r="AG7" s="110"/>
      <c r="AH7" s="110"/>
      <c r="AI7" s="110"/>
      <c r="AJ7" s="110"/>
      <c r="AK7" s="110"/>
      <c r="AL7" s="110"/>
      <c r="AM7" s="110"/>
      <c r="AN7" s="110"/>
      <c r="AO7" s="110"/>
      <c r="AP7" s="110"/>
      <c r="AQ7" s="110"/>
      <c r="AR7" s="110"/>
      <c r="AS7" s="63"/>
      <c r="AT7" s="63"/>
      <c r="AU7" s="63"/>
      <c r="AV7" s="78"/>
    </row>
    <row r="8" spans="1:49" ht="28.2" customHeight="1">
      <c r="A8" s="78"/>
      <c r="B8" s="78"/>
      <c r="C8" s="78"/>
      <c r="D8" s="78"/>
      <c r="E8" s="78"/>
      <c r="F8" s="78"/>
      <c r="G8" s="78"/>
      <c r="H8" s="63"/>
      <c r="I8" s="63"/>
      <c r="J8" s="63"/>
      <c r="K8" s="63"/>
      <c r="L8" s="63"/>
      <c r="M8" s="63"/>
      <c r="N8" s="63"/>
      <c r="O8" s="63"/>
      <c r="P8" s="63"/>
      <c r="Q8" s="63"/>
      <c r="R8" s="63"/>
      <c r="S8" s="63"/>
      <c r="T8" s="88" t="s">
        <v>127</v>
      </c>
      <c r="U8" s="88"/>
      <c r="V8" s="88"/>
      <c r="W8" s="88"/>
      <c r="X8" s="88"/>
      <c r="AA8" s="80"/>
      <c r="AD8" s="111"/>
      <c r="AE8" s="111"/>
      <c r="AF8" s="111"/>
      <c r="AG8" s="111"/>
      <c r="AH8" s="111"/>
      <c r="AI8" s="111"/>
      <c r="AJ8" s="111"/>
      <c r="AK8" s="111"/>
      <c r="AL8" s="111"/>
      <c r="AM8" s="111"/>
      <c r="AN8" s="111"/>
      <c r="AO8" s="111"/>
      <c r="AP8" s="111"/>
      <c r="AQ8" s="111"/>
      <c r="AR8" s="111"/>
      <c r="AS8" s="63"/>
      <c r="AT8" s="63"/>
      <c r="AU8" s="63"/>
      <c r="AV8" s="79"/>
    </row>
    <row r="9" spans="1:49" ht="60" customHeight="1">
      <c r="A9" s="78"/>
      <c r="B9" s="78"/>
      <c r="C9" s="78"/>
      <c r="D9" s="78"/>
      <c r="E9" s="78"/>
      <c r="F9" s="78"/>
      <c r="G9" s="78"/>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row>
    <row r="10" spans="1:49" ht="18" customHeight="1">
      <c r="A10" s="95" t="s">
        <v>122</v>
      </c>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77"/>
      <c r="AW10" s="77"/>
    </row>
    <row r="11" spans="1:49" ht="34.5" customHeight="1">
      <c r="A11" s="63"/>
      <c r="B11" s="65"/>
      <c r="C11" s="75"/>
      <c r="D11" s="75"/>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row>
    <row r="12" spans="1:49" ht="16.2">
      <c r="A12" s="71" t="s">
        <v>129</v>
      </c>
      <c r="B12" s="76"/>
      <c r="C12" s="75"/>
      <c r="D12" s="75"/>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row>
    <row r="13" spans="1:49" ht="57" customHeight="1">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row>
    <row r="14" spans="1:49" s="70" customFormat="1" ht="19.2">
      <c r="A14" s="68"/>
      <c r="B14" s="96" t="s">
        <v>123</v>
      </c>
      <c r="C14" s="96"/>
      <c r="D14" s="96"/>
      <c r="E14" s="96"/>
      <c r="F14" s="96"/>
      <c r="G14" s="96"/>
      <c r="H14" s="96"/>
      <c r="I14" s="96"/>
      <c r="J14" s="96"/>
      <c r="K14" s="97">
        <f>SUM(AH17:AL22)</f>
        <v>0</v>
      </c>
      <c r="L14" s="96"/>
      <c r="M14" s="96"/>
      <c r="N14" s="96"/>
      <c r="O14" s="96"/>
      <c r="P14" s="96"/>
      <c r="Q14" s="96"/>
      <c r="R14" s="96"/>
      <c r="S14" s="96"/>
      <c r="T14" s="96"/>
      <c r="U14" s="96"/>
      <c r="V14" s="89" t="s">
        <v>112</v>
      </c>
      <c r="W14" s="89"/>
      <c r="X14" s="89"/>
      <c r="Y14" s="69"/>
      <c r="Z14" s="69"/>
      <c r="AA14" s="69"/>
      <c r="AB14" s="69"/>
      <c r="AC14" s="69"/>
      <c r="AD14" s="69"/>
      <c r="AE14" s="68"/>
      <c r="AF14" s="68"/>
      <c r="AG14" s="68"/>
      <c r="AH14" s="68"/>
      <c r="AI14" s="68"/>
      <c r="AJ14" s="68"/>
      <c r="AK14" s="68"/>
      <c r="AL14" s="68"/>
      <c r="AM14" s="68"/>
      <c r="AN14" s="68"/>
      <c r="AO14" s="68"/>
      <c r="AP14" s="68"/>
      <c r="AQ14" s="68"/>
      <c r="AR14" s="68"/>
      <c r="AS14" s="68"/>
      <c r="AT14" s="68"/>
      <c r="AU14" s="68"/>
      <c r="AV14" s="68"/>
      <c r="AW14" s="68"/>
    </row>
    <row r="15" spans="1:49" ht="7.5" customHeight="1">
      <c r="A15" s="63"/>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3"/>
      <c r="AF15" s="63"/>
      <c r="AG15" s="63"/>
      <c r="AH15" s="63"/>
      <c r="AI15" s="63"/>
      <c r="AJ15" s="63"/>
      <c r="AK15" s="63"/>
      <c r="AL15" s="63"/>
      <c r="AM15" s="63"/>
      <c r="AN15" s="63"/>
      <c r="AO15" s="63"/>
      <c r="AP15" s="63"/>
      <c r="AQ15" s="63"/>
      <c r="AR15" s="63"/>
      <c r="AS15" s="63"/>
      <c r="AT15" s="63"/>
      <c r="AU15" s="63"/>
      <c r="AV15" s="63"/>
      <c r="AW15" s="63"/>
    </row>
    <row r="16" spans="1:49" s="62" customFormat="1" ht="14.4">
      <c r="A16" s="63"/>
      <c r="B16" s="67" t="s">
        <v>117</v>
      </c>
      <c r="C16" s="74"/>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1"/>
      <c r="AF16" s="71"/>
      <c r="AG16" s="71"/>
      <c r="AH16" s="71"/>
      <c r="AI16" s="71"/>
      <c r="AJ16" s="71"/>
      <c r="AK16" s="71"/>
      <c r="AL16" s="71"/>
      <c r="AM16" s="71"/>
      <c r="AN16" s="71"/>
      <c r="AO16" s="63"/>
      <c r="AP16" s="63"/>
      <c r="AQ16" s="63"/>
      <c r="AR16" s="63"/>
      <c r="AS16" s="63"/>
      <c r="AT16" s="63"/>
      <c r="AU16" s="63"/>
      <c r="AV16" s="63"/>
      <c r="AW16" s="63"/>
    </row>
    <row r="17" spans="1:54" s="62" customFormat="1" ht="14.4">
      <c r="A17" s="63"/>
      <c r="B17" s="67"/>
      <c r="C17" s="72"/>
      <c r="D17" s="72"/>
      <c r="E17" s="91" t="s">
        <v>116</v>
      </c>
      <c r="F17" s="91"/>
      <c r="G17" s="91"/>
      <c r="H17" s="91"/>
      <c r="I17" s="91"/>
      <c r="J17" s="92">
        <f>'別紙(1)'!G8</f>
        <v>0</v>
      </c>
      <c r="K17" s="92"/>
      <c r="L17" s="92"/>
      <c r="M17" s="92"/>
      <c r="N17" s="92"/>
      <c r="O17" s="92"/>
      <c r="P17" s="92"/>
      <c r="Q17" s="92"/>
      <c r="R17" s="92"/>
      <c r="S17" s="92"/>
      <c r="T17" s="92"/>
      <c r="U17" s="92"/>
      <c r="V17" s="92"/>
      <c r="W17" s="92"/>
      <c r="X17" s="92"/>
      <c r="Y17" s="92"/>
      <c r="Z17" s="92"/>
      <c r="AA17" s="92"/>
      <c r="AB17" s="92"/>
      <c r="AC17" s="92"/>
      <c r="AD17" s="92"/>
      <c r="AE17" s="92"/>
      <c r="AF17" s="72"/>
      <c r="AG17" s="72"/>
      <c r="AH17" s="93" t="str">
        <f>'別紙(1)'!E91</f>
        <v>未記入又は不適切な箇所があります</v>
      </c>
      <c r="AI17" s="93"/>
      <c r="AJ17" s="93"/>
      <c r="AK17" s="93"/>
      <c r="AL17" s="93"/>
      <c r="AM17" s="71" t="s">
        <v>112</v>
      </c>
      <c r="AN17" s="71"/>
      <c r="AO17" s="63"/>
      <c r="AP17" s="63"/>
      <c r="AQ17" s="63"/>
      <c r="AR17" s="63"/>
      <c r="AS17" s="63"/>
      <c r="AT17" s="63"/>
      <c r="AU17" s="63"/>
      <c r="AV17" s="63"/>
      <c r="AW17" s="63"/>
    </row>
    <row r="18" spans="1:54" s="62" customFormat="1" ht="14.4">
      <c r="A18" s="63"/>
      <c r="B18" s="67"/>
      <c r="C18" s="72"/>
      <c r="D18" s="72"/>
      <c r="E18" s="91" t="s">
        <v>115</v>
      </c>
      <c r="F18" s="91"/>
      <c r="G18" s="91"/>
      <c r="H18" s="91"/>
      <c r="I18" s="91"/>
      <c r="J18" s="92">
        <f>IF(ISERROR('別紙(2)'!$G$8),"",'別紙(2)'!$G$8)</f>
        <v>0</v>
      </c>
      <c r="K18" s="92"/>
      <c r="L18" s="92"/>
      <c r="M18" s="92"/>
      <c r="N18" s="92"/>
      <c r="O18" s="92"/>
      <c r="P18" s="92"/>
      <c r="Q18" s="92"/>
      <c r="R18" s="92"/>
      <c r="S18" s="92"/>
      <c r="T18" s="92"/>
      <c r="U18" s="92"/>
      <c r="V18" s="92"/>
      <c r="W18" s="92"/>
      <c r="X18" s="92"/>
      <c r="Y18" s="92"/>
      <c r="Z18" s="92"/>
      <c r="AA18" s="92"/>
      <c r="AB18" s="92"/>
      <c r="AC18" s="92"/>
      <c r="AD18" s="92"/>
      <c r="AE18" s="92"/>
      <c r="AF18" s="72"/>
      <c r="AG18" s="72"/>
      <c r="AH18" s="93">
        <f>IF(ISERROR('別紙(2)'!E91/1),,'別紙(2)'!E91)</f>
        <v>0</v>
      </c>
      <c r="AI18" s="93"/>
      <c r="AJ18" s="93"/>
      <c r="AK18" s="93"/>
      <c r="AL18" s="93"/>
      <c r="AM18" s="71" t="s">
        <v>112</v>
      </c>
      <c r="AN18" s="71"/>
      <c r="AO18" s="63"/>
      <c r="AP18" s="63"/>
      <c r="AQ18" s="63"/>
      <c r="AR18" s="63"/>
      <c r="AS18" s="63"/>
      <c r="AT18" s="63"/>
      <c r="AU18" s="63"/>
      <c r="AV18" s="63"/>
      <c r="AW18" s="63"/>
    </row>
    <row r="19" spans="1:54" s="62" customFormat="1" ht="14.4">
      <c r="A19" s="63"/>
      <c r="B19" s="67"/>
      <c r="C19" s="72"/>
      <c r="D19" s="72"/>
      <c r="E19" s="91" t="s">
        <v>114</v>
      </c>
      <c r="F19" s="91"/>
      <c r="G19" s="91"/>
      <c r="H19" s="91"/>
      <c r="I19" s="91"/>
      <c r="J19" s="92">
        <f>IF(ISERROR('別紙(3)'!$G$8),"",'別紙(3)'!$G$8)</f>
        <v>0</v>
      </c>
      <c r="K19" s="92"/>
      <c r="L19" s="92"/>
      <c r="M19" s="92"/>
      <c r="N19" s="92"/>
      <c r="O19" s="92"/>
      <c r="P19" s="92"/>
      <c r="Q19" s="92"/>
      <c r="R19" s="92"/>
      <c r="S19" s="92"/>
      <c r="T19" s="92"/>
      <c r="U19" s="92"/>
      <c r="V19" s="92"/>
      <c r="W19" s="92"/>
      <c r="X19" s="92"/>
      <c r="Y19" s="92"/>
      <c r="Z19" s="92"/>
      <c r="AA19" s="92"/>
      <c r="AB19" s="92"/>
      <c r="AC19" s="92"/>
      <c r="AD19" s="92"/>
      <c r="AE19" s="92"/>
      <c r="AF19" s="72"/>
      <c r="AG19" s="72"/>
      <c r="AH19" s="93">
        <f>IF(ISERROR('別紙(3)'!E91/1),,'別紙(3)'!E91)</f>
        <v>0</v>
      </c>
      <c r="AI19" s="93"/>
      <c r="AJ19" s="93"/>
      <c r="AK19" s="93"/>
      <c r="AL19" s="93"/>
      <c r="AM19" s="71" t="s">
        <v>112</v>
      </c>
      <c r="AN19" s="71"/>
      <c r="AO19" s="63"/>
      <c r="AP19" s="63"/>
      <c r="AQ19" s="63"/>
      <c r="AR19" s="63"/>
      <c r="AS19" s="63"/>
      <c r="AT19" s="63"/>
      <c r="AU19" s="63"/>
      <c r="AV19" s="63"/>
      <c r="AW19" s="63"/>
    </row>
    <row r="20" spans="1:54" s="62" customFormat="1" ht="14.4">
      <c r="A20" s="63"/>
      <c r="B20" s="67"/>
      <c r="C20" s="72"/>
      <c r="D20" s="72"/>
      <c r="E20" s="91" t="s">
        <v>113</v>
      </c>
      <c r="F20" s="91"/>
      <c r="G20" s="91"/>
      <c r="H20" s="91"/>
      <c r="I20" s="91"/>
      <c r="J20" s="92">
        <f>IF(ISERROR('別紙(4)'!$G$8),"",'別紙(4)'!$G$8)</f>
        <v>0</v>
      </c>
      <c r="K20" s="92"/>
      <c r="L20" s="92"/>
      <c r="M20" s="92"/>
      <c r="N20" s="92"/>
      <c r="O20" s="92"/>
      <c r="P20" s="92"/>
      <c r="Q20" s="92"/>
      <c r="R20" s="92"/>
      <c r="S20" s="92"/>
      <c r="T20" s="92"/>
      <c r="U20" s="92"/>
      <c r="V20" s="92"/>
      <c r="W20" s="92"/>
      <c r="X20" s="92"/>
      <c r="Y20" s="92"/>
      <c r="Z20" s="92"/>
      <c r="AA20" s="92"/>
      <c r="AB20" s="92"/>
      <c r="AC20" s="92"/>
      <c r="AD20" s="92"/>
      <c r="AE20" s="92"/>
      <c r="AF20" s="72"/>
      <c r="AG20" s="72"/>
      <c r="AH20" s="93">
        <f>IF(ISERROR('別紙(4)'!E91/1),,'別紙(4)'!E91)</f>
        <v>0</v>
      </c>
      <c r="AI20" s="93"/>
      <c r="AJ20" s="93"/>
      <c r="AK20" s="93"/>
      <c r="AL20" s="93"/>
      <c r="AM20" s="71" t="s">
        <v>112</v>
      </c>
      <c r="AN20" s="71"/>
      <c r="AO20" s="63"/>
      <c r="AP20" s="63"/>
      <c r="AQ20" s="63"/>
      <c r="AR20" s="63"/>
      <c r="AS20" s="63"/>
      <c r="AT20" s="63"/>
      <c r="AU20" s="63"/>
      <c r="AV20" s="63"/>
      <c r="AW20" s="63"/>
    </row>
    <row r="21" spans="1:54" s="62" customFormat="1" ht="14.4">
      <c r="A21" s="63"/>
      <c r="B21" s="67"/>
      <c r="C21" s="72"/>
      <c r="D21" s="72"/>
      <c r="E21" s="91" t="s">
        <v>125</v>
      </c>
      <c r="F21" s="91"/>
      <c r="G21" s="91"/>
      <c r="H21" s="91"/>
      <c r="I21" s="91"/>
      <c r="J21" s="92">
        <f>IF(ISERROR('別紙(5)'!$G$8),"",'別紙(5)'!$G$8)</f>
        <v>0</v>
      </c>
      <c r="K21" s="92"/>
      <c r="L21" s="92"/>
      <c r="M21" s="92"/>
      <c r="N21" s="92"/>
      <c r="O21" s="92"/>
      <c r="P21" s="92"/>
      <c r="Q21" s="92"/>
      <c r="R21" s="92"/>
      <c r="S21" s="92"/>
      <c r="T21" s="92"/>
      <c r="U21" s="92"/>
      <c r="V21" s="92"/>
      <c r="W21" s="92"/>
      <c r="X21" s="92"/>
      <c r="Y21" s="92"/>
      <c r="Z21" s="92"/>
      <c r="AA21" s="92"/>
      <c r="AB21" s="92"/>
      <c r="AC21" s="92"/>
      <c r="AD21" s="92"/>
      <c r="AE21" s="92"/>
      <c r="AF21" s="72"/>
      <c r="AG21" s="72"/>
      <c r="AH21" s="93">
        <f>IF(ISERROR('別紙(5)'!E91/1),,'別紙(5)'!E91)</f>
        <v>0</v>
      </c>
      <c r="AI21" s="93"/>
      <c r="AJ21" s="93"/>
      <c r="AK21" s="93"/>
      <c r="AL21" s="93"/>
      <c r="AM21" s="71" t="s">
        <v>112</v>
      </c>
      <c r="AN21" s="71"/>
      <c r="AO21" s="63"/>
      <c r="AP21" s="63"/>
      <c r="AQ21" s="63"/>
      <c r="AR21" s="63"/>
      <c r="AS21" s="63"/>
      <c r="AT21" s="63"/>
      <c r="AU21" s="63"/>
      <c r="AV21" s="63"/>
      <c r="AW21" s="63"/>
    </row>
    <row r="22" spans="1:54" s="62" customFormat="1" ht="14.4">
      <c r="A22" s="63"/>
      <c r="B22" s="67"/>
      <c r="C22" s="72"/>
      <c r="D22" s="72"/>
      <c r="E22" s="91" t="s">
        <v>126</v>
      </c>
      <c r="F22" s="91"/>
      <c r="G22" s="91"/>
      <c r="H22" s="91"/>
      <c r="I22" s="91"/>
      <c r="J22" s="92">
        <f>IF(ISERROR('別紙(6)'!$G$8),"",'別紙(6)'!$G$8)</f>
        <v>0</v>
      </c>
      <c r="K22" s="92"/>
      <c r="L22" s="92"/>
      <c r="M22" s="92"/>
      <c r="N22" s="92"/>
      <c r="O22" s="92"/>
      <c r="P22" s="92"/>
      <c r="Q22" s="92"/>
      <c r="R22" s="92"/>
      <c r="S22" s="92"/>
      <c r="T22" s="92"/>
      <c r="U22" s="92"/>
      <c r="V22" s="92"/>
      <c r="W22" s="92"/>
      <c r="X22" s="92"/>
      <c r="Y22" s="92"/>
      <c r="Z22" s="92"/>
      <c r="AA22" s="92"/>
      <c r="AB22" s="92"/>
      <c r="AC22" s="92"/>
      <c r="AD22" s="92"/>
      <c r="AE22" s="92"/>
      <c r="AF22" s="72"/>
      <c r="AG22" s="72"/>
      <c r="AH22" s="93">
        <f>IF(ISERROR('別紙(6)'!E91/1),,'別紙(6)'!E91)</f>
        <v>0</v>
      </c>
      <c r="AI22" s="93"/>
      <c r="AJ22" s="93"/>
      <c r="AK22" s="93"/>
      <c r="AL22" s="93"/>
      <c r="AM22" s="71" t="s">
        <v>112</v>
      </c>
      <c r="AN22" s="71"/>
      <c r="AO22" s="63"/>
      <c r="AP22" s="63"/>
      <c r="AQ22" s="63"/>
      <c r="AR22" s="63"/>
      <c r="AS22" s="63"/>
      <c r="AT22" s="63"/>
      <c r="AU22" s="63"/>
      <c r="AV22" s="63"/>
      <c r="AW22" s="63"/>
    </row>
    <row r="23" spans="1:54" ht="13.2">
      <c r="A23" s="63"/>
      <c r="B23" s="67"/>
      <c r="C23" s="67"/>
      <c r="D23" s="67"/>
      <c r="E23" s="67"/>
      <c r="F23" s="67"/>
      <c r="G23" s="67"/>
      <c r="H23" s="67"/>
      <c r="I23" s="67"/>
      <c r="J23" s="67"/>
      <c r="K23" s="63"/>
      <c r="L23" s="63"/>
      <c r="M23" s="67"/>
      <c r="N23" s="67"/>
      <c r="O23" s="67"/>
      <c r="P23" s="67"/>
      <c r="Q23" s="67"/>
      <c r="R23" s="67"/>
      <c r="S23" s="67"/>
      <c r="T23" s="67"/>
      <c r="U23" s="67"/>
      <c r="V23" s="67"/>
      <c r="W23" s="67"/>
      <c r="X23" s="67"/>
      <c r="Y23" s="67"/>
      <c r="Z23" s="67"/>
      <c r="AA23" s="67"/>
      <c r="AB23" s="67"/>
      <c r="AC23" s="67"/>
      <c r="AD23" s="67"/>
      <c r="AE23" s="63"/>
      <c r="AF23" s="63"/>
      <c r="AG23" s="63"/>
      <c r="AH23" s="63"/>
      <c r="AI23" s="63"/>
      <c r="AJ23" s="63"/>
      <c r="AK23" s="63"/>
      <c r="AL23" s="63"/>
      <c r="AM23" s="63"/>
      <c r="AN23" s="63"/>
      <c r="AO23" s="63"/>
      <c r="AP23" s="63"/>
      <c r="AQ23" s="63"/>
      <c r="AR23" s="63"/>
      <c r="AS23" s="63"/>
      <c r="AT23" s="63"/>
      <c r="AU23" s="63"/>
      <c r="AV23" s="63"/>
      <c r="AW23" s="63"/>
      <c r="AY23" s="62"/>
      <c r="AZ23" s="62"/>
      <c r="BA23" s="62"/>
      <c r="BB23" s="62"/>
    </row>
    <row r="24" spans="1:54" ht="21" customHeight="1">
      <c r="A24" s="63"/>
      <c r="B24" s="63" t="s">
        <v>107</v>
      </c>
      <c r="C24" s="63"/>
      <c r="D24" s="63"/>
      <c r="E24" s="63"/>
      <c r="F24" s="63"/>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90"/>
      <c r="AI24" s="90"/>
      <c r="AJ24" s="90"/>
      <c r="AK24" s="66"/>
      <c r="AL24" s="63"/>
      <c r="AM24" s="63"/>
      <c r="AN24" s="63"/>
      <c r="AO24" s="63"/>
      <c r="AP24" s="63"/>
      <c r="AQ24" s="63"/>
      <c r="AR24" s="63"/>
      <c r="AS24" s="63"/>
      <c r="AT24" s="63"/>
      <c r="AU24" s="63"/>
      <c r="AV24" s="63"/>
      <c r="AW24" s="63"/>
      <c r="AY24" s="62"/>
      <c r="AZ24" s="62"/>
      <c r="BA24" s="62"/>
      <c r="BB24" s="62"/>
    </row>
    <row r="25" spans="1:54" ht="18" customHeight="1">
      <c r="A25" s="58"/>
      <c r="B25" s="58"/>
      <c r="C25" s="65">
        <v>1</v>
      </c>
      <c r="D25" s="112" t="s">
        <v>124</v>
      </c>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90"/>
      <c r="AI25" s="90"/>
      <c r="AJ25" s="90"/>
      <c r="AK25" s="66"/>
      <c r="AL25" s="64"/>
      <c r="AM25" s="64"/>
      <c r="AN25" s="58"/>
      <c r="AO25" s="58"/>
      <c r="AP25" s="58"/>
      <c r="AQ25" s="58"/>
      <c r="AR25" s="58"/>
      <c r="AS25" s="58"/>
      <c r="AT25" s="58"/>
      <c r="AU25" s="58"/>
      <c r="AV25" s="58"/>
      <c r="AW25" s="58"/>
      <c r="AY25" s="62"/>
      <c r="AZ25" s="62"/>
      <c r="BA25" s="62"/>
      <c r="BB25" s="62"/>
    </row>
    <row r="26" spans="1:54" ht="18" customHeight="1">
      <c r="A26" s="58"/>
      <c r="B26" s="58"/>
      <c r="C26" s="65">
        <v>2</v>
      </c>
      <c r="D26" s="113" t="s">
        <v>106</v>
      </c>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90"/>
      <c r="AI26" s="90"/>
      <c r="AJ26" s="90"/>
      <c r="AK26" s="66"/>
      <c r="AL26" s="64"/>
      <c r="AM26" s="64"/>
      <c r="AN26" s="58"/>
      <c r="AO26" s="58"/>
      <c r="AP26" s="58"/>
      <c r="AQ26" s="58"/>
      <c r="AR26" s="58"/>
      <c r="AS26" s="58"/>
      <c r="AT26" s="58"/>
      <c r="AU26" s="58"/>
      <c r="AV26" s="58"/>
      <c r="AW26" s="58"/>
      <c r="AY26" s="62"/>
      <c r="AZ26" s="62"/>
      <c r="BA26" s="62"/>
      <c r="BB26" s="62"/>
    </row>
    <row r="27" spans="1:54" ht="18" customHeight="1">
      <c r="A27" s="58"/>
      <c r="B27" s="58"/>
      <c r="C27" s="65">
        <v>3</v>
      </c>
      <c r="D27" s="113" t="s">
        <v>105</v>
      </c>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90"/>
      <c r="AI27" s="90"/>
      <c r="AJ27" s="90"/>
      <c r="AK27" s="66"/>
      <c r="AL27" s="64"/>
      <c r="AM27" s="64"/>
      <c r="AN27" s="58"/>
      <c r="AO27" s="58"/>
      <c r="AP27" s="58"/>
      <c r="AQ27" s="58"/>
      <c r="AR27" s="58"/>
      <c r="AS27" s="58"/>
      <c r="AT27" s="58"/>
      <c r="AU27" s="58"/>
      <c r="AV27" s="58"/>
      <c r="AW27" s="58"/>
      <c r="AY27" s="62"/>
      <c r="AZ27" s="62"/>
      <c r="BA27" s="62"/>
      <c r="BB27" s="62"/>
    </row>
    <row r="28" spans="1:54" ht="13.2">
      <c r="A28" s="58"/>
      <c r="B28" s="58"/>
      <c r="C28" s="65"/>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90"/>
      <c r="AI28" s="90"/>
      <c r="AJ28" s="90"/>
      <c r="AK28" s="66"/>
      <c r="AL28" s="64"/>
      <c r="AM28" s="64"/>
      <c r="AN28" s="58"/>
      <c r="AO28" s="58"/>
      <c r="AP28" s="58"/>
      <c r="AQ28" s="58"/>
      <c r="AR28" s="58"/>
      <c r="AS28" s="58"/>
      <c r="AT28" s="58"/>
      <c r="AU28" s="58"/>
      <c r="AV28" s="58"/>
      <c r="AW28" s="58"/>
      <c r="AY28" s="62"/>
      <c r="AZ28" s="62"/>
      <c r="BA28" s="62"/>
      <c r="BB28" s="62"/>
    </row>
    <row r="29" spans="1:54" ht="13.2">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Y29" s="62"/>
      <c r="AZ29" s="62"/>
      <c r="BA29" s="62"/>
      <c r="BB29" s="62"/>
    </row>
    <row r="30" spans="1:54" ht="13.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Y30" s="62"/>
      <c r="AZ30" s="62"/>
      <c r="BA30" s="62"/>
      <c r="BB30" s="62"/>
    </row>
    <row r="31" spans="1:54" ht="13.2">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Y31" s="62"/>
      <c r="AZ31" s="62"/>
      <c r="BA31" s="62"/>
      <c r="BB31" s="62"/>
    </row>
    <row r="32" spans="1:54" ht="13.2">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Y32" s="62"/>
      <c r="AZ32" s="62"/>
      <c r="BA32" s="62"/>
      <c r="BB32" s="62"/>
    </row>
    <row r="33" spans="1:54" s="62" customFormat="1" ht="12.75" customHeight="1">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t="s">
        <v>104</v>
      </c>
      <c r="AF33" s="63"/>
      <c r="AG33" s="63"/>
      <c r="AH33" s="63"/>
      <c r="AI33" s="63"/>
      <c r="AJ33" s="63"/>
      <c r="AK33" s="63"/>
      <c r="AL33" s="63"/>
      <c r="AM33" s="63"/>
      <c r="AN33" s="63"/>
      <c r="AO33" s="63"/>
      <c r="AP33" s="63"/>
      <c r="AQ33" s="63"/>
      <c r="AR33" s="63"/>
      <c r="AS33" s="63"/>
      <c r="AT33" s="63"/>
      <c r="AU33" s="63"/>
      <c r="AV33" s="63"/>
      <c r="AW33" s="63"/>
    </row>
    <row r="34" spans="1:54" ht="6"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H34" s="58"/>
      <c r="AJ34" s="58"/>
      <c r="AK34" s="58"/>
      <c r="AL34" s="58"/>
      <c r="AM34" s="58"/>
      <c r="AN34" s="58"/>
      <c r="AO34" s="58"/>
      <c r="AP34" s="58"/>
      <c r="AQ34" s="58"/>
      <c r="AR34" s="58"/>
      <c r="AS34" s="58"/>
      <c r="AT34" s="58"/>
      <c r="AU34" s="58"/>
      <c r="AV34" s="58"/>
      <c r="AW34" s="58"/>
      <c r="AY34" s="62"/>
      <c r="AZ34" s="62"/>
      <c r="BA34" s="62"/>
      <c r="BB34" s="62"/>
    </row>
    <row r="35" spans="1:54" ht="26.25"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107" t="s">
        <v>103</v>
      </c>
      <c r="AF35" s="108"/>
      <c r="AG35" s="108"/>
      <c r="AH35" s="108"/>
      <c r="AI35" s="108"/>
      <c r="AJ35" s="108"/>
      <c r="AK35" s="108"/>
      <c r="AL35" s="61"/>
      <c r="AM35" s="105"/>
      <c r="AN35" s="105"/>
      <c r="AO35" s="105"/>
      <c r="AP35" s="105"/>
      <c r="AQ35" s="105"/>
      <c r="AR35" s="105"/>
      <c r="AS35" s="105"/>
      <c r="AT35" s="105"/>
      <c r="AU35" s="105"/>
      <c r="AV35" s="58"/>
      <c r="AW35" s="58"/>
      <c r="AY35" s="62"/>
      <c r="AZ35" s="62"/>
      <c r="BA35" s="62"/>
      <c r="BB35" s="62"/>
    </row>
    <row r="36" spans="1:54" ht="26.25"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98" t="s">
        <v>102</v>
      </c>
      <c r="AF36" s="99"/>
      <c r="AG36" s="99"/>
      <c r="AH36" s="60"/>
      <c r="AI36" s="102" t="s">
        <v>101</v>
      </c>
      <c r="AJ36" s="103"/>
      <c r="AK36" s="103"/>
      <c r="AL36" s="104"/>
      <c r="AM36" s="105"/>
      <c r="AN36" s="105"/>
      <c r="AO36" s="105"/>
      <c r="AP36" s="105"/>
      <c r="AQ36" s="105"/>
      <c r="AR36" s="105"/>
      <c r="AS36" s="105"/>
      <c r="AT36" s="105"/>
      <c r="AU36" s="105"/>
      <c r="AV36" s="58"/>
      <c r="AW36" s="58"/>
      <c r="AY36" s="62"/>
      <c r="AZ36" s="62"/>
      <c r="BA36" s="62"/>
      <c r="BB36" s="62"/>
    </row>
    <row r="37" spans="1:54" ht="26.2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100"/>
      <c r="AF37" s="101"/>
      <c r="AG37" s="101"/>
      <c r="AH37" s="59"/>
      <c r="AI37" s="102" t="s">
        <v>100</v>
      </c>
      <c r="AJ37" s="103"/>
      <c r="AK37" s="103"/>
      <c r="AL37" s="104"/>
      <c r="AM37" s="105"/>
      <c r="AN37" s="105"/>
      <c r="AO37" s="105"/>
      <c r="AP37" s="105"/>
      <c r="AQ37" s="105"/>
      <c r="AR37" s="105"/>
      <c r="AS37" s="105"/>
      <c r="AT37" s="105"/>
      <c r="AU37" s="105"/>
      <c r="AV37" s="58"/>
      <c r="AW37" s="58"/>
      <c r="AY37" s="62"/>
      <c r="AZ37" s="62"/>
      <c r="BA37" s="62"/>
      <c r="BB37" s="62"/>
    </row>
    <row r="38" spans="1:54" ht="18.75"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Y38" s="62"/>
      <c r="AZ38" s="62"/>
      <c r="BA38" s="62"/>
      <c r="BB38" s="62"/>
    </row>
    <row r="39" spans="1:54" ht="13.2">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Y39" s="62"/>
      <c r="AZ39" s="62"/>
      <c r="BA39" s="62"/>
      <c r="BB39" s="62"/>
    </row>
    <row r="40" spans="1:54" ht="13.2">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Y40" s="62"/>
      <c r="AZ40" s="62"/>
      <c r="BA40" s="62"/>
      <c r="BB40" s="62"/>
    </row>
    <row r="41" spans="1:54" ht="3.75"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Y41" s="62"/>
      <c r="AZ41" s="62"/>
      <c r="BA41" s="62"/>
      <c r="BB41" s="62"/>
    </row>
    <row r="42" spans="1:54" ht="13.2" hidden="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Y42" s="62"/>
      <c r="AZ42" s="62"/>
      <c r="BA42" s="62"/>
      <c r="BB42" s="62"/>
    </row>
    <row r="43" spans="1:54" ht="13.2" hidden="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Y43" s="62"/>
      <c r="AZ43" s="62"/>
      <c r="BA43" s="62"/>
      <c r="BB43" s="62"/>
    </row>
    <row r="44" spans="1:54" ht="13.2">
      <c r="AY44" s="62"/>
      <c r="AZ44" s="62"/>
      <c r="BA44" s="62"/>
      <c r="BB44" s="62"/>
    </row>
  </sheetData>
  <mergeCells count="41">
    <mergeCell ref="AN1:AU1"/>
    <mergeCell ref="AM35:AU35"/>
    <mergeCell ref="AE35:AK35"/>
    <mergeCell ref="AL2:AM2"/>
    <mergeCell ref="AO2:AP2"/>
    <mergeCell ref="AR2:AS2"/>
    <mergeCell ref="AD7:AR7"/>
    <mergeCell ref="AD8:AR8"/>
    <mergeCell ref="AH21:AL21"/>
    <mergeCell ref="D25:AG25"/>
    <mergeCell ref="D26:AG26"/>
    <mergeCell ref="D27:AG27"/>
    <mergeCell ref="A4:G4"/>
    <mergeCell ref="AD6:AR6"/>
    <mergeCell ref="T6:X6"/>
    <mergeCell ref="E20:I20"/>
    <mergeCell ref="AE36:AG37"/>
    <mergeCell ref="AI36:AL36"/>
    <mergeCell ref="AM36:AU36"/>
    <mergeCell ref="AI37:AL37"/>
    <mergeCell ref="AM37:AU37"/>
    <mergeCell ref="T7:X7"/>
    <mergeCell ref="E17:I17"/>
    <mergeCell ref="E18:I18"/>
    <mergeCell ref="J17:AE17"/>
    <mergeCell ref="J18:AE18"/>
    <mergeCell ref="A10:AU10"/>
    <mergeCell ref="B14:J14"/>
    <mergeCell ref="K14:U14"/>
    <mergeCell ref="AH17:AL17"/>
    <mergeCell ref="AH18:AL18"/>
    <mergeCell ref="J19:AE19"/>
    <mergeCell ref="E19:I19"/>
    <mergeCell ref="AH19:AL19"/>
    <mergeCell ref="J20:AE20"/>
    <mergeCell ref="AH20:AL20"/>
    <mergeCell ref="E21:I21"/>
    <mergeCell ref="E22:I22"/>
    <mergeCell ref="J21:AE21"/>
    <mergeCell ref="J22:AE22"/>
    <mergeCell ref="AH22:AL22"/>
  </mergeCells>
  <phoneticPr fontId="1"/>
  <printOptions horizontalCentered="1"/>
  <pageMargins left="0.70866141732283472" right="0.70866141732283472" top="0.74803149606299213" bottom="0.74803149606299213" header="0.31496062992125984" footer="0.31496062992125984"/>
  <pageSetup paperSize="9" scale="72" orientation="portrait" r:id="rId1"/>
  <rowBreaks count="1" manualBreakCount="1">
    <brk id="37" max="4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8"/>
  <sheetViews>
    <sheetView showGridLines="0" view="pageBreakPreview" zoomScaleNormal="100" zoomScaleSheetLayoutView="100" workbookViewId="0"/>
  </sheetViews>
  <sheetFormatPr defaultColWidth="9" defaultRowHeight="13.2"/>
  <cols>
    <col min="1" max="16384" width="9" style="1"/>
  </cols>
  <sheetData>
    <row r="1" spans="1:12">
      <c r="I1" s="87" t="s">
        <v>128</v>
      </c>
    </row>
    <row r="2" spans="1:12" ht="16.2">
      <c r="A2" s="212" t="s">
        <v>37</v>
      </c>
      <c r="B2" s="212"/>
      <c r="C2" s="212"/>
      <c r="D2" s="212"/>
      <c r="E2" s="212"/>
      <c r="F2" s="212"/>
      <c r="G2" s="212"/>
      <c r="H2" s="212"/>
      <c r="I2" s="212"/>
      <c r="J2" s="212"/>
      <c r="L2" s="86"/>
    </row>
    <row r="4" spans="1:12">
      <c r="A4" s="1" t="s">
        <v>84</v>
      </c>
    </row>
    <row r="6" spans="1:12" ht="17.25" customHeight="1">
      <c r="F6" s="20" t="s">
        <v>4</v>
      </c>
      <c r="G6" s="25" t="s">
        <v>21</v>
      </c>
      <c r="H6" s="26"/>
      <c r="I6" s="27"/>
      <c r="J6" s="28"/>
    </row>
    <row r="7" spans="1:12" ht="17.25" customHeight="1">
      <c r="F7" s="20" t="s">
        <v>0</v>
      </c>
      <c r="G7" s="213"/>
      <c r="H7" s="213"/>
      <c r="I7" s="213"/>
      <c r="J7" s="213"/>
    </row>
    <row r="8" spans="1:12" ht="17.25" customHeight="1">
      <c r="F8" s="20" t="s">
        <v>1</v>
      </c>
      <c r="G8" s="213"/>
      <c r="H8" s="213"/>
      <c r="I8" s="213"/>
      <c r="J8" s="213"/>
    </row>
    <row r="9" spans="1:12" ht="17.25" customHeight="1">
      <c r="F9" s="20" t="s">
        <v>20</v>
      </c>
      <c r="G9" s="213"/>
      <c r="H9" s="213"/>
      <c r="I9" s="213"/>
      <c r="J9" s="213"/>
    </row>
    <row r="10" spans="1:12" ht="17.25" customHeight="1">
      <c r="F10" s="20" t="s">
        <v>5</v>
      </c>
      <c r="G10" s="213"/>
      <c r="H10" s="213"/>
      <c r="I10" s="213"/>
      <c r="J10" s="213"/>
    </row>
    <row r="12" spans="1:12" ht="17.100000000000001" customHeight="1">
      <c r="A12" s="147" t="s">
        <v>2</v>
      </c>
      <c r="B12" s="147"/>
      <c r="C12" s="147"/>
      <c r="D12" s="147"/>
      <c r="E12" s="147"/>
      <c r="F12" s="147"/>
      <c r="G12" s="147"/>
      <c r="H12" s="147"/>
      <c r="I12" s="147"/>
      <c r="J12" s="147"/>
    </row>
    <row r="13" spans="1:12" ht="17.100000000000001" customHeight="1">
      <c r="A13" s="1" t="s">
        <v>41</v>
      </c>
      <c r="G13" s="33" t="str">
        <f>IF($J$13="error","※どちらか一方を選択してください","")</f>
        <v/>
      </c>
      <c r="J13" s="34" t="str">
        <f>IF(AND(J14="○",J20="○"),"error","")</f>
        <v/>
      </c>
    </row>
    <row r="14" spans="1:12" ht="18.899999999999999" customHeight="1">
      <c r="A14" s="216" t="s">
        <v>52</v>
      </c>
      <c r="B14" s="217"/>
      <c r="C14" s="217"/>
      <c r="D14" s="217"/>
      <c r="E14" s="217"/>
      <c r="F14" s="217"/>
      <c r="G14" s="217"/>
      <c r="H14" s="217"/>
      <c r="I14" s="218"/>
      <c r="J14" s="29"/>
    </row>
    <row r="15" spans="1:12" ht="15" customHeight="1">
      <c r="A15" s="42" t="s">
        <v>42</v>
      </c>
      <c r="B15" s="219" t="s">
        <v>47</v>
      </c>
      <c r="C15" s="219"/>
      <c r="D15" s="219"/>
      <c r="E15" s="219"/>
      <c r="F15" s="219"/>
      <c r="G15" s="219"/>
      <c r="H15" s="219"/>
      <c r="I15" s="219"/>
      <c r="J15" s="219"/>
    </row>
    <row r="16" spans="1:12" ht="40.5" customHeight="1">
      <c r="A16" s="43" t="s">
        <v>44</v>
      </c>
      <c r="B16" s="220" t="s">
        <v>43</v>
      </c>
      <c r="C16" s="220"/>
      <c r="D16" s="220"/>
      <c r="E16" s="220"/>
      <c r="F16" s="220"/>
      <c r="G16" s="220"/>
      <c r="H16" s="220"/>
      <c r="I16" s="220"/>
      <c r="J16" s="220"/>
    </row>
    <row r="17" spans="1:10" ht="42" customHeight="1">
      <c r="A17" s="43" t="s">
        <v>46</v>
      </c>
      <c r="B17" s="220" t="s">
        <v>45</v>
      </c>
      <c r="C17" s="220"/>
      <c r="D17" s="220"/>
      <c r="E17" s="220"/>
      <c r="F17" s="220"/>
      <c r="G17" s="220"/>
      <c r="H17" s="220"/>
      <c r="I17" s="220"/>
      <c r="J17" s="220"/>
    </row>
    <row r="18" spans="1:10" ht="39" customHeight="1">
      <c r="A18" s="7" t="s">
        <v>6</v>
      </c>
      <c r="B18" s="185" t="s">
        <v>48</v>
      </c>
      <c r="C18" s="185"/>
      <c r="D18" s="185"/>
      <c r="E18" s="185"/>
      <c r="F18" s="185"/>
      <c r="G18" s="185"/>
      <c r="H18" s="185"/>
      <c r="I18" s="185"/>
      <c r="J18" s="185"/>
    </row>
    <row r="19" spans="1:10" ht="5.25" customHeight="1">
      <c r="A19" s="3"/>
      <c r="B19" s="3"/>
      <c r="C19" s="3"/>
      <c r="D19" s="3"/>
      <c r="E19" s="3"/>
      <c r="F19" s="3"/>
      <c r="G19" s="3"/>
      <c r="H19" s="3"/>
      <c r="I19" s="4"/>
      <c r="J19" s="5"/>
    </row>
    <row r="20" spans="1:10" ht="18.899999999999999" customHeight="1">
      <c r="A20" s="216" t="s">
        <v>53</v>
      </c>
      <c r="B20" s="217"/>
      <c r="C20" s="217"/>
      <c r="D20" s="217"/>
      <c r="E20" s="217"/>
      <c r="F20" s="217"/>
      <c r="G20" s="217"/>
      <c r="H20" s="217"/>
      <c r="I20" s="218"/>
      <c r="J20" s="29"/>
    </row>
    <row r="21" spans="1:10" ht="15" customHeight="1">
      <c r="A21" s="42" t="s">
        <v>42</v>
      </c>
      <c r="B21" s="221" t="s">
        <v>82</v>
      </c>
      <c r="C21" s="221"/>
      <c r="D21" s="221"/>
      <c r="E21" s="221"/>
      <c r="F21" s="221"/>
      <c r="G21" s="221"/>
      <c r="H21" s="221"/>
      <c r="I21" s="221"/>
      <c r="J21" s="221"/>
    </row>
    <row r="22" spans="1:10" ht="48.75" customHeight="1">
      <c r="A22" s="43" t="s">
        <v>44</v>
      </c>
      <c r="B22" s="220" t="s">
        <v>49</v>
      </c>
      <c r="C22" s="220"/>
      <c r="D22" s="220"/>
      <c r="E22" s="220"/>
      <c r="F22" s="220"/>
      <c r="G22" s="220"/>
      <c r="H22" s="220"/>
      <c r="I22" s="220"/>
      <c r="J22" s="220"/>
    </row>
    <row r="23" spans="1:10" ht="48.75" customHeight="1">
      <c r="A23" s="43" t="s">
        <v>46</v>
      </c>
      <c r="B23" s="220" t="s">
        <v>51</v>
      </c>
      <c r="C23" s="220"/>
      <c r="D23" s="220"/>
      <c r="E23" s="220"/>
      <c r="F23" s="220"/>
      <c r="G23" s="220"/>
      <c r="H23" s="220"/>
      <c r="I23" s="220"/>
      <c r="J23" s="220"/>
    </row>
    <row r="24" spans="1:10" ht="5.25" customHeight="1">
      <c r="A24" s="6"/>
      <c r="B24" s="6"/>
      <c r="C24" s="6"/>
      <c r="D24" s="6"/>
      <c r="E24" s="6"/>
      <c r="F24" s="6"/>
      <c r="G24" s="6"/>
      <c r="H24" s="6"/>
      <c r="I24" s="6"/>
      <c r="J24" s="6"/>
    </row>
    <row r="25" spans="1:10" ht="39" customHeight="1">
      <c r="A25" s="8" t="s">
        <v>7</v>
      </c>
      <c r="B25" s="214" t="s">
        <v>50</v>
      </c>
      <c r="C25" s="214"/>
      <c r="D25" s="214"/>
      <c r="E25" s="214"/>
      <c r="F25" s="214"/>
      <c r="G25" s="214"/>
      <c r="H25" s="214"/>
      <c r="I25" s="214"/>
      <c r="J25" s="215"/>
    </row>
    <row r="26" spans="1:10">
      <c r="A26" s="9" t="s">
        <v>3</v>
      </c>
    </row>
    <row r="27" spans="1:10">
      <c r="A27" s="10" t="s">
        <v>38</v>
      </c>
    </row>
    <row r="28" spans="1:10">
      <c r="A28" s="10" t="s">
        <v>39</v>
      </c>
    </row>
    <row r="29" spans="1:10">
      <c r="A29" s="10" t="s">
        <v>40</v>
      </c>
    </row>
    <row r="30" spans="1:10">
      <c r="A30" s="10" t="s">
        <v>85</v>
      </c>
    </row>
    <row r="31" spans="1:10" ht="5.25" customHeight="1"/>
    <row r="32" spans="1:10" ht="17.100000000000001" customHeight="1">
      <c r="A32" s="147" t="s">
        <v>54</v>
      </c>
      <c r="B32" s="147"/>
      <c r="C32" s="147"/>
      <c r="D32" s="147"/>
      <c r="E32" s="147"/>
      <c r="F32" s="147"/>
      <c r="G32" s="147"/>
      <c r="H32" s="147"/>
      <c r="I32" s="147"/>
      <c r="J32" s="147"/>
    </row>
    <row r="33" spans="1:10" ht="15" customHeight="1">
      <c r="A33" s="12" t="s">
        <v>8</v>
      </c>
      <c r="B33" s="185" t="s">
        <v>19</v>
      </c>
      <c r="C33" s="185"/>
      <c r="D33" s="185"/>
      <c r="E33" s="185"/>
      <c r="F33" s="185"/>
      <c r="G33" s="185"/>
      <c r="H33" s="185"/>
      <c r="I33" s="185"/>
      <c r="J33" s="186"/>
    </row>
    <row r="34" spans="1:10" ht="5.25" customHeight="1"/>
    <row r="35" spans="1:10" ht="28.5" customHeight="1">
      <c r="A35" s="210" t="s">
        <v>83</v>
      </c>
      <c r="B35" s="210"/>
      <c r="C35" s="210"/>
      <c r="D35" s="210"/>
      <c r="E35" s="210"/>
      <c r="F35" s="210"/>
      <c r="G35" s="210"/>
      <c r="H35" s="209"/>
      <c r="I35" s="209"/>
      <c r="J35" s="209"/>
    </row>
    <row r="36" spans="1:10" ht="62.1" customHeight="1">
      <c r="A36" s="7" t="s">
        <v>9</v>
      </c>
      <c r="B36" s="185" t="s">
        <v>75</v>
      </c>
      <c r="C36" s="185"/>
      <c r="D36" s="185"/>
      <c r="E36" s="185"/>
      <c r="F36" s="185"/>
      <c r="G36" s="185"/>
      <c r="H36" s="185"/>
      <c r="I36" s="185"/>
      <c r="J36" s="186"/>
    </row>
    <row r="37" spans="1:10" ht="5.25" customHeight="1"/>
    <row r="38" spans="1:10" ht="13.5" customHeight="1">
      <c r="A38" s="1" t="s">
        <v>11</v>
      </c>
      <c r="H38" s="2"/>
      <c r="J38" s="35" t="str">
        <f>IF(OR(AND(J14="○",H46&lt;&gt;""),AND(J20="○",H40&lt;&gt;"")),"error","")</f>
        <v/>
      </c>
    </row>
    <row r="39" spans="1:10">
      <c r="A39" s="13" t="s">
        <v>12</v>
      </c>
      <c r="F39" s="37" t="str">
        <f>IF(J39="error","※対象要件を満たしていません",IF(J38="error","※１で選択した方に入力してください",""))</f>
        <v/>
      </c>
      <c r="G39" s="11"/>
      <c r="H39" s="11"/>
      <c r="I39" s="11"/>
      <c r="J39" s="36" t="str">
        <f>IF(H40="","",(IF(H42&gt;-0.5,"error","")))</f>
        <v/>
      </c>
    </row>
    <row r="40" spans="1:10" ht="18.899999999999999" customHeight="1">
      <c r="A40" s="174" t="s">
        <v>70</v>
      </c>
      <c r="B40" s="174"/>
      <c r="C40" s="174"/>
      <c r="D40" s="174"/>
      <c r="E40" s="174"/>
      <c r="F40" s="174"/>
      <c r="G40" s="174"/>
      <c r="H40" s="177"/>
      <c r="I40" s="178"/>
      <c r="J40" s="179"/>
    </row>
    <row r="41" spans="1:10" ht="18.899999999999999" customHeight="1">
      <c r="A41" s="174" t="s">
        <v>76</v>
      </c>
      <c r="B41" s="174"/>
      <c r="C41" s="174"/>
      <c r="D41" s="174"/>
      <c r="E41" s="174"/>
      <c r="F41" s="174"/>
      <c r="G41" s="174"/>
      <c r="H41" s="177"/>
      <c r="I41" s="178"/>
      <c r="J41" s="179"/>
    </row>
    <row r="42" spans="1:10" ht="18.899999999999999" customHeight="1">
      <c r="A42" s="211" t="s">
        <v>71</v>
      </c>
      <c r="B42" s="211"/>
      <c r="C42" s="211"/>
      <c r="D42" s="211"/>
      <c r="E42" s="211"/>
      <c r="F42" s="211"/>
      <c r="G42" s="211"/>
      <c r="H42" s="176" t="str">
        <f>IF(ISBLANK(H40),"",(H40-H41)/H41)</f>
        <v/>
      </c>
      <c r="I42" s="176"/>
      <c r="J42" s="176"/>
    </row>
    <row r="43" spans="1:10" ht="26.25" customHeight="1">
      <c r="A43" s="7" t="s">
        <v>77</v>
      </c>
      <c r="B43" s="185" t="s">
        <v>78</v>
      </c>
      <c r="C43" s="185"/>
      <c r="D43" s="185"/>
      <c r="E43" s="185"/>
      <c r="F43" s="185"/>
      <c r="G43" s="185"/>
      <c r="H43" s="185"/>
      <c r="I43" s="185"/>
      <c r="J43" s="186"/>
    </row>
    <row r="44" spans="1:10" ht="5.25" customHeight="1"/>
    <row r="45" spans="1:10">
      <c r="A45" s="13" t="s">
        <v>13</v>
      </c>
      <c r="G45" s="37" t="str">
        <f>IF(J45="error","※対象要件を満たしていません","")</f>
        <v/>
      </c>
      <c r="H45" s="11"/>
      <c r="I45" s="11"/>
      <c r="J45" s="34" t="str">
        <f>IF(H46="","",(IF(H48&gt;-0.3,"error","")))</f>
        <v/>
      </c>
    </row>
    <row r="46" spans="1:10" ht="18.899999999999999" customHeight="1">
      <c r="A46" s="174" t="s">
        <v>72</v>
      </c>
      <c r="B46" s="174"/>
      <c r="C46" s="174"/>
      <c r="D46" s="174"/>
      <c r="E46" s="174"/>
      <c r="F46" s="174"/>
      <c r="G46" s="174"/>
      <c r="H46" s="175"/>
      <c r="I46" s="175"/>
      <c r="J46" s="175"/>
    </row>
    <row r="47" spans="1:10" ht="18.899999999999999" customHeight="1">
      <c r="A47" s="174" t="s">
        <v>79</v>
      </c>
      <c r="B47" s="174"/>
      <c r="C47" s="174"/>
      <c r="D47" s="174"/>
      <c r="E47" s="174"/>
      <c r="F47" s="174"/>
      <c r="G47" s="174"/>
      <c r="H47" s="175"/>
      <c r="I47" s="175"/>
      <c r="J47" s="175"/>
    </row>
    <row r="48" spans="1:10" ht="18.899999999999999" customHeight="1">
      <c r="A48" s="211" t="s">
        <v>73</v>
      </c>
      <c r="B48" s="211"/>
      <c r="C48" s="211"/>
      <c r="D48" s="211"/>
      <c r="E48" s="211"/>
      <c r="F48" s="211"/>
      <c r="G48" s="211"/>
      <c r="H48" s="176" t="str">
        <f>IF(ISBLANK(H46),"",(H46-H47)/H47)</f>
        <v/>
      </c>
      <c r="I48" s="176"/>
      <c r="J48" s="176"/>
    </row>
    <row r="49" spans="1:10" ht="26.25" customHeight="1">
      <c r="A49" s="7" t="s">
        <v>80</v>
      </c>
      <c r="B49" s="185" t="s">
        <v>81</v>
      </c>
      <c r="C49" s="185"/>
      <c r="D49" s="185"/>
      <c r="E49" s="185"/>
      <c r="F49" s="185"/>
      <c r="G49" s="185"/>
      <c r="H49" s="185"/>
      <c r="I49" s="185"/>
      <c r="J49" s="186"/>
    </row>
    <row r="50" spans="1:10" ht="5.25" customHeight="1"/>
    <row r="51" spans="1:10" ht="17.100000000000001" customHeight="1">
      <c r="A51" s="147" t="s">
        <v>14</v>
      </c>
      <c r="B51" s="224"/>
      <c r="C51" s="224"/>
      <c r="D51" s="224"/>
      <c r="E51" s="224"/>
      <c r="F51" s="224"/>
      <c r="G51" s="224"/>
      <c r="H51" s="224"/>
      <c r="I51" s="224"/>
      <c r="J51" s="224"/>
    </row>
    <row r="52" spans="1:10" ht="33" customHeight="1">
      <c r="A52" s="223" t="s">
        <v>58</v>
      </c>
      <c r="B52" s="223"/>
      <c r="C52" s="223"/>
      <c r="D52" s="223"/>
      <c r="E52" s="223"/>
      <c r="F52" s="223"/>
      <c r="G52" s="223"/>
      <c r="H52" s="223"/>
      <c r="I52" s="223"/>
      <c r="J52" s="223"/>
    </row>
    <row r="53" spans="1:10" ht="18.75" customHeight="1">
      <c r="A53" s="183" t="s">
        <v>65</v>
      </c>
      <c r="B53" s="222"/>
      <c r="C53" s="222"/>
      <c r="D53" s="222"/>
      <c r="E53" s="222"/>
      <c r="F53" s="222"/>
      <c r="G53" s="222"/>
      <c r="H53" s="222"/>
      <c r="I53" s="45" t="str">
        <f>IF(AND(J53="",E55&lt;&gt;""),"error","")</f>
        <v/>
      </c>
      <c r="J53" s="29"/>
    </row>
    <row r="54" spans="1:10" ht="22.5" customHeight="1">
      <c r="A54" s="181" t="s">
        <v>56</v>
      </c>
      <c r="B54" s="181"/>
      <c r="C54" s="181"/>
      <c r="D54" s="181"/>
      <c r="E54" s="182"/>
      <c r="F54" s="182"/>
      <c r="G54" s="182"/>
      <c r="H54" s="182"/>
      <c r="I54" s="182"/>
      <c r="J54" s="182"/>
    </row>
    <row r="55" spans="1:10" ht="22.5" customHeight="1">
      <c r="A55" s="180" t="s">
        <v>57</v>
      </c>
      <c r="B55" s="180"/>
      <c r="C55" s="180"/>
      <c r="D55" s="180"/>
      <c r="E55" s="146"/>
      <c r="F55" s="146"/>
      <c r="G55" s="146"/>
      <c r="H55" s="146"/>
      <c r="I55" s="146"/>
      <c r="J55" s="146"/>
    </row>
    <row r="56" spans="1:10" ht="18.75" customHeight="1">
      <c r="A56" s="183" t="s">
        <v>66</v>
      </c>
      <c r="B56" s="222"/>
      <c r="C56" s="222"/>
      <c r="D56" s="222"/>
      <c r="E56" s="222"/>
      <c r="F56" s="222"/>
      <c r="G56" s="222"/>
      <c r="H56" s="222"/>
      <c r="I56" s="45" t="str">
        <f>IF(AND(J56="",E58&lt;&gt;""),"error","")</f>
        <v/>
      </c>
      <c r="J56" s="29"/>
    </row>
    <row r="57" spans="1:10" ht="22.5" customHeight="1">
      <c r="A57" s="181" t="s">
        <v>56</v>
      </c>
      <c r="B57" s="181"/>
      <c r="C57" s="181"/>
      <c r="D57" s="181"/>
      <c r="E57" s="182"/>
      <c r="F57" s="182"/>
      <c r="G57" s="182"/>
      <c r="H57" s="182"/>
      <c r="I57" s="182"/>
      <c r="J57" s="182"/>
    </row>
    <row r="58" spans="1:10" ht="22.5" customHeight="1">
      <c r="A58" s="180" t="s">
        <v>57</v>
      </c>
      <c r="B58" s="180"/>
      <c r="C58" s="180"/>
      <c r="D58" s="180"/>
      <c r="E58" s="146"/>
      <c r="F58" s="146"/>
      <c r="G58" s="146"/>
      <c r="H58" s="146"/>
      <c r="I58" s="146"/>
      <c r="J58" s="146"/>
    </row>
    <row r="59" spans="1:10" ht="18.75" customHeight="1">
      <c r="A59" s="183" t="s">
        <v>67</v>
      </c>
      <c r="B59" s="184"/>
      <c r="C59" s="184"/>
      <c r="D59" s="184"/>
      <c r="E59" s="184"/>
      <c r="F59" s="184"/>
      <c r="G59" s="184"/>
      <c r="H59" s="184"/>
      <c r="I59" s="45" t="str">
        <f>IF(AND(J59="",E61&lt;&gt;""),"error","")</f>
        <v/>
      </c>
      <c r="J59" s="29"/>
    </row>
    <row r="60" spans="1:10" ht="22.5" customHeight="1">
      <c r="A60" s="181" t="s">
        <v>56</v>
      </c>
      <c r="B60" s="181"/>
      <c r="C60" s="181"/>
      <c r="D60" s="181"/>
      <c r="E60" s="182"/>
      <c r="F60" s="182"/>
      <c r="G60" s="182"/>
      <c r="H60" s="182"/>
      <c r="I60" s="182"/>
      <c r="J60" s="182"/>
    </row>
    <row r="61" spans="1:10" ht="22.5" customHeight="1">
      <c r="A61" s="180" t="s">
        <v>57</v>
      </c>
      <c r="B61" s="180"/>
      <c r="C61" s="180"/>
      <c r="D61" s="180"/>
      <c r="E61" s="146"/>
      <c r="F61" s="146"/>
      <c r="G61" s="146"/>
      <c r="H61" s="146"/>
      <c r="I61" s="146"/>
      <c r="J61" s="146"/>
    </row>
    <row r="62" spans="1:10" ht="18.75" customHeight="1">
      <c r="A62" s="183" t="s">
        <v>68</v>
      </c>
      <c r="B62" s="184"/>
      <c r="C62" s="184"/>
      <c r="D62" s="184"/>
      <c r="E62" s="184"/>
      <c r="F62" s="184"/>
      <c r="G62" s="184"/>
      <c r="H62" s="184"/>
      <c r="I62" s="45" t="str">
        <f>IF(AND(J62="",E64&lt;&gt;""),"error","")</f>
        <v/>
      </c>
      <c r="J62" s="29"/>
    </row>
    <row r="63" spans="1:10" ht="22.5" customHeight="1">
      <c r="A63" s="181" t="s">
        <v>56</v>
      </c>
      <c r="B63" s="181"/>
      <c r="C63" s="181"/>
      <c r="D63" s="181"/>
      <c r="E63" s="182"/>
      <c r="F63" s="182"/>
      <c r="G63" s="182"/>
      <c r="H63" s="182"/>
      <c r="I63" s="182"/>
      <c r="J63" s="182"/>
    </row>
    <row r="64" spans="1:10" ht="22.5" customHeight="1">
      <c r="A64" s="180" t="s">
        <v>57</v>
      </c>
      <c r="B64" s="180"/>
      <c r="C64" s="180"/>
      <c r="D64" s="180"/>
      <c r="E64" s="146"/>
      <c r="F64" s="146"/>
      <c r="G64" s="146"/>
      <c r="H64" s="146"/>
      <c r="I64" s="146"/>
      <c r="J64" s="146"/>
    </row>
    <row r="65" spans="1:10" ht="6" customHeight="1">
      <c r="A65" s="162"/>
      <c r="B65" s="163"/>
      <c r="C65" s="163"/>
      <c r="D65" s="163"/>
      <c r="E65" s="163"/>
      <c r="F65" s="163"/>
      <c r="G65" s="44"/>
      <c r="H65" s="148"/>
      <c r="I65" s="148"/>
      <c r="J65" s="148"/>
    </row>
    <row r="66" spans="1:10" ht="17.100000000000001" customHeight="1">
      <c r="A66" s="147" t="s">
        <v>15</v>
      </c>
      <c r="B66" s="147"/>
      <c r="C66" s="147"/>
      <c r="D66" s="147"/>
      <c r="E66" s="147"/>
      <c r="F66" s="147"/>
      <c r="G66" s="147"/>
      <c r="H66" s="147"/>
      <c r="I66" s="147"/>
      <c r="J66" s="147"/>
    </row>
    <row r="67" spans="1:10" ht="39.75" customHeight="1">
      <c r="A67" s="149" t="s">
        <v>55</v>
      </c>
      <c r="B67" s="149"/>
      <c r="C67" s="149"/>
      <c r="D67" s="149"/>
      <c r="E67" s="149"/>
      <c r="F67" s="149"/>
      <c r="G67" s="149"/>
      <c r="H67" s="149"/>
      <c r="I67" s="149"/>
      <c r="J67" s="149"/>
    </row>
    <row r="68" spans="1:10" ht="15.75" customHeight="1">
      <c r="A68" s="22"/>
      <c r="B68" s="22" t="s">
        <v>22</v>
      </c>
      <c r="C68" s="22"/>
      <c r="D68" s="22"/>
      <c r="E68" s="22"/>
      <c r="F68" s="22"/>
      <c r="G68" s="22"/>
      <c r="H68" s="22"/>
      <c r="I68" s="22"/>
      <c r="J68" s="22"/>
    </row>
    <row r="69" spans="1:10" ht="36.75" customHeight="1">
      <c r="A69" s="18"/>
      <c r="B69" s="156" t="s">
        <v>35</v>
      </c>
      <c r="C69" s="156"/>
      <c r="D69" s="156"/>
      <c r="E69" s="156"/>
      <c r="F69" s="156"/>
      <c r="G69" s="156"/>
      <c r="H69" s="156"/>
      <c r="I69" s="156"/>
      <c r="J69" s="156"/>
    </row>
    <row r="70" spans="1:10" ht="6.75" customHeight="1">
      <c r="A70" s="22"/>
      <c r="B70" s="22"/>
      <c r="C70" s="22"/>
      <c r="D70" s="22"/>
      <c r="E70" s="22"/>
      <c r="F70" s="22"/>
      <c r="G70" s="22"/>
      <c r="H70" s="22"/>
      <c r="I70" s="22"/>
      <c r="J70" s="22"/>
    </row>
    <row r="71" spans="1:10" ht="14.25" customHeight="1">
      <c r="A71" s="160" t="s">
        <v>31</v>
      </c>
      <c r="B71" s="161"/>
      <c r="C71" s="161"/>
      <c r="D71" s="161"/>
      <c r="E71" s="150"/>
      <c r="F71" s="31" t="s">
        <v>30</v>
      </c>
      <c r="G71" s="32" t="s">
        <v>32</v>
      </c>
      <c r="H71" s="30" t="s">
        <v>33</v>
      </c>
      <c r="I71" s="150" t="s">
        <v>34</v>
      </c>
      <c r="J71" s="151"/>
    </row>
    <row r="72" spans="1:10" ht="14.25" customHeight="1">
      <c r="A72" s="164"/>
      <c r="B72" s="165"/>
      <c r="C72" s="165"/>
      <c r="D72" s="165"/>
      <c r="E72" s="166"/>
      <c r="F72" s="14"/>
      <c r="G72" s="38"/>
      <c r="H72" s="14"/>
      <c r="I72" s="152"/>
      <c r="J72" s="153"/>
    </row>
    <row r="73" spans="1:10" ht="14.25" customHeight="1">
      <c r="A73" s="167"/>
      <c r="B73" s="168"/>
      <c r="C73" s="168"/>
      <c r="D73" s="168"/>
      <c r="E73" s="169"/>
      <c r="F73" s="15"/>
      <c r="G73" s="39"/>
      <c r="H73" s="15"/>
      <c r="I73" s="154"/>
      <c r="J73" s="155"/>
    </row>
    <row r="74" spans="1:10" ht="14.25" customHeight="1">
      <c r="A74" s="167"/>
      <c r="B74" s="168"/>
      <c r="C74" s="168"/>
      <c r="D74" s="168"/>
      <c r="E74" s="169"/>
      <c r="F74" s="15"/>
      <c r="G74" s="39"/>
      <c r="H74" s="15"/>
      <c r="I74" s="154"/>
      <c r="J74" s="155"/>
    </row>
    <row r="75" spans="1:10" ht="14.25" customHeight="1">
      <c r="A75" s="167"/>
      <c r="B75" s="168"/>
      <c r="C75" s="168"/>
      <c r="D75" s="168"/>
      <c r="E75" s="169"/>
      <c r="F75" s="15"/>
      <c r="G75" s="39"/>
      <c r="H75" s="15"/>
      <c r="I75" s="154"/>
      <c r="J75" s="195"/>
    </row>
    <row r="76" spans="1:10" ht="14.25" customHeight="1">
      <c r="A76" s="167"/>
      <c r="B76" s="168"/>
      <c r="C76" s="168"/>
      <c r="D76" s="168"/>
      <c r="E76" s="169"/>
      <c r="F76" s="15"/>
      <c r="G76" s="39"/>
      <c r="H76" s="15"/>
      <c r="I76" s="154"/>
      <c r="J76" s="155"/>
    </row>
    <row r="77" spans="1:10" ht="14.25" customHeight="1">
      <c r="A77" s="167"/>
      <c r="B77" s="168"/>
      <c r="C77" s="168"/>
      <c r="D77" s="168"/>
      <c r="E77" s="169"/>
      <c r="F77" s="15"/>
      <c r="G77" s="39"/>
      <c r="H77" s="15"/>
      <c r="I77" s="154"/>
      <c r="J77" s="155"/>
    </row>
    <row r="78" spans="1:10" ht="14.25" customHeight="1">
      <c r="A78" s="197"/>
      <c r="B78" s="198"/>
      <c r="C78" s="198"/>
      <c r="D78" s="198"/>
      <c r="E78" s="199"/>
      <c r="F78" s="16"/>
      <c r="G78" s="40"/>
      <c r="H78" s="16"/>
      <c r="I78" s="172"/>
      <c r="J78" s="173"/>
    </row>
    <row r="79" spans="1:10" ht="14.25" customHeight="1">
      <c r="A79" s="157" t="s">
        <v>18</v>
      </c>
      <c r="B79" s="158"/>
      <c r="C79" s="158"/>
      <c r="D79" s="158"/>
      <c r="E79" s="158"/>
      <c r="F79" s="158"/>
      <c r="G79" s="158"/>
      <c r="H79" s="159"/>
      <c r="I79" s="170">
        <f>SUM(I72:J78)</f>
        <v>0</v>
      </c>
      <c r="J79" s="171"/>
    </row>
    <row r="80" spans="1:10">
      <c r="F80" s="37" t="str">
        <f>IF(J80="error","※法人上限の120万円を超過しています。","")</f>
        <v/>
      </c>
      <c r="J80" s="41" t="str">
        <f>IF(I79&gt;1200000,"error","")</f>
        <v/>
      </c>
    </row>
    <row r="81" spans="1:10" ht="62.25" customHeight="1">
      <c r="A81" s="196" t="s">
        <v>69</v>
      </c>
      <c r="B81" s="196"/>
      <c r="C81" s="196"/>
      <c r="D81" s="196"/>
      <c r="E81" s="196"/>
      <c r="F81" s="196"/>
      <c r="G81" s="196"/>
      <c r="H81" s="196"/>
      <c r="I81" s="196"/>
      <c r="J81" s="196"/>
    </row>
    <row r="82" spans="1:10">
      <c r="A82" s="17"/>
      <c r="B82" s="17"/>
      <c r="C82" s="17"/>
      <c r="D82" s="17"/>
      <c r="E82" s="17"/>
      <c r="F82" s="17"/>
      <c r="G82" s="17"/>
      <c r="H82" s="17"/>
      <c r="I82" s="17"/>
      <c r="J82" s="17"/>
    </row>
    <row r="83" spans="1:10" ht="13.8" thickBot="1">
      <c r="A83" s="46"/>
      <c r="B83" s="46"/>
      <c r="C83" s="46"/>
      <c r="D83" s="46"/>
      <c r="E83" s="46"/>
      <c r="F83" s="46"/>
      <c r="G83" s="46"/>
      <c r="H83" s="46"/>
      <c r="I83" s="46"/>
      <c r="J83" s="46"/>
    </row>
    <row r="84" spans="1:10" ht="18.75" customHeight="1">
      <c r="B84" s="203" t="s">
        <v>59</v>
      </c>
      <c r="C84" s="203"/>
      <c r="D84" s="204" t="s">
        <v>60</v>
      </c>
      <c r="E84" s="205"/>
      <c r="F84" s="204" t="s">
        <v>61</v>
      </c>
      <c r="G84" s="208"/>
      <c r="H84" s="138" t="s">
        <v>62</v>
      </c>
      <c r="I84" s="139"/>
    </row>
    <row r="85" spans="1:10" ht="36.75" customHeight="1">
      <c r="B85" s="200" t="str">
        <f>A53</f>
        <v>①新たな生産活動への転換等に要する費用（上限15万円）</v>
      </c>
      <c r="C85" s="200"/>
      <c r="D85" s="201">
        <f>E55</f>
        <v>0</v>
      </c>
      <c r="E85" s="206"/>
      <c r="F85" s="201">
        <f>IF(OR($J$13="error",$J$38="error",$J$39="error",$J$45="error",$I$53="error"),"error",IF(AND($H$46="",$H$35-$H$40*12&gt;=150000),150000,IF(AND($H$46="",$H$35-$H$40*12&lt;150000),$H$35-$H$40*12,IF(AND($H$40="",$H$35-$H$46/3*12&gt;=150000),150000,IF(AND($H$40="",$H$35-$H$46/3*12&lt;150000),$H$35-$H$46/3*12,"")))))</f>
        <v>0</v>
      </c>
      <c r="G85" s="207"/>
      <c r="H85" s="140">
        <f>IF($F85="error","error",IF($I$79&gt;1200000,"0",IF($F85&lt;0,0,MIN($D85,$F85))))</f>
        <v>0</v>
      </c>
      <c r="I85" s="141"/>
    </row>
    <row r="86" spans="1:10" ht="36.75" customHeight="1">
      <c r="B86" s="200" t="str">
        <f>A56</f>
        <v>②新たな販路拡大等に要する費用（上限５万円）</v>
      </c>
      <c r="C86" s="200"/>
      <c r="D86" s="201">
        <f>E58</f>
        <v>0</v>
      </c>
      <c r="E86" s="202"/>
      <c r="F86" s="201">
        <f>IF(OR($J$13="error",$J$38="error",$J$39="error",$J$45="error",$I$56="error"),"error",IF(AND($H$46="",$H$35-$H$40*12&gt;=50000),50000,IF(AND($H$46="",$H$35-$H$40*12&lt;50000),$H$35-$H$40*12,IF(AND($H$40="",$H$35-$H$46/3*12&gt;=50000),50000,IF(AND($H$40="",$H$35-$H$46/3*12&lt;50000),$H$35-$H$46/3*12,"")))))</f>
        <v>0</v>
      </c>
      <c r="G86" s="207"/>
      <c r="H86" s="142">
        <f t="shared" ref="H86:H88" si="0">IF($F86="error","error",IF($I$79&gt;1200000,"0",IF($F86&lt;0,0,MIN($D86,$F86))))</f>
        <v>0</v>
      </c>
      <c r="I86" s="143"/>
    </row>
    <row r="87" spans="1:10" ht="36.75" customHeight="1">
      <c r="B87" s="200" t="str">
        <f>A59</f>
        <v>③経営コンサルタント派遣等経営改善に要する費用（上限５万円）</v>
      </c>
      <c r="C87" s="200"/>
      <c r="D87" s="201">
        <f>E61</f>
        <v>0</v>
      </c>
      <c r="E87" s="202"/>
      <c r="F87" s="201">
        <f>IF(OR($J$13="error",$J$38="error",$J$39="error",$J$45="error",$I$59="error"),"error",IF(AND($H$46="",$H$35-$H$40*12&gt;=50000),50000,IF(AND($H$46="",$H$35-$H$40*12&lt;50000),$H$35-$H$40*12,IF(AND($H$40="",$H$35-$H$46/3*12&gt;=50000),50000,IF(AND($H$40="",$H$35-$H$46/3*12&lt;50000),$H$35-$H$46/3*12,"")))))</f>
        <v>0</v>
      </c>
      <c r="G87" s="207"/>
      <c r="H87" s="142">
        <f t="shared" si="0"/>
        <v>0</v>
      </c>
      <c r="I87" s="143"/>
    </row>
    <row r="88" spans="1:10" ht="36.75" customHeight="1" thickBot="1">
      <c r="B88" s="200" t="str">
        <f>A62</f>
        <v>④生産活動を行うために必要な感染防止対策に要する費用（上限５万円）</v>
      </c>
      <c r="C88" s="200"/>
      <c r="D88" s="201">
        <f>E64</f>
        <v>0</v>
      </c>
      <c r="E88" s="202"/>
      <c r="F88" s="201">
        <f>IF(OR($J$13="error",$J$38="error",$J$39="error",$J$45="error",$I$62="error"),"error",IF(AND($H$46="",$H$35-$H$40*12&gt;=50000),50000,IF(AND($H$46="",$H$35-$H$40*12&lt;50000),$H$35-$H$40*12,IF(AND($H$40="",$H$35-$H$46/3*12&gt;=50000),50000,IF(AND($H$40="",$H$35-$H$46/3*12&lt;50000),$H$35-$H$46/3*12,"")))))</f>
        <v>0</v>
      </c>
      <c r="G88" s="207"/>
      <c r="H88" s="144">
        <f t="shared" si="0"/>
        <v>0</v>
      </c>
      <c r="I88" s="145"/>
    </row>
    <row r="89" spans="1:10" ht="13.8" thickBot="1"/>
    <row r="90" spans="1:10" ht="19.5" customHeight="1" thickBot="1">
      <c r="E90" s="188" t="s">
        <v>63</v>
      </c>
      <c r="F90" s="189"/>
      <c r="G90" s="189"/>
      <c r="H90" s="189"/>
      <c r="I90" s="190"/>
    </row>
    <row r="91" spans="1:10" ht="36.75" customHeight="1" thickBot="1">
      <c r="E91" s="191" t="str">
        <f>IF(OR(AND($J$14="",$J$20=""),$H$35="",AND($J$14="○",OR($H$40="",$H$41="")),AND($J$20="○",$H$46="",$H$47=""),OR(I53="error",I56="error",I59="error",I62="error"),AND(J53="",J56="",J59="",J62="")),"未記入又は不適切な箇所があります",MIN(1200000-$I$79,ROUNDDOWN(SUM(H85:I88),-3)))</f>
        <v>未記入又は不適切な箇所があります</v>
      </c>
      <c r="F91" s="192"/>
      <c r="G91" s="192"/>
      <c r="H91" s="192"/>
      <c r="I91" s="193"/>
    </row>
    <row r="92" spans="1:10" ht="13.5" customHeight="1">
      <c r="A92" s="18"/>
      <c r="B92" s="19"/>
      <c r="C92" s="19"/>
      <c r="D92" s="19"/>
      <c r="E92" s="194" t="s">
        <v>64</v>
      </c>
      <c r="F92" s="194"/>
      <c r="G92" s="194"/>
      <c r="H92" s="194"/>
      <c r="I92" s="194"/>
      <c r="J92" s="3"/>
    </row>
    <row r="93" spans="1:10" ht="13.5" customHeight="1">
      <c r="A93" s="23"/>
      <c r="B93" s="19"/>
      <c r="C93" s="19"/>
      <c r="D93" s="19"/>
      <c r="E93" s="24"/>
      <c r="F93" s="24"/>
      <c r="G93" s="24"/>
      <c r="H93" s="24"/>
      <c r="I93" s="24"/>
      <c r="J93" s="21"/>
    </row>
    <row r="94" spans="1:10">
      <c r="A94" s="187"/>
      <c r="B94" s="187"/>
      <c r="C94" s="187"/>
      <c r="D94" s="187"/>
      <c r="E94" s="187"/>
      <c r="F94" s="187"/>
      <c r="G94" s="187"/>
      <c r="H94" s="187"/>
      <c r="I94" s="187"/>
      <c r="J94" s="187"/>
    </row>
    <row r="96" spans="1:10">
      <c r="A96" s="123" t="s">
        <v>86</v>
      </c>
      <c r="B96" s="123"/>
      <c r="C96" s="123"/>
      <c r="D96" s="123"/>
      <c r="E96" s="123"/>
      <c r="F96" s="24"/>
      <c r="G96" s="24"/>
      <c r="H96" s="24"/>
      <c r="I96" s="24"/>
      <c r="J96" s="47"/>
    </row>
    <row r="97" spans="1:10">
      <c r="A97" s="23"/>
      <c r="B97" s="124" t="s">
        <v>87</v>
      </c>
      <c r="C97" s="124"/>
      <c r="D97" s="125"/>
      <c r="E97" s="125"/>
      <c r="F97" s="48" t="s">
        <v>88</v>
      </c>
      <c r="G97" s="49"/>
      <c r="H97" s="50" t="s">
        <v>89</v>
      </c>
      <c r="I97" s="51"/>
      <c r="J97" s="47"/>
    </row>
    <row r="98" spans="1:10">
      <c r="A98" s="23"/>
      <c r="B98" s="124" t="s">
        <v>90</v>
      </c>
      <c r="C98" s="124"/>
      <c r="D98" s="125"/>
      <c r="E98" s="125"/>
      <c r="F98" s="48" t="s">
        <v>91</v>
      </c>
      <c r="G98" s="126"/>
      <c r="H98" s="127"/>
      <c r="I98" s="126"/>
      <c r="J98" s="47"/>
    </row>
    <row r="99" spans="1:10">
      <c r="A99" s="23"/>
      <c r="B99" s="128" t="s">
        <v>92</v>
      </c>
      <c r="C99" s="129"/>
      <c r="D99" s="130"/>
      <c r="E99" s="131"/>
      <c r="F99" s="131"/>
      <c r="G99" s="131"/>
      <c r="H99" s="131"/>
      <c r="I99" s="132"/>
      <c r="J99" s="47"/>
    </row>
    <row r="100" spans="1:10">
      <c r="A100" s="23"/>
      <c r="B100" s="133" t="s">
        <v>93</v>
      </c>
      <c r="C100" s="134"/>
      <c r="D100" s="135"/>
      <c r="E100" s="136"/>
      <c r="F100" s="136"/>
      <c r="G100" s="136"/>
      <c r="H100" s="136"/>
      <c r="I100" s="137"/>
      <c r="J100" s="47"/>
    </row>
    <row r="101" spans="1:10">
      <c r="A101" s="23"/>
      <c r="B101" s="115" t="s">
        <v>94</v>
      </c>
      <c r="C101" s="115"/>
      <c r="D101" s="115"/>
      <c r="E101" s="115"/>
      <c r="F101" s="115"/>
      <c r="G101" s="115"/>
      <c r="H101" s="115"/>
      <c r="I101" s="115"/>
      <c r="J101" s="47"/>
    </row>
    <row r="102" spans="1:10">
      <c r="A102" s="23"/>
      <c r="B102" s="52"/>
      <c r="C102" s="52"/>
      <c r="D102" s="52"/>
      <c r="E102" s="52"/>
      <c r="F102" s="52"/>
      <c r="G102" s="52"/>
      <c r="H102" s="52"/>
      <c r="I102" s="52"/>
      <c r="J102" s="47"/>
    </row>
    <row r="103" spans="1:10">
      <c r="A103" s="116" t="s">
        <v>99</v>
      </c>
      <c r="B103" s="116"/>
      <c r="C103" s="116"/>
      <c r="D103" s="116"/>
      <c r="E103" s="116"/>
      <c r="F103" s="116"/>
      <c r="G103" s="116"/>
      <c r="H103" s="116"/>
      <c r="I103" s="116"/>
      <c r="J103" s="116"/>
    </row>
    <row r="105" spans="1:10" ht="13.8" thickBot="1">
      <c r="G105" s="53" t="s">
        <v>95</v>
      </c>
    </row>
    <row r="106" spans="1:10">
      <c r="G106" s="54" t="s">
        <v>96</v>
      </c>
      <c r="H106" s="117"/>
      <c r="I106" s="117"/>
      <c r="J106" s="118"/>
    </row>
    <row r="107" spans="1:10">
      <c r="G107" s="55" t="s">
        <v>97</v>
      </c>
      <c r="H107" s="119"/>
      <c r="I107" s="119"/>
      <c r="J107" s="120"/>
    </row>
    <row r="108" spans="1:10" ht="13.8" thickBot="1">
      <c r="G108" s="56" t="s">
        <v>98</v>
      </c>
      <c r="H108" s="121"/>
      <c r="I108" s="121"/>
      <c r="J108" s="122"/>
    </row>
  </sheetData>
  <sheetProtection password="DCE7" sheet="1" objects="1" scenarios="1"/>
  <mergeCells count="120">
    <mergeCell ref="A76:E76"/>
    <mergeCell ref="A48:G48"/>
    <mergeCell ref="H48:J48"/>
    <mergeCell ref="A55:D55"/>
    <mergeCell ref="E55:J55"/>
    <mergeCell ref="A57:D57"/>
    <mergeCell ref="E57:J57"/>
    <mergeCell ref="A56:H56"/>
    <mergeCell ref="A54:D54"/>
    <mergeCell ref="E54:J54"/>
    <mergeCell ref="A53:H53"/>
    <mergeCell ref="A52:J52"/>
    <mergeCell ref="A51:J51"/>
    <mergeCell ref="A63:D63"/>
    <mergeCell ref="E63:J63"/>
    <mergeCell ref="A62:H62"/>
    <mergeCell ref="A64:D64"/>
    <mergeCell ref="B36:J36"/>
    <mergeCell ref="H35:J35"/>
    <mergeCell ref="A35:G35"/>
    <mergeCell ref="A40:G40"/>
    <mergeCell ref="H40:J40"/>
    <mergeCell ref="B33:J33"/>
    <mergeCell ref="A42:G42"/>
    <mergeCell ref="A2:J2"/>
    <mergeCell ref="G7:J7"/>
    <mergeCell ref="G8:J8"/>
    <mergeCell ref="G10:J10"/>
    <mergeCell ref="B25:J25"/>
    <mergeCell ref="G9:J9"/>
    <mergeCell ref="A12:J12"/>
    <mergeCell ref="A14:I14"/>
    <mergeCell ref="A20:I20"/>
    <mergeCell ref="B18:J18"/>
    <mergeCell ref="B15:J15"/>
    <mergeCell ref="B16:J16"/>
    <mergeCell ref="B17:J17"/>
    <mergeCell ref="B21:J21"/>
    <mergeCell ref="B22:J22"/>
    <mergeCell ref="B23:J23"/>
    <mergeCell ref="A32:J32"/>
    <mergeCell ref="A94:J94"/>
    <mergeCell ref="E90:I90"/>
    <mergeCell ref="E91:I91"/>
    <mergeCell ref="E92:I92"/>
    <mergeCell ref="I74:J74"/>
    <mergeCell ref="I75:J75"/>
    <mergeCell ref="A81:J81"/>
    <mergeCell ref="A77:E77"/>
    <mergeCell ref="A78:E78"/>
    <mergeCell ref="B86:C86"/>
    <mergeCell ref="B88:C88"/>
    <mergeCell ref="B87:C87"/>
    <mergeCell ref="D86:E86"/>
    <mergeCell ref="D87:E87"/>
    <mergeCell ref="D88:E88"/>
    <mergeCell ref="B84:C84"/>
    <mergeCell ref="B85:C85"/>
    <mergeCell ref="D84:E84"/>
    <mergeCell ref="D85:E85"/>
    <mergeCell ref="F85:G85"/>
    <mergeCell ref="F86:G86"/>
    <mergeCell ref="F87:G87"/>
    <mergeCell ref="F88:G88"/>
    <mergeCell ref="F84:G84"/>
    <mergeCell ref="A47:G47"/>
    <mergeCell ref="H47:J47"/>
    <mergeCell ref="H42:J42"/>
    <mergeCell ref="A41:G41"/>
    <mergeCell ref="H41:J41"/>
    <mergeCell ref="A46:G46"/>
    <mergeCell ref="H46:J46"/>
    <mergeCell ref="A61:D61"/>
    <mergeCell ref="E61:J61"/>
    <mergeCell ref="A58:D58"/>
    <mergeCell ref="E58:J58"/>
    <mergeCell ref="A60:D60"/>
    <mergeCell ref="E60:J60"/>
    <mergeCell ref="A59:H59"/>
    <mergeCell ref="B43:J43"/>
    <mergeCell ref="B49:J49"/>
    <mergeCell ref="H84:I84"/>
    <mergeCell ref="H85:I85"/>
    <mergeCell ref="H86:I86"/>
    <mergeCell ref="H87:I87"/>
    <mergeCell ref="H88:I88"/>
    <mergeCell ref="E64:J64"/>
    <mergeCell ref="A66:J66"/>
    <mergeCell ref="H65:J65"/>
    <mergeCell ref="A67:J67"/>
    <mergeCell ref="I71:J71"/>
    <mergeCell ref="I72:J72"/>
    <mergeCell ref="I73:J73"/>
    <mergeCell ref="B69:J69"/>
    <mergeCell ref="A79:H79"/>
    <mergeCell ref="A71:E71"/>
    <mergeCell ref="A65:F65"/>
    <mergeCell ref="A72:E72"/>
    <mergeCell ref="A73:E73"/>
    <mergeCell ref="I79:J79"/>
    <mergeCell ref="I77:J77"/>
    <mergeCell ref="I76:J76"/>
    <mergeCell ref="I78:J78"/>
    <mergeCell ref="A74:E74"/>
    <mergeCell ref="A75:E75"/>
    <mergeCell ref="B101:I101"/>
    <mergeCell ref="A103:J103"/>
    <mergeCell ref="H106:J106"/>
    <mergeCell ref="H107:J107"/>
    <mergeCell ref="H108:J108"/>
    <mergeCell ref="A96:E96"/>
    <mergeCell ref="B97:C97"/>
    <mergeCell ref="D97:E97"/>
    <mergeCell ref="B98:C98"/>
    <mergeCell ref="D98:E98"/>
    <mergeCell ref="G98:I98"/>
    <mergeCell ref="B99:C99"/>
    <mergeCell ref="D99:I99"/>
    <mergeCell ref="B100:C100"/>
    <mergeCell ref="D100:I100"/>
  </mergeCells>
  <phoneticPr fontId="1"/>
  <conditionalFormatting sqref="H40:J42">
    <cfRule type="expression" dxfId="155" priority="36">
      <formula>$J$20="○"</formula>
    </cfRule>
    <cfRule type="expression" dxfId="154" priority="62">
      <formula>$J$14="○"</formula>
    </cfRule>
  </conditionalFormatting>
  <conditionalFormatting sqref="G45:J45">
    <cfRule type="expression" dxfId="153" priority="48">
      <formula>$J$45="error"</formula>
    </cfRule>
  </conditionalFormatting>
  <conditionalFormatting sqref="H46:J48">
    <cfRule type="expression" dxfId="152" priority="35">
      <formula>$J$14="○"</formula>
    </cfRule>
    <cfRule type="expression" dxfId="151" priority="42">
      <formula>$J$20="○"</formula>
    </cfRule>
  </conditionalFormatting>
  <conditionalFormatting sqref="F39:J39">
    <cfRule type="expression" dxfId="150" priority="40">
      <formula>$J$39="error"</formula>
    </cfRule>
  </conditionalFormatting>
  <conditionalFormatting sqref="F39:I39 J38">
    <cfRule type="expression" dxfId="149" priority="39">
      <formula>$J$38="error"</formula>
    </cfRule>
  </conditionalFormatting>
  <conditionalFormatting sqref="E91">
    <cfRule type="expression" dxfId="148" priority="66">
      <formula>$E$91="未記入又は不適切な箇所があります"</formula>
    </cfRule>
    <cfRule type="expression" dxfId="147" priority="67">
      <formula>$E$91="error"</formula>
    </cfRule>
  </conditionalFormatting>
  <conditionalFormatting sqref="F80:J80">
    <cfRule type="expression" dxfId="146" priority="31">
      <formula>$J$80="error"</formula>
    </cfRule>
  </conditionalFormatting>
  <conditionalFormatting sqref="H76:J78 H74:I75 H72:J73">
    <cfRule type="expression" dxfId="145" priority="32">
      <formula>$G72="無"</formula>
    </cfRule>
  </conditionalFormatting>
  <conditionalFormatting sqref="G13:J13">
    <cfRule type="expression" dxfId="144" priority="68">
      <formula>AND($J$14="○",$J$20="○")</formula>
    </cfRule>
  </conditionalFormatting>
  <conditionalFormatting sqref="E54:J55">
    <cfRule type="expression" dxfId="143" priority="23">
      <formula>$J$53="○"</formula>
    </cfRule>
  </conditionalFormatting>
  <conditionalFormatting sqref="E57:J58">
    <cfRule type="expression" dxfId="142" priority="22">
      <formula>$J$56="○"</formula>
    </cfRule>
  </conditionalFormatting>
  <conditionalFormatting sqref="E60:J61">
    <cfRule type="expression" dxfId="141" priority="21">
      <formula>$J$59="○"</formula>
    </cfRule>
  </conditionalFormatting>
  <conditionalFormatting sqref="E63:J64">
    <cfRule type="expression" dxfId="140" priority="20">
      <formula>$J$62="○"</formula>
    </cfRule>
  </conditionalFormatting>
  <conditionalFormatting sqref="H85">
    <cfRule type="expression" dxfId="139" priority="69">
      <formula>$H85="未記入又は不適切な箇所があります"</formula>
    </cfRule>
  </conditionalFormatting>
  <conditionalFormatting sqref="F85">
    <cfRule type="expression" dxfId="138" priority="15">
      <formula>F85="error"</formula>
    </cfRule>
  </conditionalFormatting>
  <conditionalFormatting sqref="F86:F88">
    <cfRule type="expression" dxfId="137" priority="8">
      <formula>F86="error"</formula>
    </cfRule>
  </conditionalFormatting>
  <conditionalFormatting sqref="H85:I85">
    <cfRule type="expression" dxfId="136" priority="7">
      <formula>$H85="error"</formula>
    </cfRule>
  </conditionalFormatting>
  <conditionalFormatting sqref="H86:H88">
    <cfRule type="expression" dxfId="135" priority="6">
      <formula>$H86="未記入又は不適切な箇所があります"</formula>
    </cfRule>
  </conditionalFormatting>
  <conditionalFormatting sqref="H86:I88">
    <cfRule type="expression" dxfId="134" priority="5">
      <formula>$H86="error"</formula>
    </cfRule>
  </conditionalFormatting>
  <conditionalFormatting sqref="I53">
    <cfRule type="expression" dxfId="133" priority="4">
      <formula>$I53="error"</formula>
    </cfRule>
  </conditionalFormatting>
  <conditionalFormatting sqref="I56">
    <cfRule type="expression" dxfId="132" priority="3">
      <formula>$I56="error"</formula>
    </cfRule>
  </conditionalFormatting>
  <conditionalFormatting sqref="I59">
    <cfRule type="expression" dxfId="131" priority="2">
      <formula>$I59="error"</formula>
    </cfRule>
  </conditionalFormatting>
  <conditionalFormatting sqref="I62">
    <cfRule type="expression" dxfId="130" priority="1">
      <formula>$I62="error"</formula>
    </cfRule>
  </conditionalFormatting>
  <printOptions horizontalCentered="1"/>
  <pageMargins left="0.70866141732283472" right="0.51181102362204722" top="0.55118110236220474" bottom="0" header="0.31496062992125984" footer="0.31496062992125984"/>
  <pageSetup paperSize="9" scale="70" orientation="portrait" cellComments="asDisplayed"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457200</xdr:colOff>
                    <xdr:row>66</xdr:row>
                    <xdr:rowOff>487680</xdr:rowOff>
                  </from>
                  <to>
                    <xdr:col>1</xdr:col>
                    <xdr:colOff>7620</xdr:colOff>
                    <xdr:row>68</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リスト!$B$1:$B$2</xm:f>
          </x14:formula1>
          <xm:sqref>J14 J20 J53 J59 J56 J62</xm:sqref>
        </x14:dataValidation>
        <x14:dataValidation type="list" allowBlank="1" showInputMessage="1" showErrorMessage="1">
          <x14:formula1>
            <xm:f>リスト!$D$2:$D$3</xm:f>
          </x14:formula1>
          <xm:sqref>H6</xm:sqref>
        </x14:dataValidation>
        <x14:dataValidation type="list" allowBlank="1" showInputMessage="1" showErrorMessage="1">
          <x14:formula1>
            <xm:f>リスト!$E$2:$E$13</xm:f>
          </x14:formula1>
          <xm:sqref>I6</xm:sqref>
        </x14:dataValidation>
        <x14:dataValidation type="list" allowBlank="1" showInputMessage="1" showErrorMessage="1">
          <x14:formula1>
            <xm:f>リスト!$F$2:$F$32</xm:f>
          </x14:formula1>
          <xm:sqref>J6</xm:sqref>
        </x14:dataValidation>
        <x14:dataValidation type="list" allowBlank="1" showInputMessage="1" showErrorMessage="1">
          <x14:formula1>
            <xm:f>リスト!$B$4:$B$5</xm:f>
          </x14:formula1>
          <xm:sqref>G72:G78</xm:sqref>
        </x14:dataValidation>
        <x14:dataValidation type="list" allowBlank="1" showInputMessage="1" showErrorMessage="1">
          <x14:formula1>
            <xm:f>リスト!$G$2:$G$8</xm:f>
          </x14:formula1>
          <xm:sqref>H72:H78</xm:sqref>
        </x14:dataValidation>
        <x14:dataValidation type="list" allowBlank="1" showInputMessage="1">
          <x14:formula1>
            <xm:f>リスト!$H$2:$H$3</xm:f>
          </x14:formula1>
          <xm:sqref>F72:F78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8"/>
  <sheetViews>
    <sheetView showGridLines="0" view="pageBreakPreview" zoomScale="85" zoomScaleNormal="100" zoomScaleSheetLayoutView="85" workbookViewId="0"/>
  </sheetViews>
  <sheetFormatPr defaultColWidth="9" defaultRowHeight="13.2"/>
  <cols>
    <col min="1" max="16384" width="9" style="1"/>
  </cols>
  <sheetData>
    <row r="1" spans="1:12">
      <c r="I1" s="87" t="s">
        <v>128</v>
      </c>
    </row>
    <row r="2" spans="1:12" ht="16.2">
      <c r="A2" s="212" t="s">
        <v>37</v>
      </c>
      <c r="B2" s="212"/>
      <c r="C2" s="212"/>
      <c r="D2" s="212"/>
      <c r="E2" s="212"/>
      <c r="F2" s="212"/>
      <c r="G2" s="212"/>
      <c r="H2" s="212"/>
      <c r="I2" s="212"/>
      <c r="J2" s="212"/>
      <c r="L2" s="86"/>
    </row>
    <row r="4" spans="1:12">
      <c r="A4" s="1" t="s">
        <v>84</v>
      </c>
    </row>
    <row r="6" spans="1:12" ht="17.25" customHeight="1">
      <c r="F6" s="20" t="s">
        <v>4</v>
      </c>
      <c r="G6" s="25" t="s">
        <v>21</v>
      </c>
      <c r="H6" s="26"/>
      <c r="I6" s="27"/>
      <c r="J6" s="28"/>
    </row>
    <row r="7" spans="1:12" ht="17.25" customHeight="1">
      <c r="F7" s="20" t="s">
        <v>0</v>
      </c>
      <c r="G7" s="213"/>
      <c r="H7" s="213"/>
      <c r="I7" s="213"/>
      <c r="J7" s="213"/>
    </row>
    <row r="8" spans="1:12" ht="17.25" customHeight="1">
      <c r="F8" s="20" t="s">
        <v>1</v>
      </c>
      <c r="G8" s="213"/>
      <c r="H8" s="213"/>
      <c r="I8" s="213"/>
      <c r="J8" s="213"/>
    </row>
    <row r="9" spans="1:12" ht="17.25" customHeight="1">
      <c r="F9" s="20" t="s">
        <v>20</v>
      </c>
      <c r="G9" s="213"/>
      <c r="H9" s="213"/>
      <c r="I9" s="213"/>
      <c r="J9" s="213"/>
    </row>
    <row r="10" spans="1:12" ht="17.25" customHeight="1">
      <c r="F10" s="20" t="s">
        <v>5</v>
      </c>
      <c r="G10" s="213"/>
      <c r="H10" s="213"/>
      <c r="I10" s="213"/>
      <c r="J10" s="213"/>
    </row>
    <row r="12" spans="1:12" ht="17.100000000000001" customHeight="1">
      <c r="A12" s="147" t="s">
        <v>2</v>
      </c>
      <c r="B12" s="147"/>
      <c r="C12" s="147"/>
      <c r="D12" s="147"/>
      <c r="E12" s="147"/>
      <c r="F12" s="147"/>
      <c r="G12" s="147"/>
      <c r="H12" s="147"/>
      <c r="I12" s="147"/>
      <c r="J12" s="147"/>
    </row>
    <row r="13" spans="1:12" ht="17.100000000000001" customHeight="1">
      <c r="A13" s="1" t="s">
        <v>41</v>
      </c>
      <c r="G13" s="33" t="str">
        <f>IF($J$13="error","※どちらか一方を選択してください","")</f>
        <v/>
      </c>
      <c r="J13" s="34" t="str">
        <f>IF(AND(J14="○",J20="○"),"error","")</f>
        <v/>
      </c>
    </row>
    <row r="14" spans="1:12" ht="18.899999999999999" customHeight="1">
      <c r="A14" s="216" t="s">
        <v>52</v>
      </c>
      <c r="B14" s="217"/>
      <c r="C14" s="217"/>
      <c r="D14" s="217"/>
      <c r="E14" s="217"/>
      <c r="F14" s="217"/>
      <c r="G14" s="217"/>
      <c r="H14" s="217"/>
      <c r="I14" s="218"/>
      <c r="J14" s="29"/>
    </row>
    <row r="15" spans="1:12" ht="15" customHeight="1">
      <c r="A15" s="42" t="s">
        <v>42</v>
      </c>
      <c r="B15" s="219" t="s">
        <v>47</v>
      </c>
      <c r="C15" s="219"/>
      <c r="D15" s="219"/>
      <c r="E15" s="219"/>
      <c r="F15" s="219"/>
      <c r="G15" s="219"/>
      <c r="H15" s="219"/>
      <c r="I15" s="219"/>
      <c r="J15" s="219"/>
    </row>
    <row r="16" spans="1:12" ht="40.5" customHeight="1">
      <c r="A16" s="43" t="s">
        <v>44</v>
      </c>
      <c r="B16" s="220" t="s">
        <v>43</v>
      </c>
      <c r="C16" s="220"/>
      <c r="D16" s="220"/>
      <c r="E16" s="220"/>
      <c r="F16" s="220"/>
      <c r="G16" s="220"/>
      <c r="H16" s="220"/>
      <c r="I16" s="220"/>
      <c r="J16" s="220"/>
    </row>
    <row r="17" spans="1:10" ht="42" customHeight="1">
      <c r="A17" s="43" t="s">
        <v>46</v>
      </c>
      <c r="B17" s="220" t="s">
        <v>45</v>
      </c>
      <c r="C17" s="220"/>
      <c r="D17" s="220"/>
      <c r="E17" s="220"/>
      <c r="F17" s="220"/>
      <c r="G17" s="220"/>
      <c r="H17" s="220"/>
      <c r="I17" s="220"/>
      <c r="J17" s="220"/>
    </row>
    <row r="18" spans="1:10" ht="39" customHeight="1">
      <c r="A18" s="7" t="s">
        <v>6</v>
      </c>
      <c r="B18" s="185" t="s">
        <v>48</v>
      </c>
      <c r="C18" s="185"/>
      <c r="D18" s="185"/>
      <c r="E18" s="185"/>
      <c r="F18" s="185"/>
      <c r="G18" s="185"/>
      <c r="H18" s="185"/>
      <c r="I18" s="185"/>
      <c r="J18" s="185"/>
    </row>
    <row r="19" spans="1:10" ht="5.25" customHeight="1">
      <c r="A19" s="47"/>
      <c r="B19" s="47"/>
      <c r="C19" s="47"/>
      <c r="D19" s="47"/>
      <c r="E19" s="47"/>
      <c r="F19" s="47"/>
      <c r="G19" s="47"/>
      <c r="H19" s="47"/>
      <c r="I19" s="4"/>
      <c r="J19" s="5"/>
    </row>
    <row r="20" spans="1:10" ht="18.899999999999999" customHeight="1">
      <c r="A20" s="216" t="s">
        <v>53</v>
      </c>
      <c r="B20" s="217"/>
      <c r="C20" s="217"/>
      <c r="D20" s="217"/>
      <c r="E20" s="217"/>
      <c r="F20" s="217"/>
      <c r="G20" s="217"/>
      <c r="H20" s="217"/>
      <c r="I20" s="218"/>
      <c r="J20" s="29"/>
    </row>
    <row r="21" spans="1:10" ht="15" customHeight="1">
      <c r="A21" s="42" t="s">
        <v>42</v>
      </c>
      <c r="B21" s="221" t="s">
        <v>82</v>
      </c>
      <c r="C21" s="221"/>
      <c r="D21" s="221"/>
      <c r="E21" s="221"/>
      <c r="F21" s="221"/>
      <c r="G21" s="221"/>
      <c r="H21" s="221"/>
      <c r="I21" s="221"/>
      <c r="J21" s="221"/>
    </row>
    <row r="22" spans="1:10" ht="48.75" customHeight="1">
      <c r="A22" s="43" t="s">
        <v>44</v>
      </c>
      <c r="B22" s="220" t="s">
        <v>49</v>
      </c>
      <c r="C22" s="220"/>
      <c r="D22" s="220"/>
      <c r="E22" s="220"/>
      <c r="F22" s="220"/>
      <c r="G22" s="220"/>
      <c r="H22" s="220"/>
      <c r="I22" s="220"/>
      <c r="J22" s="220"/>
    </row>
    <row r="23" spans="1:10" ht="48.75" customHeight="1">
      <c r="A23" s="43" t="s">
        <v>46</v>
      </c>
      <c r="B23" s="220" t="s">
        <v>51</v>
      </c>
      <c r="C23" s="220"/>
      <c r="D23" s="220"/>
      <c r="E23" s="220"/>
      <c r="F23" s="220"/>
      <c r="G23" s="220"/>
      <c r="H23" s="220"/>
      <c r="I23" s="220"/>
      <c r="J23" s="220"/>
    </row>
    <row r="24" spans="1:10" ht="5.25" customHeight="1">
      <c r="A24" s="6"/>
      <c r="B24" s="6"/>
      <c r="C24" s="6"/>
      <c r="D24" s="6"/>
      <c r="E24" s="6"/>
      <c r="F24" s="6"/>
      <c r="G24" s="6"/>
      <c r="H24" s="6"/>
      <c r="I24" s="6"/>
      <c r="J24" s="6"/>
    </row>
    <row r="25" spans="1:10" ht="39" customHeight="1">
      <c r="A25" s="8" t="s">
        <v>7</v>
      </c>
      <c r="B25" s="214" t="s">
        <v>50</v>
      </c>
      <c r="C25" s="214"/>
      <c r="D25" s="214"/>
      <c r="E25" s="214"/>
      <c r="F25" s="214"/>
      <c r="G25" s="214"/>
      <c r="H25" s="214"/>
      <c r="I25" s="214"/>
      <c r="J25" s="215"/>
    </row>
    <row r="26" spans="1:10">
      <c r="A26" s="9" t="s">
        <v>3</v>
      </c>
    </row>
    <row r="27" spans="1:10">
      <c r="A27" s="10" t="s">
        <v>38</v>
      </c>
    </row>
    <row r="28" spans="1:10">
      <c r="A28" s="10" t="s">
        <v>39</v>
      </c>
    </row>
    <row r="29" spans="1:10">
      <c r="A29" s="10" t="s">
        <v>40</v>
      </c>
    </row>
    <row r="30" spans="1:10">
      <c r="A30" s="10" t="s">
        <v>85</v>
      </c>
    </row>
    <row r="31" spans="1:10" ht="5.25" customHeight="1"/>
    <row r="32" spans="1:10" ht="17.100000000000001" customHeight="1">
      <c r="A32" s="147" t="s">
        <v>54</v>
      </c>
      <c r="B32" s="147"/>
      <c r="C32" s="147"/>
      <c r="D32" s="147"/>
      <c r="E32" s="147"/>
      <c r="F32" s="147"/>
      <c r="G32" s="147"/>
      <c r="H32" s="147"/>
      <c r="I32" s="147"/>
      <c r="J32" s="147"/>
    </row>
    <row r="33" spans="1:10" ht="15" customHeight="1">
      <c r="A33" s="12" t="s">
        <v>8</v>
      </c>
      <c r="B33" s="185" t="s">
        <v>19</v>
      </c>
      <c r="C33" s="185"/>
      <c r="D33" s="185"/>
      <c r="E33" s="185"/>
      <c r="F33" s="185"/>
      <c r="G33" s="185"/>
      <c r="H33" s="185"/>
      <c r="I33" s="185"/>
      <c r="J33" s="186"/>
    </row>
    <row r="34" spans="1:10" ht="5.25" customHeight="1"/>
    <row r="35" spans="1:10" ht="28.5" customHeight="1">
      <c r="A35" s="210" t="s">
        <v>83</v>
      </c>
      <c r="B35" s="210"/>
      <c r="C35" s="210"/>
      <c r="D35" s="210"/>
      <c r="E35" s="210"/>
      <c r="F35" s="210"/>
      <c r="G35" s="210"/>
      <c r="H35" s="209"/>
      <c r="I35" s="209"/>
      <c r="J35" s="209"/>
    </row>
    <row r="36" spans="1:10" ht="62.1" customHeight="1">
      <c r="A36" s="7" t="s">
        <v>9</v>
      </c>
      <c r="B36" s="185" t="s">
        <v>75</v>
      </c>
      <c r="C36" s="185"/>
      <c r="D36" s="185"/>
      <c r="E36" s="185"/>
      <c r="F36" s="185"/>
      <c r="G36" s="185"/>
      <c r="H36" s="185"/>
      <c r="I36" s="185"/>
      <c r="J36" s="186"/>
    </row>
    <row r="37" spans="1:10" ht="5.25" customHeight="1"/>
    <row r="38" spans="1:10" ht="13.5" customHeight="1">
      <c r="A38" s="1" t="s">
        <v>11</v>
      </c>
      <c r="H38" s="2"/>
      <c r="J38" s="35" t="str">
        <f>IF(OR(AND(J14="○",H46&lt;&gt;""),AND(J20="○",H40&lt;&gt;"")),"error","")</f>
        <v/>
      </c>
    </row>
    <row r="39" spans="1:10">
      <c r="A39" s="13" t="s">
        <v>12</v>
      </c>
      <c r="F39" s="37" t="str">
        <f>IF(J39="error","※対象要件を満たしていません",IF(J38="error","※１で選択した方に入力してください",""))</f>
        <v/>
      </c>
      <c r="G39" s="11"/>
      <c r="H39" s="11"/>
      <c r="I39" s="11"/>
      <c r="J39" s="36" t="str">
        <f>IF(H40="","",(IF(H42&gt;-0.5,"error","")))</f>
        <v/>
      </c>
    </row>
    <row r="40" spans="1:10" ht="18.899999999999999" customHeight="1">
      <c r="A40" s="174" t="s">
        <v>70</v>
      </c>
      <c r="B40" s="174"/>
      <c r="C40" s="174"/>
      <c r="D40" s="174"/>
      <c r="E40" s="174"/>
      <c r="F40" s="174"/>
      <c r="G40" s="174"/>
      <c r="H40" s="177"/>
      <c r="I40" s="178"/>
      <c r="J40" s="179"/>
    </row>
    <row r="41" spans="1:10" ht="18.899999999999999" customHeight="1">
      <c r="A41" s="174" t="s">
        <v>76</v>
      </c>
      <c r="B41" s="174"/>
      <c r="C41" s="174"/>
      <c r="D41" s="174"/>
      <c r="E41" s="174"/>
      <c r="F41" s="174"/>
      <c r="G41" s="174"/>
      <c r="H41" s="177"/>
      <c r="I41" s="178"/>
      <c r="J41" s="179"/>
    </row>
    <row r="42" spans="1:10" ht="18.899999999999999" customHeight="1">
      <c r="A42" s="211" t="s">
        <v>71</v>
      </c>
      <c r="B42" s="211"/>
      <c r="C42" s="211"/>
      <c r="D42" s="211"/>
      <c r="E42" s="211"/>
      <c r="F42" s="211"/>
      <c r="G42" s="211"/>
      <c r="H42" s="176" t="str">
        <f>IF(ISBLANK(H40),"",(H40-H41)/H41)</f>
        <v/>
      </c>
      <c r="I42" s="176"/>
      <c r="J42" s="176"/>
    </row>
    <row r="43" spans="1:10" ht="26.25" customHeight="1">
      <c r="A43" s="7" t="s">
        <v>77</v>
      </c>
      <c r="B43" s="185" t="s">
        <v>78</v>
      </c>
      <c r="C43" s="185"/>
      <c r="D43" s="185"/>
      <c r="E43" s="185"/>
      <c r="F43" s="185"/>
      <c r="G43" s="185"/>
      <c r="H43" s="185"/>
      <c r="I43" s="185"/>
      <c r="J43" s="186"/>
    </row>
    <row r="44" spans="1:10" ht="5.25" customHeight="1"/>
    <row r="45" spans="1:10">
      <c r="A45" s="13" t="s">
        <v>13</v>
      </c>
      <c r="G45" s="37" t="str">
        <f>IF(J45="error","※対象要件を満たしていません","")</f>
        <v/>
      </c>
      <c r="H45" s="11"/>
      <c r="I45" s="11"/>
      <c r="J45" s="34" t="str">
        <f>IF(H46="","",(IF(H48&gt;-0.3,"error","")))</f>
        <v/>
      </c>
    </row>
    <row r="46" spans="1:10" ht="18.899999999999999" customHeight="1">
      <c r="A46" s="174" t="s">
        <v>72</v>
      </c>
      <c r="B46" s="174"/>
      <c r="C46" s="174"/>
      <c r="D46" s="174"/>
      <c r="E46" s="174"/>
      <c r="F46" s="174"/>
      <c r="G46" s="174"/>
      <c r="H46" s="175"/>
      <c r="I46" s="175"/>
      <c r="J46" s="175"/>
    </row>
    <row r="47" spans="1:10" ht="18.899999999999999" customHeight="1">
      <c r="A47" s="174" t="s">
        <v>79</v>
      </c>
      <c r="B47" s="174"/>
      <c r="C47" s="174"/>
      <c r="D47" s="174"/>
      <c r="E47" s="174"/>
      <c r="F47" s="174"/>
      <c r="G47" s="174"/>
      <c r="H47" s="175"/>
      <c r="I47" s="175"/>
      <c r="J47" s="175"/>
    </row>
    <row r="48" spans="1:10" ht="18.899999999999999" customHeight="1">
      <c r="A48" s="211" t="s">
        <v>73</v>
      </c>
      <c r="B48" s="211"/>
      <c r="C48" s="211"/>
      <c r="D48" s="211"/>
      <c r="E48" s="211"/>
      <c r="F48" s="211"/>
      <c r="G48" s="211"/>
      <c r="H48" s="176" t="str">
        <f>IF(ISBLANK(H46),"",(H46-H47)/H47)</f>
        <v/>
      </c>
      <c r="I48" s="176"/>
      <c r="J48" s="176"/>
    </row>
    <row r="49" spans="1:10" ht="26.25" customHeight="1">
      <c r="A49" s="7" t="s">
        <v>80</v>
      </c>
      <c r="B49" s="185" t="s">
        <v>81</v>
      </c>
      <c r="C49" s="185"/>
      <c r="D49" s="185"/>
      <c r="E49" s="185"/>
      <c r="F49" s="185"/>
      <c r="G49" s="185"/>
      <c r="H49" s="185"/>
      <c r="I49" s="185"/>
      <c r="J49" s="186"/>
    </row>
    <row r="50" spans="1:10" ht="5.25" customHeight="1"/>
    <row r="51" spans="1:10" ht="17.100000000000001" customHeight="1">
      <c r="A51" s="147" t="s">
        <v>14</v>
      </c>
      <c r="B51" s="224"/>
      <c r="C51" s="224"/>
      <c r="D51" s="224"/>
      <c r="E51" s="224"/>
      <c r="F51" s="224"/>
      <c r="G51" s="224"/>
      <c r="H51" s="224"/>
      <c r="I51" s="224"/>
      <c r="J51" s="224"/>
    </row>
    <row r="52" spans="1:10" ht="33" customHeight="1">
      <c r="A52" s="223" t="s">
        <v>58</v>
      </c>
      <c r="B52" s="223"/>
      <c r="C52" s="223"/>
      <c r="D52" s="223"/>
      <c r="E52" s="223"/>
      <c r="F52" s="223"/>
      <c r="G52" s="223"/>
      <c r="H52" s="223"/>
      <c r="I52" s="223"/>
      <c r="J52" s="223"/>
    </row>
    <row r="53" spans="1:10" ht="18.75" customHeight="1">
      <c r="A53" s="183" t="s">
        <v>65</v>
      </c>
      <c r="B53" s="222"/>
      <c r="C53" s="222"/>
      <c r="D53" s="222"/>
      <c r="E53" s="222"/>
      <c r="F53" s="222"/>
      <c r="G53" s="222"/>
      <c r="H53" s="222"/>
      <c r="I53" s="45" t="str">
        <f>IF(AND(J53="",E55&lt;&gt;""),"error","")</f>
        <v/>
      </c>
      <c r="J53" s="29"/>
    </row>
    <row r="54" spans="1:10" ht="22.5" customHeight="1">
      <c r="A54" s="181" t="s">
        <v>56</v>
      </c>
      <c r="B54" s="181"/>
      <c r="C54" s="181"/>
      <c r="D54" s="181"/>
      <c r="E54" s="182"/>
      <c r="F54" s="182"/>
      <c r="G54" s="182"/>
      <c r="H54" s="182"/>
      <c r="I54" s="182"/>
      <c r="J54" s="182"/>
    </row>
    <row r="55" spans="1:10" ht="22.5" customHeight="1">
      <c r="A55" s="180" t="s">
        <v>57</v>
      </c>
      <c r="B55" s="180"/>
      <c r="C55" s="180"/>
      <c r="D55" s="180"/>
      <c r="E55" s="146"/>
      <c r="F55" s="146"/>
      <c r="G55" s="146"/>
      <c r="H55" s="146"/>
      <c r="I55" s="146"/>
      <c r="J55" s="146"/>
    </row>
    <row r="56" spans="1:10" ht="18.75" customHeight="1">
      <c r="A56" s="183" t="s">
        <v>66</v>
      </c>
      <c r="B56" s="222"/>
      <c r="C56" s="222"/>
      <c r="D56" s="222"/>
      <c r="E56" s="222"/>
      <c r="F56" s="222"/>
      <c r="G56" s="222"/>
      <c r="H56" s="222"/>
      <c r="I56" s="45" t="str">
        <f>IF(AND(J56="",E58&lt;&gt;""),"error","")</f>
        <v/>
      </c>
      <c r="J56" s="29"/>
    </row>
    <row r="57" spans="1:10" ht="22.5" customHeight="1">
      <c r="A57" s="181" t="s">
        <v>56</v>
      </c>
      <c r="B57" s="181"/>
      <c r="C57" s="181"/>
      <c r="D57" s="181"/>
      <c r="E57" s="182"/>
      <c r="F57" s="182"/>
      <c r="G57" s="182"/>
      <c r="H57" s="182"/>
      <c r="I57" s="182"/>
      <c r="J57" s="182"/>
    </row>
    <row r="58" spans="1:10" ht="22.5" customHeight="1">
      <c r="A58" s="180" t="s">
        <v>57</v>
      </c>
      <c r="B58" s="180"/>
      <c r="C58" s="180"/>
      <c r="D58" s="180"/>
      <c r="E58" s="225"/>
      <c r="F58" s="226"/>
      <c r="G58" s="226"/>
      <c r="H58" s="226"/>
      <c r="I58" s="226"/>
      <c r="J58" s="227"/>
    </row>
    <row r="59" spans="1:10" ht="18.75" customHeight="1">
      <c r="A59" s="183" t="s">
        <v>67</v>
      </c>
      <c r="B59" s="184"/>
      <c r="C59" s="184"/>
      <c r="D59" s="184"/>
      <c r="E59" s="184"/>
      <c r="F59" s="184"/>
      <c r="G59" s="184"/>
      <c r="H59" s="184"/>
      <c r="I59" s="45" t="str">
        <f>IF(AND(J59="",E61&lt;&gt;""),"error","")</f>
        <v/>
      </c>
      <c r="J59" s="29"/>
    </row>
    <row r="60" spans="1:10" ht="22.5" customHeight="1">
      <c r="A60" s="181" t="s">
        <v>56</v>
      </c>
      <c r="B60" s="181"/>
      <c r="C60" s="181"/>
      <c r="D60" s="181"/>
      <c r="E60" s="182"/>
      <c r="F60" s="182"/>
      <c r="G60" s="182"/>
      <c r="H60" s="182"/>
      <c r="I60" s="182"/>
      <c r="J60" s="182"/>
    </row>
    <row r="61" spans="1:10" ht="22.5" customHeight="1">
      <c r="A61" s="180" t="s">
        <v>57</v>
      </c>
      <c r="B61" s="180"/>
      <c r="C61" s="180"/>
      <c r="D61" s="180"/>
      <c r="E61" s="225"/>
      <c r="F61" s="226"/>
      <c r="G61" s="226"/>
      <c r="H61" s="226"/>
      <c r="I61" s="226"/>
      <c r="J61" s="227"/>
    </row>
    <row r="62" spans="1:10" ht="18.75" customHeight="1">
      <c r="A62" s="183" t="s">
        <v>68</v>
      </c>
      <c r="B62" s="184"/>
      <c r="C62" s="184"/>
      <c r="D62" s="184"/>
      <c r="E62" s="184"/>
      <c r="F62" s="184"/>
      <c r="G62" s="184"/>
      <c r="H62" s="184"/>
      <c r="I62" s="45" t="str">
        <f>IF(AND(J62="",E64&lt;&gt;""),"error","")</f>
        <v/>
      </c>
      <c r="J62" s="29"/>
    </row>
    <row r="63" spans="1:10" ht="22.5" customHeight="1">
      <c r="A63" s="181" t="s">
        <v>56</v>
      </c>
      <c r="B63" s="181"/>
      <c r="C63" s="181"/>
      <c r="D63" s="181"/>
      <c r="E63" s="182"/>
      <c r="F63" s="182"/>
      <c r="G63" s="182"/>
      <c r="H63" s="182"/>
      <c r="I63" s="182"/>
      <c r="J63" s="182"/>
    </row>
    <row r="64" spans="1:10" ht="22.5" customHeight="1">
      <c r="A64" s="180" t="s">
        <v>57</v>
      </c>
      <c r="B64" s="180"/>
      <c r="C64" s="180"/>
      <c r="D64" s="180"/>
      <c r="E64" s="225"/>
      <c r="F64" s="226"/>
      <c r="G64" s="226"/>
      <c r="H64" s="226"/>
      <c r="I64" s="226"/>
      <c r="J64" s="227"/>
    </row>
    <row r="65" spans="1:10" ht="6" customHeight="1">
      <c r="A65" s="162"/>
      <c r="B65" s="163"/>
      <c r="C65" s="163"/>
      <c r="D65" s="163"/>
      <c r="E65" s="163"/>
      <c r="F65" s="163"/>
      <c r="G65" s="44"/>
      <c r="H65" s="148"/>
      <c r="I65" s="148"/>
      <c r="J65" s="148"/>
    </row>
    <row r="66" spans="1:10" ht="17.100000000000001" hidden="1" customHeight="1">
      <c r="A66" s="147" t="s">
        <v>15</v>
      </c>
      <c r="B66" s="147"/>
      <c r="C66" s="147"/>
      <c r="D66" s="147"/>
      <c r="E66" s="147"/>
      <c r="F66" s="147"/>
      <c r="G66" s="147"/>
      <c r="H66" s="147"/>
      <c r="I66" s="147"/>
      <c r="J66" s="147"/>
    </row>
    <row r="67" spans="1:10" ht="39.75" hidden="1" customHeight="1">
      <c r="A67" s="149" t="s">
        <v>55</v>
      </c>
      <c r="B67" s="149"/>
      <c r="C67" s="149"/>
      <c r="D67" s="149"/>
      <c r="E67" s="149"/>
      <c r="F67" s="149"/>
      <c r="G67" s="149"/>
      <c r="H67" s="149"/>
      <c r="I67" s="149"/>
      <c r="J67" s="149"/>
    </row>
    <row r="68" spans="1:10" ht="15.75" hidden="1" customHeight="1">
      <c r="A68" s="47"/>
      <c r="B68" s="47" t="s">
        <v>22</v>
      </c>
      <c r="C68" s="47"/>
      <c r="D68" s="47"/>
      <c r="E68" s="47"/>
      <c r="F68" s="47"/>
      <c r="G68" s="47"/>
      <c r="H68" s="47"/>
      <c r="I68" s="47"/>
      <c r="J68" s="47"/>
    </row>
    <row r="69" spans="1:10" ht="36.75" hidden="1" customHeight="1">
      <c r="A69" s="18"/>
      <c r="B69" s="156" t="s">
        <v>35</v>
      </c>
      <c r="C69" s="156"/>
      <c r="D69" s="156"/>
      <c r="E69" s="156"/>
      <c r="F69" s="156"/>
      <c r="G69" s="156"/>
      <c r="H69" s="156"/>
      <c r="I69" s="156"/>
      <c r="J69" s="156"/>
    </row>
    <row r="70" spans="1:10" ht="6.75" hidden="1" customHeight="1">
      <c r="A70" s="47"/>
      <c r="B70" s="47"/>
      <c r="C70" s="47"/>
      <c r="D70" s="47"/>
      <c r="E70" s="47"/>
      <c r="F70" s="47"/>
      <c r="G70" s="47"/>
      <c r="H70" s="47"/>
      <c r="I70" s="47"/>
      <c r="J70" s="47"/>
    </row>
    <row r="71" spans="1:10" ht="14.25" hidden="1" customHeight="1">
      <c r="A71" s="160" t="s">
        <v>31</v>
      </c>
      <c r="B71" s="161"/>
      <c r="C71" s="161"/>
      <c r="D71" s="161"/>
      <c r="E71" s="150"/>
      <c r="F71" s="31" t="s">
        <v>30</v>
      </c>
      <c r="G71" s="32" t="s">
        <v>32</v>
      </c>
      <c r="H71" s="30" t="s">
        <v>33</v>
      </c>
      <c r="I71" s="150" t="s">
        <v>34</v>
      </c>
      <c r="J71" s="151"/>
    </row>
    <row r="72" spans="1:10" ht="14.25" hidden="1" customHeight="1">
      <c r="A72" s="164"/>
      <c r="B72" s="165"/>
      <c r="C72" s="165"/>
      <c r="D72" s="165"/>
      <c r="E72" s="166"/>
      <c r="F72" s="14"/>
      <c r="G72" s="38"/>
      <c r="H72" s="14"/>
      <c r="I72" s="152"/>
      <c r="J72" s="153"/>
    </row>
    <row r="73" spans="1:10" ht="14.25" hidden="1" customHeight="1">
      <c r="A73" s="167"/>
      <c r="B73" s="168"/>
      <c r="C73" s="168"/>
      <c r="D73" s="168"/>
      <c r="E73" s="169"/>
      <c r="F73" s="15"/>
      <c r="G73" s="39"/>
      <c r="H73" s="15"/>
      <c r="I73" s="154"/>
      <c r="J73" s="155"/>
    </row>
    <row r="74" spans="1:10" ht="14.25" hidden="1" customHeight="1">
      <c r="A74" s="167"/>
      <c r="B74" s="168"/>
      <c r="C74" s="168"/>
      <c r="D74" s="168"/>
      <c r="E74" s="169"/>
      <c r="F74" s="15"/>
      <c r="G74" s="39"/>
      <c r="H74" s="15"/>
      <c r="I74" s="154"/>
      <c r="J74" s="155"/>
    </row>
    <row r="75" spans="1:10" ht="14.25" hidden="1" customHeight="1">
      <c r="A75" s="167"/>
      <c r="B75" s="168"/>
      <c r="C75" s="168"/>
      <c r="D75" s="168"/>
      <c r="E75" s="169"/>
      <c r="F75" s="15"/>
      <c r="G75" s="39"/>
      <c r="H75" s="15"/>
      <c r="I75" s="154"/>
      <c r="J75" s="195"/>
    </row>
    <row r="76" spans="1:10" ht="14.25" hidden="1" customHeight="1">
      <c r="A76" s="167"/>
      <c r="B76" s="168"/>
      <c r="C76" s="168"/>
      <c r="D76" s="168"/>
      <c r="E76" s="169"/>
      <c r="F76" s="15"/>
      <c r="G76" s="39"/>
      <c r="H76" s="15"/>
      <c r="I76" s="154"/>
      <c r="J76" s="155"/>
    </row>
    <row r="77" spans="1:10" ht="14.25" hidden="1" customHeight="1">
      <c r="A77" s="167"/>
      <c r="B77" s="168"/>
      <c r="C77" s="168"/>
      <c r="D77" s="168"/>
      <c r="E77" s="169"/>
      <c r="F77" s="15"/>
      <c r="G77" s="39"/>
      <c r="H77" s="15"/>
      <c r="I77" s="154"/>
      <c r="J77" s="155"/>
    </row>
    <row r="78" spans="1:10" ht="14.25" hidden="1" customHeight="1">
      <c r="A78" s="197"/>
      <c r="B78" s="198"/>
      <c r="C78" s="198"/>
      <c r="D78" s="198"/>
      <c r="E78" s="199"/>
      <c r="F78" s="16"/>
      <c r="G78" s="40"/>
      <c r="H78" s="16"/>
      <c r="I78" s="172"/>
      <c r="J78" s="173"/>
    </row>
    <row r="79" spans="1:10" ht="14.25" hidden="1" customHeight="1">
      <c r="A79" s="157" t="s">
        <v>18</v>
      </c>
      <c r="B79" s="158"/>
      <c r="C79" s="158"/>
      <c r="D79" s="158"/>
      <c r="E79" s="158"/>
      <c r="F79" s="158"/>
      <c r="G79" s="158"/>
      <c r="H79" s="159"/>
      <c r="I79" s="170">
        <f>SUM(I72:J78)</f>
        <v>0</v>
      </c>
      <c r="J79" s="171"/>
    </row>
    <row r="80" spans="1:10" hidden="1">
      <c r="F80" s="37" t="str">
        <f>IF(J80="error","※法人上限の120万円を超過しています。","")</f>
        <v/>
      </c>
      <c r="J80" s="41" t="str">
        <f>IF(I79&gt;1200000,"error","")</f>
        <v/>
      </c>
    </row>
    <row r="81" spans="1:10" ht="62.25" hidden="1" customHeight="1">
      <c r="A81" s="196" t="s">
        <v>69</v>
      </c>
      <c r="B81" s="196"/>
      <c r="C81" s="196"/>
      <c r="D81" s="196"/>
      <c r="E81" s="196"/>
      <c r="F81" s="196"/>
      <c r="G81" s="196"/>
      <c r="H81" s="196"/>
      <c r="I81" s="196"/>
      <c r="J81" s="196"/>
    </row>
    <row r="82" spans="1:10">
      <c r="A82" s="17"/>
      <c r="B82" s="17"/>
      <c r="C82" s="17"/>
      <c r="D82" s="17"/>
      <c r="E82" s="17"/>
      <c r="F82" s="17"/>
      <c r="G82" s="17"/>
      <c r="H82" s="17"/>
      <c r="I82" s="17"/>
      <c r="J82" s="17"/>
    </row>
    <row r="83" spans="1:10" ht="13.8" thickBot="1">
      <c r="A83" s="46"/>
      <c r="B83" s="46"/>
      <c r="C83" s="46"/>
      <c r="D83" s="46"/>
      <c r="E83" s="46"/>
      <c r="F83" s="46"/>
      <c r="G83" s="46"/>
      <c r="H83" s="46"/>
      <c r="I83" s="46"/>
      <c r="J83" s="46"/>
    </row>
    <row r="84" spans="1:10" ht="18.75" customHeight="1">
      <c r="B84" s="203" t="s">
        <v>59</v>
      </c>
      <c r="C84" s="203"/>
      <c r="D84" s="204" t="s">
        <v>60</v>
      </c>
      <c r="E84" s="205"/>
      <c r="F84" s="204" t="s">
        <v>61</v>
      </c>
      <c r="G84" s="208"/>
      <c r="H84" s="138" t="s">
        <v>62</v>
      </c>
      <c r="I84" s="139"/>
    </row>
    <row r="85" spans="1:10" ht="36.75" customHeight="1">
      <c r="B85" s="200" t="str">
        <f>A53</f>
        <v>①新たな生産活動への転換等に要する費用（上限15万円）</v>
      </c>
      <c r="C85" s="200"/>
      <c r="D85" s="201">
        <f>E55</f>
        <v>0</v>
      </c>
      <c r="E85" s="206"/>
      <c r="F85" s="201">
        <f>IF(OR($J$13="error",$J$38="error",$J$39="error",$J$45="error",$I$53="error"),"error",IF(AND($H$46="",$H$35-$H$40*12&gt;=150000),150000,IF(AND($H$46="",$H$35-$H$40*12&lt;150000),$H$35-$H$40*12,IF(AND($H$40="",$H$35-$H$46/3*12&gt;=150000),150000,IF(AND($H$40="",$H$35-$H$46/3*12&lt;150000),$H$35-$H$46/3*12,"")))))</f>
        <v>0</v>
      </c>
      <c r="G85" s="207"/>
      <c r="H85" s="140">
        <f>IF($F85="error","error",IF($I$79&gt;1200000,"0",IF($F85&lt;0,0,MIN($D85,$F85))))</f>
        <v>0</v>
      </c>
      <c r="I85" s="141"/>
    </row>
    <row r="86" spans="1:10" ht="36.75" customHeight="1">
      <c r="B86" s="200" t="str">
        <f>A56</f>
        <v>②新たな販路拡大等に要する費用（上限５万円）</v>
      </c>
      <c r="C86" s="200"/>
      <c r="D86" s="201">
        <f>E58</f>
        <v>0</v>
      </c>
      <c r="E86" s="202"/>
      <c r="F86" s="201">
        <f>IF(OR($J$13="error",$J$38="error",$J$39="error",$J$45="error",$I$56="error"),"error",IF(AND($H$46="",$H$35-$H$40*12&gt;=50000),50000,IF(AND($H$46="",$H$35-$H$40*12&lt;50000),$H$35-$H$40*12,IF(AND($H$40="",$H$35-$H$46/3*12&gt;=50000),50000,IF(AND($H$40="",$H$35-$H$46/3*12&lt;50000),$H$35-$H$46/3*12,"")))))</f>
        <v>0</v>
      </c>
      <c r="G86" s="207"/>
      <c r="H86" s="142">
        <f t="shared" ref="H86:H88" si="0">IF($F86="error","error",IF($I$79&gt;1200000,"0",IF($F86&lt;0,0,MIN($D86,$F86))))</f>
        <v>0</v>
      </c>
      <c r="I86" s="143"/>
    </row>
    <row r="87" spans="1:10" ht="36.75" customHeight="1">
      <c r="B87" s="200" t="str">
        <f>A59</f>
        <v>③経営コンサルタント派遣等経営改善に要する費用（上限５万円）</v>
      </c>
      <c r="C87" s="200"/>
      <c r="D87" s="201">
        <f>E61</f>
        <v>0</v>
      </c>
      <c r="E87" s="202"/>
      <c r="F87" s="201">
        <f>IF(OR($J$13="error",$J$38="error",$J$39="error",$J$45="error",$I$59="error"),"error",IF(AND($H$46="",$H$35-$H$40*12&gt;=50000),50000,IF(AND($H$46="",$H$35-$H$40*12&lt;50000),$H$35-$H$40*12,IF(AND($H$40="",$H$35-$H$46/3*12&gt;=50000),50000,IF(AND($H$40="",$H$35-$H$46/3*12&lt;50000),$H$35-$H$46/3*12,"")))))</f>
        <v>0</v>
      </c>
      <c r="G87" s="207"/>
      <c r="H87" s="142">
        <f t="shared" si="0"/>
        <v>0</v>
      </c>
      <c r="I87" s="143"/>
    </row>
    <row r="88" spans="1:10" ht="36.75" customHeight="1" thickBot="1">
      <c r="B88" s="200" t="str">
        <f>A62</f>
        <v>④生産活動を行うために必要な感染防止対策に要する費用（上限５万円）</v>
      </c>
      <c r="C88" s="200"/>
      <c r="D88" s="201">
        <f>E64</f>
        <v>0</v>
      </c>
      <c r="E88" s="202"/>
      <c r="F88" s="201">
        <f>IF(OR($J$13="error",$J$38="error",$J$39="error",$J$45="error",$I$62="error"),"error",IF(AND($H$46="",$H$35-$H$40*12&gt;=50000),50000,IF(AND($H$46="",$H$35-$H$40*12&lt;50000),$H$35-$H$40*12,IF(AND($H$40="",$H$35-$H$46/3*12&gt;=50000),50000,IF(AND($H$40="",$H$35-$H$46/3*12&lt;50000),$H$35-$H$46/3*12,"")))))</f>
        <v>0</v>
      </c>
      <c r="G88" s="207"/>
      <c r="H88" s="144">
        <f t="shared" si="0"/>
        <v>0</v>
      </c>
      <c r="I88" s="145"/>
    </row>
    <row r="89" spans="1:10" ht="13.8" thickBot="1"/>
    <row r="90" spans="1:10" ht="19.5" customHeight="1" thickBot="1">
      <c r="E90" s="188" t="s">
        <v>63</v>
      </c>
      <c r="F90" s="189"/>
      <c r="G90" s="189"/>
      <c r="H90" s="189"/>
      <c r="I90" s="190"/>
    </row>
    <row r="91" spans="1:10" ht="36.75" customHeight="1" thickBot="1">
      <c r="E91" s="191" t="str">
        <f>IF(OR(AND($J$14="",$J$20=""),$H$35="",AND($J$14="○",OR($H$40="",$H$41="")),AND($J$20="○",$H$46="",$H$47=""),OR(I53="error",I56="error",I59="error",I62="error"),AND(J53="",J56="",J59="",J62="")),"未記入又は不適切な箇所があります",MIN(1200000-$I$79,ROUNDDOWN(SUM(H85:I88),-3)))</f>
        <v>未記入又は不適切な箇所があります</v>
      </c>
      <c r="F91" s="192"/>
      <c r="G91" s="192"/>
      <c r="H91" s="192"/>
      <c r="I91" s="193"/>
    </row>
    <row r="92" spans="1:10" ht="13.5" customHeight="1">
      <c r="A92" s="18"/>
      <c r="B92" s="19"/>
      <c r="C92" s="19"/>
      <c r="D92" s="19"/>
      <c r="E92" s="194" t="s">
        <v>64</v>
      </c>
      <c r="F92" s="194"/>
      <c r="G92" s="194"/>
      <c r="H92" s="194"/>
      <c r="I92" s="194"/>
      <c r="J92" s="47"/>
    </row>
    <row r="93" spans="1:10" ht="13.5" customHeight="1">
      <c r="A93" s="23"/>
      <c r="B93" s="19"/>
      <c r="C93" s="19"/>
      <c r="D93" s="19"/>
      <c r="E93" s="24"/>
      <c r="F93" s="24"/>
      <c r="G93" s="24"/>
      <c r="H93" s="24"/>
      <c r="I93" s="24"/>
      <c r="J93" s="47"/>
    </row>
    <row r="94" spans="1:10" hidden="1">
      <c r="A94" s="187" t="s">
        <v>74</v>
      </c>
      <c r="B94" s="187"/>
      <c r="C94" s="187"/>
      <c r="D94" s="187"/>
      <c r="E94" s="187"/>
      <c r="F94" s="187"/>
      <c r="G94" s="187"/>
      <c r="H94" s="187"/>
      <c r="I94" s="187"/>
      <c r="J94" s="187"/>
    </row>
    <row r="95" spans="1:10" hidden="1"/>
    <row r="96" spans="1:10" hidden="1">
      <c r="A96" s="123" t="s">
        <v>86</v>
      </c>
      <c r="B96" s="123"/>
      <c r="C96" s="123"/>
      <c r="D96" s="123"/>
      <c r="E96" s="123"/>
      <c r="F96" s="24"/>
      <c r="G96" s="24"/>
      <c r="H96" s="24"/>
      <c r="I96" s="24"/>
      <c r="J96" s="47"/>
    </row>
    <row r="97" spans="1:10" hidden="1">
      <c r="A97" s="23"/>
      <c r="B97" s="124" t="s">
        <v>87</v>
      </c>
      <c r="C97" s="124"/>
      <c r="D97" s="125"/>
      <c r="E97" s="125"/>
      <c r="F97" s="48" t="s">
        <v>88</v>
      </c>
      <c r="G97" s="49"/>
      <c r="H97" s="50" t="s">
        <v>89</v>
      </c>
      <c r="I97" s="51"/>
      <c r="J97" s="47"/>
    </row>
    <row r="98" spans="1:10" hidden="1">
      <c r="A98" s="23"/>
      <c r="B98" s="124" t="s">
        <v>90</v>
      </c>
      <c r="C98" s="124"/>
      <c r="D98" s="125"/>
      <c r="E98" s="125"/>
      <c r="F98" s="48" t="s">
        <v>91</v>
      </c>
      <c r="G98" s="126"/>
      <c r="H98" s="127"/>
      <c r="I98" s="126"/>
      <c r="J98" s="47"/>
    </row>
    <row r="99" spans="1:10" hidden="1">
      <c r="A99" s="23"/>
      <c r="B99" s="128" t="s">
        <v>92</v>
      </c>
      <c r="C99" s="129"/>
      <c r="D99" s="130"/>
      <c r="E99" s="131"/>
      <c r="F99" s="131"/>
      <c r="G99" s="131"/>
      <c r="H99" s="131"/>
      <c r="I99" s="132"/>
      <c r="J99" s="47"/>
    </row>
    <row r="100" spans="1:10" hidden="1">
      <c r="A100" s="23"/>
      <c r="B100" s="133" t="s">
        <v>93</v>
      </c>
      <c r="C100" s="134"/>
      <c r="D100" s="135"/>
      <c r="E100" s="136"/>
      <c r="F100" s="136"/>
      <c r="G100" s="136"/>
      <c r="H100" s="136"/>
      <c r="I100" s="137"/>
      <c r="J100" s="47"/>
    </row>
    <row r="101" spans="1:10" hidden="1">
      <c r="A101" s="23"/>
      <c r="B101" s="115" t="s">
        <v>94</v>
      </c>
      <c r="C101" s="115"/>
      <c r="D101" s="115"/>
      <c r="E101" s="115"/>
      <c r="F101" s="115"/>
      <c r="G101" s="115"/>
      <c r="H101" s="115"/>
      <c r="I101" s="115"/>
      <c r="J101" s="47"/>
    </row>
    <row r="102" spans="1:10" hidden="1">
      <c r="A102" s="23"/>
      <c r="B102" s="52"/>
      <c r="C102" s="52"/>
      <c r="D102" s="52"/>
      <c r="E102" s="52"/>
      <c r="F102" s="52"/>
      <c r="G102" s="52"/>
      <c r="H102" s="52"/>
      <c r="I102" s="52"/>
      <c r="J102" s="47"/>
    </row>
    <row r="103" spans="1:10" hidden="1">
      <c r="A103" s="116" t="s">
        <v>99</v>
      </c>
      <c r="B103" s="116"/>
      <c r="C103" s="116"/>
      <c r="D103" s="116"/>
      <c r="E103" s="116"/>
      <c r="F103" s="116"/>
      <c r="G103" s="116"/>
      <c r="H103" s="116"/>
      <c r="I103" s="116"/>
      <c r="J103" s="116"/>
    </row>
    <row r="104" spans="1:10" hidden="1"/>
    <row r="105" spans="1:10" ht="13.8" hidden="1" thickBot="1">
      <c r="G105" s="53" t="s">
        <v>95</v>
      </c>
    </row>
    <row r="106" spans="1:10" hidden="1">
      <c r="G106" s="54" t="s">
        <v>96</v>
      </c>
      <c r="H106" s="117"/>
      <c r="I106" s="117"/>
      <c r="J106" s="118"/>
    </row>
    <row r="107" spans="1:10" hidden="1">
      <c r="G107" s="55" t="s">
        <v>97</v>
      </c>
      <c r="H107" s="119"/>
      <c r="I107" s="119"/>
      <c r="J107" s="120"/>
    </row>
    <row r="108" spans="1:10" ht="13.8" hidden="1" thickBot="1">
      <c r="G108" s="56" t="s">
        <v>98</v>
      </c>
      <c r="H108" s="121"/>
      <c r="I108" s="121"/>
      <c r="J108" s="122"/>
    </row>
  </sheetData>
  <sheetProtection password="DCE7" sheet="1" objects="1" scenarios="1"/>
  <mergeCells count="120">
    <mergeCell ref="A14:I14"/>
    <mergeCell ref="B15:J15"/>
    <mergeCell ref="B16:J16"/>
    <mergeCell ref="B17:J17"/>
    <mergeCell ref="B18:J18"/>
    <mergeCell ref="A20:I20"/>
    <mergeCell ref="A2:J2"/>
    <mergeCell ref="G7:J7"/>
    <mergeCell ref="G8:J8"/>
    <mergeCell ref="G9:J9"/>
    <mergeCell ref="G10:J10"/>
    <mergeCell ref="A12:J12"/>
    <mergeCell ref="A35:G35"/>
    <mergeCell ref="H35:J35"/>
    <mergeCell ref="B36:J36"/>
    <mergeCell ref="A40:G40"/>
    <mergeCell ref="H40:J40"/>
    <mergeCell ref="A41:G41"/>
    <mergeCell ref="H41:J41"/>
    <mergeCell ref="B21:J21"/>
    <mergeCell ref="B22:J22"/>
    <mergeCell ref="B23:J23"/>
    <mergeCell ref="B25:J25"/>
    <mergeCell ref="A32:J32"/>
    <mergeCell ref="B33:J33"/>
    <mergeCell ref="A48:G48"/>
    <mergeCell ref="H48:J48"/>
    <mergeCell ref="B49:J49"/>
    <mergeCell ref="A51:J51"/>
    <mergeCell ref="A52:J52"/>
    <mergeCell ref="A53:H53"/>
    <mergeCell ref="A42:G42"/>
    <mergeCell ref="H42:J42"/>
    <mergeCell ref="B43:J43"/>
    <mergeCell ref="A46:G46"/>
    <mergeCell ref="H46:J46"/>
    <mergeCell ref="A47:G47"/>
    <mergeCell ref="H47:J47"/>
    <mergeCell ref="A58:D58"/>
    <mergeCell ref="E58:J58"/>
    <mergeCell ref="A59:H59"/>
    <mergeCell ref="A60:D60"/>
    <mergeCell ref="E60:J60"/>
    <mergeCell ref="A61:D61"/>
    <mergeCell ref="E61:J61"/>
    <mergeCell ref="A54:D54"/>
    <mergeCell ref="E54:J54"/>
    <mergeCell ref="A55:D55"/>
    <mergeCell ref="E55:J55"/>
    <mergeCell ref="A56:H56"/>
    <mergeCell ref="A57:D57"/>
    <mergeCell ref="E57:J57"/>
    <mergeCell ref="A66:J66"/>
    <mergeCell ref="A67:J67"/>
    <mergeCell ref="B69:J69"/>
    <mergeCell ref="A71:E71"/>
    <mergeCell ref="I71:J71"/>
    <mergeCell ref="A72:E72"/>
    <mergeCell ref="I72:J72"/>
    <mergeCell ref="A62:H62"/>
    <mergeCell ref="A63:D63"/>
    <mergeCell ref="E63:J63"/>
    <mergeCell ref="A64:D64"/>
    <mergeCell ref="E64:J64"/>
    <mergeCell ref="A65:F65"/>
    <mergeCell ref="H65:J65"/>
    <mergeCell ref="A76:E76"/>
    <mergeCell ref="I76:J76"/>
    <mergeCell ref="A77:E77"/>
    <mergeCell ref="I77:J77"/>
    <mergeCell ref="A78:E78"/>
    <mergeCell ref="I78:J78"/>
    <mergeCell ref="A73:E73"/>
    <mergeCell ref="I73:J73"/>
    <mergeCell ref="A74:E74"/>
    <mergeCell ref="I74:J74"/>
    <mergeCell ref="A75:E75"/>
    <mergeCell ref="I75:J75"/>
    <mergeCell ref="B85:C85"/>
    <mergeCell ref="D85:E85"/>
    <mergeCell ref="F85:G85"/>
    <mergeCell ref="H85:I85"/>
    <mergeCell ref="B86:C86"/>
    <mergeCell ref="D86:E86"/>
    <mergeCell ref="F86:G86"/>
    <mergeCell ref="H86:I86"/>
    <mergeCell ref="A79:H79"/>
    <mergeCell ref="I79:J79"/>
    <mergeCell ref="A81:J81"/>
    <mergeCell ref="B84:C84"/>
    <mergeCell ref="D84:E84"/>
    <mergeCell ref="F84:G84"/>
    <mergeCell ref="H84:I84"/>
    <mergeCell ref="E90:I90"/>
    <mergeCell ref="E91:I91"/>
    <mergeCell ref="E92:I92"/>
    <mergeCell ref="A94:J94"/>
    <mergeCell ref="A96:E96"/>
    <mergeCell ref="B97:C97"/>
    <mergeCell ref="D97:E97"/>
    <mergeCell ref="B87:C87"/>
    <mergeCell ref="D87:E87"/>
    <mergeCell ref="F87:G87"/>
    <mergeCell ref="H87:I87"/>
    <mergeCell ref="B88:C88"/>
    <mergeCell ref="D88:E88"/>
    <mergeCell ref="F88:G88"/>
    <mergeCell ref="H88:I88"/>
    <mergeCell ref="B101:I101"/>
    <mergeCell ref="A103:J103"/>
    <mergeCell ref="H106:J106"/>
    <mergeCell ref="H107:J107"/>
    <mergeCell ref="H108:J108"/>
    <mergeCell ref="B98:C98"/>
    <mergeCell ref="D98:E98"/>
    <mergeCell ref="G98:I98"/>
    <mergeCell ref="B99:C99"/>
    <mergeCell ref="D99:I99"/>
    <mergeCell ref="B100:C100"/>
    <mergeCell ref="D100:I100"/>
  </mergeCells>
  <phoneticPr fontId="1"/>
  <conditionalFormatting sqref="H40:J42">
    <cfRule type="expression" dxfId="129" priority="19">
      <formula>$J$20="○"</formula>
    </cfRule>
    <cfRule type="expression" dxfId="128" priority="24">
      <formula>$J$14="○"</formula>
    </cfRule>
  </conditionalFormatting>
  <conditionalFormatting sqref="G45:J45">
    <cfRule type="expression" dxfId="127" priority="23">
      <formula>$J$45="error"</formula>
    </cfRule>
  </conditionalFormatting>
  <conditionalFormatting sqref="H46:J48">
    <cfRule type="expression" dxfId="126" priority="18">
      <formula>$J$14="○"</formula>
    </cfRule>
    <cfRule type="expression" dxfId="125" priority="22">
      <formula>$J$20="○"</formula>
    </cfRule>
  </conditionalFormatting>
  <conditionalFormatting sqref="F39:J39">
    <cfRule type="expression" dxfId="124" priority="21">
      <formula>$J$39="error"</formula>
    </cfRule>
  </conditionalFormatting>
  <conditionalFormatting sqref="F39:I39 J38">
    <cfRule type="expression" dxfId="123" priority="20">
      <formula>$J$38="error"</formula>
    </cfRule>
  </conditionalFormatting>
  <conditionalFormatting sqref="E91">
    <cfRule type="expression" dxfId="122" priority="25">
      <formula>$E$91="未記入又は不適切な箇所があります"</formula>
    </cfRule>
    <cfRule type="expression" dxfId="121" priority="26">
      <formula>$E$91="error"</formula>
    </cfRule>
  </conditionalFormatting>
  <conditionalFormatting sqref="F80:J80">
    <cfRule type="expression" dxfId="120" priority="16">
      <formula>$J$80="error"</formula>
    </cfRule>
  </conditionalFormatting>
  <conditionalFormatting sqref="H76:J78 H74:I75 H72:J73">
    <cfRule type="expression" dxfId="119" priority="17">
      <formula>$G72="無"</formula>
    </cfRule>
  </conditionalFormatting>
  <conditionalFormatting sqref="G13:J13">
    <cfRule type="expression" dxfId="118" priority="27">
      <formula>AND($J$14="○",$J$20="○")</formula>
    </cfRule>
  </conditionalFormatting>
  <conditionalFormatting sqref="E54:J55">
    <cfRule type="expression" dxfId="117" priority="15">
      <formula>$J$53="○"</formula>
    </cfRule>
  </conditionalFormatting>
  <conditionalFormatting sqref="E57:J58">
    <cfRule type="expression" dxfId="116" priority="14">
      <formula>$J$56="○"</formula>
    </cfRule>
  </conditionalFormatting>
  <conditionalFormatting sqref="E60:J61">
    <cfRule type="expression" dxfId="115" priority="13">
      <formula>$J$59="○"</formula>
    </cfRule>
  </conditionalFormatting>
  <conditionalFormatting sqref="E63:J64">
    <cfRule type="expression" dxfId="114" priority="12">
      <formula>$J$62="○"</formula>
    </cfRule>
  </conditionalFormatting>
  <conditionalFormatting sqref="H85">
    <cfRule type="expression" dxfId="113" priority="28">
      <formula>$H85="未記入又は不適切な箇所があります"</formula>
    </cfRule>
  </conditionalFormatting>
  <conditionalFormatting sqref="H85:I85">
    <cfRule type="expression" dxfId="112" priority="9">
      <formula>$H85="error"</formula>
    </cfRule>
  </conditionalFormatting>
  <conditionalFormatting sqref="H86:H88">
    <cfRule type="expression" dxfId="111" priority="8">
      <formula>$H86="未記入又は不適切な箇所があります"</formula>
    </cfRule>
  </conditionalFormatting>
  <conditionalFormatting sqref="H86:I88">
    <cfRule type="expression" dxfId="110" priority="7">
      <formula>$H86="error"</formula>
    </cfRule>
  </conditionalFormatting>
  <conditionalFormatting sqref="I53">
    <cfRule type="expression" dxfId="109" priority="6">
      <formula>$I53="error"</formula>
    </cfRule>
  </conditionalFormatting>
  <conditionalFormatting sqref="I56">
    <cfRule type="expression" dxfId="108" priority="5">
      <formula>$I56="error"</formula>
    </cfRule>
  </conditionalFormatting>
  <conditionalFormatting sqref="I59">
    <cfRule type="expression" dxfId="107" priority="4">
      <formula>$I59="error"</formula>
    </cfRule>
  </conditionalFormatting>
  <conditionalFormatting sqref="I62">
    <cfRule type="expression" dxfId="106" priority="3">
      <formula>$I62="error"</formula>
    </cfRule>
  </conditionalFormatting>
  <conditionalFormatting sqref="F85">
    <cfRule type="expression" dxfId="105" priority="2">
      <formula>F85="error"</formula>
    </cfRule>
  </conditionalFormatting>
  <conditionalFormatting sqref="F86:F88">
    <cfRule type="expression" dxfId="104" priority="1">
      <formula>F86="error"</formula>
    </cfRule>
  </conditionalFormatting>
  <printOptions horizontalCentered="1"/>
  <pageMargins left="0.70866141732283472" right="0.51181102362204722" top="0.55118110236220474" bottom="0" header="0.31496062992125984" footer="0.31496062992125984"/>
  <pageSetup paperSize="9" scale="70" orientation="portrait" cellComments="asDisplayed" r:id="rId1"/>
  <rowBreaks count="1" manualBreakCount="1">
    <brk id="50" max="16383" man="1"/>
  </rowBreaks>
  <legacyDrawing r:id="rId2"/>
  <extLst>
    <ext xmlns:x14="http://schemas.microsoft.com/office/spreadsheetml/2009/9/main" uri="{CCE6A557-97BC-4b89-ADB6-D9C93CAAB3DF}">
      <x14:dataValidations xmlns:xm="http://schemas.microsoft.com/office/excel/2006/main" count="7">
        <x14:dataValidation type="list" allowBlank="1" showInputMessage="1">
          <x14:formula1>
            <xm:f>リスト!$H$2:$H$3</xm:f>
          </x14:formula1>
          <xm:sqref>F72:F78</xm:sqref>
        </x14:dataValidation>
        <x14:dataValidation type="list" allowBlank="1" showInputMessage="1" showErrorMessage="1">
          <x14:formula1>
            <xm:f>リスト!$G$2:$G$8</xm:f>
          </x14:formula1>
          <xm:sqref>H72:H78</xm:sqref>
        </x14:dataValidation>
        <x14:dataValidation type="list" allowBlank="1" showInputMessage="1" showErrorMessage="1">
          <x14:formula1>
            <xm:f>リスト!$B$4:$B$5</xm:f>
          </x14:formula1>
          <xm:sqref>G72:G78</xm:sqref>
        </x14:dataValidation>
        <x14:dataValidation type="list" allowBlank="1" showInputMessage="1" showErrorMessage="1">
          <x14:formula1>
            <xm:f>リスト!$F$2:$F$32</xm:f>
          </x14:formula1>
          <xm:sqref>J6</xm:sqref>
        </x14:dataValidation>
        <x14:dataValidation type="list" allowBlank="1" showInputMessage="1" showErrorMessage="1">
          <x14:formula1>
            <xm:f>リスト!$E$2:$E$13</xm:f>
          </x14:formula1>
          <xm:sqref>I6</xm:sqref>
        </x14:dataValidation>
        <x14:dataValidation type="list" allowBlank="1" showInputMessage="1" showErrorMessage="1">
          <x14:formula1>
            <xm:f>リスト!$D$2:$D$3</xm:f>
          </x14:formula1>
          <xm:sqref>H6</xm:sqref>
        </x14:dataValidation>
        <x14:dataValidation type="list" allowBlank="1" showInputMessage="1" showErrorMessage="1">
          <x14:formula1>
            <xm:f>リスト!$B$1:$B$2</xm:f>
          </x14:formula1>
          <xm:sqref>J14 J20 J53 J56 J59 J62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8"/>
  <sheetViews>
    <sheetView showGridLines="0" view="pageBreakPreview" zoomScale="85" zoomScaleNormal="100" zoomScaleSheetLayoutView="85" workbookViewId="0"/>
  </sheetViews>
  <sheetFormatPr defaultColWidth="9" defaultRowHeight="13.2"/>
  <cols>
    <col min="1" max="16384" width="9" style="1"/>
  </cols>
  <sheetData>
    <row r="1" spans="1:12">
      <c r="I1" s="87" t="s">
        <v>128</v>
      </c>
    </row>
    <row r="2" spans="1:12" ht="16.2">
      <c r="A2" s="212" t="s">
        <v>37</v>
      </c>
      <c r="B2" s="212"/>
      <c r="C2" s="212"/>
      <c r="D2" s="212"/>
      <c r="E2" s="212"/>
      <c r="F2" s="212"/>
      <c r="G2" s="212"/>
      <c r="H2" s="212"/>
      <c r="I2" s="212"/>
      <c r="J2" s="212"/>
      <c r="L2" s="86"/>
    </row>
    <row r="4" spans="1:12">
      <c r="A4" s="1" t="s">
        <v>84</v>
      </c>
    </row>
    <row r="6" spans="1:12" ht="17.25" customHeight="1">
      <c r="F6" s="20" t="s">
        <v>4</v>
      </c>
      <c r="G6" s="25" t="s">
        <v>21</v>
      </c>
      <c r="H6" s="26"/>
      <c r="I6" s="27"/>
      <c r="J6" s="28"/>
    </row>
    <row r="7" spans="1:12" ht="17.25" customHeight="1">
      <c r="F7" s="20" t="s">
        <v>0</v>
      </c>
      <c r="G7" s="213"/>
      <c r="H7" s="213"/>
      <c r="I7" s="213"/>
      <c r="J7" s="213"/>
    </row>
    <row r="8" spans="1:12" ht="17.25" customHeight="1">
      <c r="F8" s="20" t="s">
        <v>1</v>
      </c>
      <c r="G8" s="213"/>
      <c r="H8" s="213"/>
      <c r="I8" s="213"/>
      <c r="J8" s="213"/>
    </row>
    <row r="9" spans="1:12" ht="17.25" customHeight="1">
      <c r="F9" s="20" t="s">
        <v>20</v>
      </c>
      <c r="G9" s="213"/>
      <c r="H9" s="213"/>
      <c r="I9" s="213"/>
      <c r="J9" s="213"/>
    </row>
    <row r="10" spans="1:12" ht="17.25" customHeight="1">
      <c r="F10" s="20" t="s">
        <v>5</v>
      </c>
      <c r="G10" s="213"/>
      <c r="H10" s="213"/>
      <c r="I10" s="213"/>
      <c r="J10" s="213"/>
    </row>
    <row r="12" spans="1:12" ht="17.100000000000001" customHeight="1">
      <c r="A12" s="147" t="s">
        <v>2</v>
      </c>
      <c r="B12" s="147"/>
      <c r="C12" s="147"/>
      <c r="D12" s="147"/>
      <c r="E12" s="147"/>
      <c r="F12" s="147"/>
      <c r="G12" s="147"/>
      <c r="H12" s="147"/>
      <c r="I12" s="147"/>
      <c r="J12" s="147"/>
    </row>
    <row r="13" spans="1:12" ht="17.100000000000001" customHeight="1">
      <c r="A13" s="1" t="s">
        <v>41</v>
      </c>
      <c r="G13" s="33" t="str">
        <f>IF($J$13="error","※どちらか一方を選択してください","")</f>
        <v/>
      </c>
      <c r="J13" s="34" t="str">
        <f>IF(AND(J14="○",J20="○"),"error","")</f>
        <v/>
      </c>
    </row>
    <row r="14" spans="1:12" ht="18.899999999999999" customHeight="1">
      <c r="A14" s="216" t="s">
        <v>52</v>
      </c>
      <c r="B14" s="217"/>
      <c r="C14" s="217"/>
      <c r="D14" s="217"/>
      <c r="E14" s="217"/>
      <c r="F14" s="217"/>
      <c r="G14" s="217"/>
      <c r="H14" s="217"/>
      <c r="I14" s="218"/>
      <c r="J14" s="29"/>
    </row>
    <row r="15" spans="1:12" ht="15" customHeight="1">
      <c r="A15" s="42" t="s">
        <v>42</v>
      </c>
      <c r="B15" s="219" t="s">
        <v>47</v>
      </c>
      <c r="C15" s="219"/>
      <c r="D15" s="219"/>
      <c r="E15" s="219"/>
      <c r="F15" s="219"/>
      <c r="G15" s="219"/>
      <c r="H15" s="219"/>
      <c r="I15" s="219"/>
      <c r="J15" s="219"/>
    </row>
    <row r="16" spans="1:12" ht="40.5" customHeight="1">
      <c r="A16" s="43" t="s">
        <v>44</v>
      </c>
      <c r="B16" s="220" t="s">
        <v>43</v>
      </c>
      <c r="C16" s="220"/>
      <c r="D16" s="220"/>
      <c r="E16" s="220"/>
      <c r="F16" s="220"/>
      <c r="G16" s="220"/>
      <c r="H16" s="220"/>
      <c r="I16" s="220"/>
      <c r="J16" s="220"/>
    </row>
    <row r="17" spans="1:10" ht="42" customHeight="1">
      <c r="A17" s="43" t="s">
        <v>46</v>
      </c>
      <c r="B17" s="220" t="s">
        <v>45</v>
      </c>
      <c r="C17" s="220"/>
      <c r="D17" s="220"/>
      <c r="E17" s="220"/>
      <c r="F17" s="220"/>
      <c r="G17" s="220"/>
      <c r="H17" s="220"/>
      <c r="I17" s="220"/>
      <c r="J17" s="220"/>
    </row>
    <row r="18" spans="1:10" ht="39" customHeight="1">
      <c r="A18" s="7" t="s">
        <v>6</v>
      </c>
      <c r="B18" s="185" t="s">
        <v>48</v>
      </c>
      <c r="C18" s="185"/>
      <c r="D18" s="185"/>
      <c r="E18" s="185"/>
      <c r="F18" s="185"/>
      <c r="G18" s="185"/>
      <c r="H18" s="185"/>
      <c r="I18" s="185"/>
      <c r="J18" s="185"/>
    </row>
    <row r="19" spans="1:10" ht="5.25" customHeight="1">
      <c r="A19" s="47"/>
      <c r="B19" s="47"/>
      <c r="C19" s="47"/>
      <c r="D19" s="47"/>
      <c r="E19" s="47"/>
      <c r="F19" s="47"/>
      <c r="G19" s="47"/>
      <c r="H19" s="47"/>
      <c r="I19" s="4"/>
      <c r="J19" s="5"/>
    </row>
    <row r="20" spans="1:10" ht="18.899999999999999" customHeight="1">
      <c r="A20" s="216" t="s">
        <v>53</v>
      </c>
      <c r="B20" s="217"/>
      <c r="C20" s="217"/>
      <c r="D20" s="217"/>
      <c r="E20" s="217"/>
      <c r="F20" s="217"/>
      <c r="G20" s="217"/>
      <c r="H20" s="217"/>
      <c r="I20" s="218"/>
      <c r="J20" s="29"/>
    </row>
    <row r="21" spans="1:10" ht="15" customHeight="1">
      <c r="A21" s="42" t="s">
        <v>42</v>
      </c>
      <c r="B21" s="221" t="s">
        <v>82</v>
      </c>
      <c r="C21" s="221"/>
      <c r="D21" s="221"/>
      <c r="E21" s="221"/>
      <c r="F21" s="221"/>
      <c r="G21" s="221"/>
      <c r="H21" s="221"/>
      <c r="I21" s="221"/>
      <c r="J21" s="221"/>
    </row>
    <row r="22" spans="1:10" ht="48.75" customHeight="1">
      <c r="A22" s="43" t="s">
        <v>44</v>
      </c>
      <c r="B22" s="220" t="s">
        <v>49</v>
      </c>
      <c r="C22" s="220"/>
      <c r="D22" s="220"/>
      <c r="E22" s="220"/>
      <c r="F22" s="220"/>
      <c r="G22" s="220"/>
      <c r="H22" s="220"/>
      <c r="I22" s="220"/>
      <c r="J22" s="220"/>
    </row>
    <row r="23" spans="1:10" ht="48.75" customHeight="1">
      <c r="A23" s="43" t="s">
        <v>46</v>
      </c>
      <c r="B23" s="220" t="s">
        <v>51</v>
      </c>
      <c r="C23" s="220"/>
      <c r="D23" s="220"/>
      <c r="E23" s="220"/>
      <c r="F23" s="220"/>
      <c r="G23" s="220"/>
      <c r="H23" s="220"/>
      <c r="I23" s="220"/>
      <c r="J23" s="220"/>
    </row>
    <row r="24" spans="1:10" ht="5.25" customHeight="1">
      <c r="A24" s="6"/>
      <c r="B24" s="6"/>
      <c r="C24" s="6"/>
      <c r="D24" s="6"/>
      <c r="E24" s="6"/>
      <c r="F24" s="6"/>
      <c r="G24" s="6"/>
      <c r="H24" s="6"/>
      <c r="I24" s="6"/>
      <c r="J24" s="6"/>
    </row>
    <row r="25" spans="1:10" ht="39" customHeight="1">
      <c r="A25" s="8" t="s">
        <v>7</v>
      </c>
      <c r="B25" s="214" t="s">
        <v>50</v>
      </c>
      <c r="C25" s="214"/>
      <c r="D25" s="214"/>
      <c r="E25" s="214"/>
      <c r="F25" s="214"/>
      <c r="G25" s="214"/>
      <c r="H25" s="214"/>
      <c r="I25" s="214"/>
      <c r="J25" s="215"/>
    </row>
    <row r="26" spans="1:10">
      <c r="A26" s="9" t="s">
        <v>3</v>
      </c>
    </row>
    <row r="27" spans="1:10">
      <c r="A27" s="10" t="s">
        <v>38</v>
      </c>
    </row>
    <row r="28" spans="1:10">
      <c r="A28" s="10" t="s">
        <v>39</v>
      </c>
    </row>
    <row r="29" spans="1:10">
      <c r="A29" s="10" t="s">
        <v>40</v>
      </c>
    </row>
    <row r="30" spans="1:10">
      <c r="A30" s="10" t="s">
        <v>85</v>
      </c>
    </row>
    <row r="31" spans="1:10" ht="5.25" customHeight="1"/>
    <row r="32" spans="1:10" ht="17.100000000000001" customHeight="1">
      <c r="A32" s="147" t="s">
        <v>54</v>
      </c>
      <c r="B32" s="147"/>
      <c r="C32" s="147"/>
      <c r="D32" s="147"/>
      <c r="E32" s="147"/>
      <c r="F32" s="147"/>
      <c r="G32" s="147"/>
      <c r="H32" s="147"/>
      <c r="I32" s="147"/>
      <c r="J32" s="147"/>
    </row>
    <row r="33" spans="1:10" ht="15" customHeight="1">
      <c r="A33" s="12" t="s">
        <v>8</v>
      </c>
      <c r="B33" s="185" t="s">
        <v>19</v>
      </c>
      <c r="C33" s="185"/>
      <c r="D33" s="185"/>
      <c r="E33" s="185"/>
      <c r="F33" s="185"/>
      <c r="G33" s="185"/>
      <c r="H33" s="185"/>
      <c r="I33" s="185"/>
      <c r="J33" s="186"/>
    </row>
    <row r="34" spans="1:10" ht="5.25" customHeight="1"/>
    <row r="35" spans="1:10" ht="28.5" customHeight="1">
      <c r="A35" s="210" t="s">
        <v>83</v>
      </c>
      <c r="B35" s="210"/>
      <c r="C35" s="210"/>
      <c r="D35" s="210"/>
      <c r="E35" s="210"/>
      <c r="F35" s="210"/>
      <c r="G35" s="210"/>
      <c r="H35" s="209"/>
      <c r="I35" s="209"/>
      <c r="J35" s="209"/>
    </row>
    <row r="36" spans="1:10" ht="62.1" customHeight="1">
      <c r="A36" s="7" t="s">
        <v>9</v>
      </c>
      <c r="B36" s="185" t="s">
        <v>75</v>
      </c>
      <c r="C36" s="185"/>
      <c r="D36" s="185"/>
      <c r="E36" s="185"/>
      <c r="F36" s="185"/>
      <c r="G36" s="185"/>
      <c r="H36" s="185"/>
      <c r="I36" s="185"/>
      <c r="J36" s="186"/>
    </row>
    <row r="37" spans="1:10" ht="5.25" customHeight="1"/>
    <row r="38" spans="1:10" ht="13.5" customHeight="1">
      <c r="A38" s="1" t="s">
        <v>11</v>
      </c>
      <c r="H38" s="2"/>
      <c r="J38" s="35" t="str">
        <f>IF(OR(AND(J14="○",H46&lt;&gt;""),AND(J20="○",H40&lt;&gt;"")),"error","")</f>
        <v/>
      </c>
    </row>
    <row r="39" spans="1:10">
      <c r="A39" s="13" t="s">
        <v>12</v>
      </c>
      <c r="F39" s="37" t="str">
        <f>IF(J39="error","※対象要件を満たしていません",IF(J38="error","※１で選択した方に入力してください",""))</f>
        <v/>
      </c>
      <c r="G39" s="11"/>
      <c r="H39" s="11"/>
      <c r="I39" s="11"/>
      <c r="J39" s="36" t="str">
        <f>IF(H40="","",(IF(H42&gt;-0.5,"error","")))</f>
        <v/>
      </c>
    </row>
    <row r="40" spans="1:10" ht="18.899999999999999" customHeight="1">
      <c r="A40" s="174" t="s">
        <v>70</v>
      </c>
      <c r="B40" s="174"/>
      <c r="C40" s="174"/>
      <c r="D40" s="174"/>
      <c r="E40" s="174"/>
      <c r="F40" s="174"/>
      <c r="G40" s="174"/>
      <c r="H40" s="177"/>
      <c r="I40" s="178"/>
      <c r="J40" s="179"/>
    </row>
    <row r="41" spans="1:10" ht="18.899999999999999" customHeight="1">
      <c r="A41" s="174" t="s">
        <v>76</v>
      </c>
      <c r="B41" s="174"/>
      <c r="C41" s="174"/>
      <c r="D41" s="174"/>
      <c r="E41" s="174"/>
      <c r="F41" s="174"/>
      <c r="G41" s="174"/>
      <c r="H41" s="177"/>
      <c r="I41" s="178"/>
      <c r="J41" s="179"/>
    </row>
    <row r="42" spans="1:10" ht="18.899999999999999" customHeight="1">
      <c r="A42" s="211" t="s">
        <v>71</v>
      </c>
      <c r="B42" s="211"/>
      <c r="C42" s="211"/>
      <c r="D42" s="211"/>
      <c r="E42" s="211"/>
      <c r="F42" s="211"/>
      <c r="G42" s="211"/>
      <c r="H42" s="176" t="str">
        <f>IF(ISBLANK(H40),"",(H40-H41)/H41)</f>
        <v/>
      </c>
      <c r="I42" s="176"/>
      <c r="J42" s="176"/>
    </row>
    <row r="43" spans="1:10" ht="26.25" customHeight="1">
      <c r="A43" s="7" t="s">
        <v>77</v>
      </c>
      <c r="B43" s="185" t="s">
        <v>78</v>
      </c>
      <c r="C43" s="185"/>
      <c r="D43" s="185"/>
      <c r="E43" s="185"/>
      <c r="F43" s="185"/>
      <c r="G43" s="185"/>
      <c r="H43" s="185"/>
      <c r="I43" s="185"/>
      <c r="J43" s="186"/>
    </row>
    <row r="44" spans="1:10" ht="5.25" customHeight="1"/>
    <row r="45" spans="1:10">
      <c r="A45" s="13" t="s">
        <v>13</v>
      </c>
      <c r="G45" s="37" t="str">
        <f>IF(J45="error","※対象要件を満たしていません","")</f>
        <v/>
      </c>
      <c r="H45" s="11"/>
      <c r="I45" s="11"/>
      <c r="J45" s="34" t="str">
        <f>IF(H46="","",(IF(H48&gt;-0.3,"error","")))</f>
        <v/>
      </c>
    </row>
    <row r="46" spans="1:10" ht="18.899999999999999" customHeight="1">
      <c r="A46" s="174" t="s">
        <v>72</v>
      </c>
      <c r="B46" s="174"/>
      <c r="C46" s="174"/>
      <c r="D46" s="174"/>
      <c r="E46" s="174"/>
      <c r="F46" s="174"/>
      <c r="G46" s="174"/>
      <c r="H46" s="175"/>
      <c r="I46" s="175"/>
      <c r="J46" s="175"/>
    </row>
    <row r="47" spans="1:10" ht="18.899999999999999" customHeight="1">
      <c r="A47" s="174" t="s">
        <v>79</v>
      </c>
      <c r="B47" s="174"/>
      <c r="C47" s="174"/>
      <c r="D47" s="174"/>
      <c r="E47" s="174"/>
      <c r="F47" s="174"/>
      <c r="G47" s="174"/>
      <c r="H47" s="175"/>
      <c r="I47" s="175"/>
      <c r="J47" s="175"/>
    </row>
    <row r="48" spans="1:10" ht="18.899999999999999" customHeight="1">
      <c r="A48" s="211" t="s">
        <v>73</v>
      </c>
      <c r="B48" s="211"/>
      <c r="C48" s="211"/>
      <c r="D48" s="211"/>
      <c r="E48" s="211"/>
      <c r="F48" s="211"/>
      <c r="G48" s="211"/>
      <c r="H48" s="176" t="str">
        <f>IF(ISBLANK(H46),"",(H46-H47)/H47)</f>
        <v/>
      </c>
      <c r="I48" s="176"/>
      <c r="J48" s="176"/>
    </row>
    <row r="49" spans="1:10" ht="26.25" customHeight="1">
      <c r="A49" s="7" t="s">
        <v>80</v>
      </c>
      <c r="B49" s="185" t="s">
        <v>81</v>
      </c>
      <c r="C49" s="185"/>
      <c r="D49" s="185"/>
      <c r="E49" s="185"/>
      <c r="F49" s="185"/>
      <c r="G49" s="185"/>
      <c r="H49" s="185"/>
      <c r="I49" s="185"/>
      <c r="J49" s="186"/>
    </row>
    <row r="50" spans="1:10" ht="5.25" customHeight="1"/>
    <row r="51" spans="1:10" ht="17.100000000000001" customHeight="1">
      <c r="A51" s="147" t="s">
        <v>14</v>
      </c>
      <c r="B51" s="224"/>
      <c r="C51" s="224"/>
      <c r="D51" s="224"/>
      <c r="E51" s="224"/>
      <c r="F51" s="224"/>
      <c r="G51" s="224"/>
      <c r="H51" s="224"/>
      <c r="I51" s="224"/>
      <c r="J51" s="224"/>
    </row>
    <row r="52" spans="1:10" ht="33" customHeight="1">
      <c r="A52" s="223" t="s">
        <v>58</v>
      </c>
      <c r="B52" s="223"/>
      <c r="C52" s="223"/>
      <c r="D52" s="223"/>
      <c r="E52" s="223"/>
      <c r="F52" s="223"/>
      <c r="G52" s="223"/>
      <c r="H52" s="223"/>
      <c r="I52" s="223"/>
      <c r="J52" s="223"/>
    </row>
    <row r="53" spans="1:10" ht="18.75" customHeight="1">
      <c r="A53" s="183" t="s">
        <v>65</v>
      </c>
      <c r="B53" s="222"/>
      <c r="C53" s="222"/>
      <c r="D53" s="222"/>
      <c r="E53" s="222"/>
      <c r="F53" s="222"/>
      <c r="G53" s="222"/>
      <c r="H53" s="222"/>
      <c r="I53" s="45" t="str">
        <f>IF(AND(J53="",E55&lt;&gt;""),"error","")</f>
        <v/>
      </c>
      <c r="J53" s="29"/>
    </row>
    <row r="54" spans="1:10" ht="22.5" customHeight="1">
      <c r="A54" s="181" t="s">
        <v>56</v>
      </c>
      <c r="B54" s="181"/>
      <c r="C54" s="181"/>
      <c r="D54" s="181"/>
      <c r="E54" s="182"/>
      <c r="F54" s="182"/>
      <c r="G54" s="182"/>
      <c r="H54" s="182"/>
      <c r="I54" s="182"/>
      <c r="J54" s="182"/>
    </row>
    <row r="55" spans="1:10" ht="22.5" customHeight="1">
      <c r="A55" s="180" t="s">
        <v>57</v>
      </c>
      <c r="B55" s="180"/>
      <c r="C55" s="180"/>
      <c r="D55" s="180"/>
      <c r="E55" s="146"/>
      <c r="F55" s="146"/>
      <c r="G55" s="146"/>
      <c r="H55" s="146"/>
      <c r="I55" s="146"/>
      <c r="J55" s="146"/>
    </row>
    <row r="56" spans="1:10" ht="18.75" customHeight="1">
      <c r="A56" s="183" t="s">
        <v>66</v>
      </c>
      <c r="B56" s="222"/>
      <c r="C56" s="222"/>
      <c r="D56" s="222"/>
      <c r="E56" s="222"/>
      <c r="F56" s="222"/>
      <c r="G56" s="222"/>
      <c r="H56" s="222"/>
      <c r="I56" s="45" t="str">
        <f>IF(AND(J56="",E58&lt;&gt;""),"error","")</f>
        <v/>
      </c>
      <c r="J56" s="29"/>
    </row>
    <row r="57" spans="1:10" ht="22.5" customHeight="1">
      <c r="A57" s="181" t="s">
        <v>56</v>
      </c>
      <c r="B57" s="181"/>
      <c r="C57" s="181"/>
      <c r="D57" s="181"/>
      <c r="E57" s="182"/>
      <c r="F57" s="182"/>
      <c r="G57" s="182"/>
      <c r="H57" s="182"/>
      <c r="I57" s="182"/>
      <c r="J57" s="182"/>
    </row>
    <row r="58" spans="1:10" ht="22.5" customHeight="1">
      <c r="A58" s="180" t="s">
        <v>57</v>
      </c>
      <c r="B58" s="180"/>
      <c r="C58" s="180"/>
      <c r="D58" s="180"/>
      <c r="E58" s="146"/>
      <c r="F58" s="146"/>
      <c r="G58" s="146"/>
      <c r="H58" s="146"/>
      <c r="I58" s="146"/>
      <c r="J58" s="146"/>
    </row>
    <row r="59" spans="1:10" ht="18.75" customHeight="1">
      <c r="A59" s="183" t="s">
        <v>67</v>
      </c>
      <c r="B59" s="184"/>
      <c r="C59" s="184"/>
      <c r="D59" s="184"/>
      <c r="E59" s="184"/>
      <c r="F59" s="184"/>
      <c r="G59" s="184"/>
      <c r="H59" s="184"/>
      <c r="I59" s="45" t="str">
        <f>IF(AND(J59="",E61&lt;&gt;""),"error","")</f>
        <v/>
      </c>
      <c r="J59" s="29"/>
    </row>
    <row r="60" spans="1:10" ht="22.5" customHeight="1">
      <c r="A60" s="181" t="s">
        <v>56</v>
      </c>
      <c r="B60" s="181"/>
      <c r="C60" s="181"/>
      <c r="D60" s="181"/>
      <c r="E60" s="182"/>
      <c r="F60" s="182"/>
      <c r="G60" s="182"/>
      <c r="H60" s="182"/>
      <c r="I60" s="182"/>
      <c r="J60" s="182"/>
    </row>
    <row r="61" spans="1:10" ht="22.5" customHeight="1">
      <c r="A61" s="180" t="s">
        <v>57</v>
      </c>
      <c r="B61" s="180"/>
      <c r="C61" s="180"/>
      <c r="D61" s="180"/>
      <c r="E61" s="146"/>
      <c r="F61" s="146"/>
      <c r="G61" s="146"/>
      <c r="H61" s="146"/>
      <c r="I61" s="146"/>
      <c r="J61" s="146"/>
    </row>
    <row r="62" spans="1:10" ht="18.75" customHeight="1">
      <c r="A62" s="183" t="s">
        <v>68</v>
      </c>
      <c r="B62" s="184"/>
      <c r="C62" s="184"/>
      <c r="D62" s="184"/>
      <c r="E62" s="184"/>
      <c r="F62" s="184"/>
      <c r="G62" s="184"/>
      <c r="H62" s="184"/>
      <c r="I62" s="45" t="str">
        <f>IF(AND(J62="",E64&lt;&gt;""),"error","")</f>
        <v/>
      </c>
      <c r="J62" s="29"/>
    </row>
    <row r="63" spans="1:10" ht="22.5" customHeight="1">
      <c r="A63" s="181" t="s">
        <v>56</v>
      </c>
      <c r="B63" s="181"/>
      <c r="C63" s="181"/>
      <c r="D63" s="181"/>
      <c r="E63" s="182"/>
      <c r="F63" s="182"/>
      <c r="G63" s="182"/>
      <c r="H63" s="182"/>
      <c r="I63" s="182"/>
      <c r="J63" s="182"/>
    </row>
    <row r="64" spans="1:10" ht="22.5" customHeight="1">
      <c r="A64" s="180" t="s">
        <v>57</v>
      </c>
      <c r="B64" s="180"/>
      <c r="C64" s="180"/>
      <c r="D64" s="180"/>
      <c r="E64" s="146"/>
      <c r="F64" s="146"/>
      <c r="G64" s="146"/>
      <c r="H64" s="146"/>
      <c r="I64" s="146"/>
      <c r="J64" s="146"/>
    </row>
    <row r="65" spans="1:10" ht="6" customHeight="1">
      <c r="A65" s="162"/>
      <c r="B65" s="163"/>
      <c r="C65" s="163"/>
      <c r="D65" s="163"/>
      <c r="E65" s="163"/>
      <c r="F65" s="163"/>
      <c r="G65" s="44"/>
      <c r="H65" s="148"/>
      <c r="I65" s="148"/>
      <c r="J65" s="148"/>
    </row>
    <row r="66" spans="1:10" ht="17.100000000000001" hidden="1" customHeight="1">
      <c r="A66" s="147" t="s">
        <v>15</v>
      </c>
      <c r="B66" s="147"/>
      <c r="C66" s="147"/>
      <c r="D66" s="147"/>
      <c r="E66" s="147"/>
      <c r="F66" s="147"/>
      <c r="G66" s="147"/>
      <c r="H66" s="147"/>
      <c r="I66" s="147"/>
      <c r="J66" s="147"/>
    </row>
    <row r="67" spans="1:10" ht="39.75" hidden="1" customHeight="1">
      <c r="A67" s="149" t="s">
        <v>55</v>
      </c>
      <c r="B67" s="149"/>
      <c r="C67" s="149"/>
      <c r="D67" s="149"/>
      <c r="E67" s="149"/>
      <c r="F67" s="149"/>
      <c r="G67" s="149"/>
      <c r="H67" s="149"/>
      <c r="I67" s="149"/>
      <c r="J67" s="149"/>
    </row>
    <row r="68" spans="1:10" ht="15.75" hidden="1" customHeight="1">
      <c r="A68" s="47"/>
      <c r="B68" s="47" t="s">
        <v>22</v>
      </c>
      <c r="C68" s="47"/>
      <c r="D68" s="47"/>
      <c r="E68" s="47"/>
      <c r="F68" s="47"/>
      <c r="G68" s="47"/>
      <c r="H68" s="47"/>
      <c r="I68" s="47"/>
      <c r="J68" s="47"/>
    </row>
    <row r="69" spans="1:10" ht="36.75" hidden="1" customHeight="1">
      <c r="A69" s="18"/>
      <c r="B69" s="156" t="s">
        <v>35</v>
      </c>
      <c r="C69" s="156"/>
      <c r="D69" s="156"/>
      <c r="E69" s="156"/>
      <c r="F69" s="156"/>
      <c r="G69" s="156"/>
      <c r="H69" s="156"/>
      <c r="I69" s="156"/>
      <c r="J69" s="156"/>
    </row>
    <row r="70" spans="1:10" ht="6.75" hidden="1" customHeight="1">
      <c r="A70" s="47"/>
      <c r="B70" s="47"/>
      <c r="C70" s="47"/>
      <c r="D70" s="47"/>
      <c r="E70" s="47"/>
      <c r="F70" s="47"/>
      <c r="G70" s="47"/>
      <c r="H70" s="47"/>
      <c r="I70" s="47"/>
      <c r="J70" s="47"/>
    </row>
    <row r="71" spans="1:10" ht="14.25" hidden="1" customHeight="1">
      <c r="A71" s="160" t="s">
        <v>31</v>
      </c>
      <c r="B71" s="161"/>
      <c r="C71" s="161"/>
      <c r="D71" s="161"/>
      <c r="E71" s="150"/>
      <c r="F71" s="31" t="s">
        <v>30</v>
      </c>
      <c r="G71" s="32" t="s">
        <v>32</v>
      </c>
      <c r="H71" s="30" t="s">
        <v>33</v>
      </c>
      <c r="I71" s="150" t="s">
        <v>34</v>
      </c>
      <c r="J71" s="151"/>
    </row>
    <row r="72" spans="1:10" ht="14.25" hidden="1" customHeight="1">
      <c r="A72" s="164"/>
      <c r="B72" s="165"/>
      <c r="C72" s="165"/>
      <c r="D72" s="165"/>
      <c r="E72" s="166"/>
      <c r="F72" s="14"/>
      <c r="G72" s="38"/>
      <c r="H72" s="14"/>
      <c r="I72" s="152"/>
      <c r="J72" s="153"/>
    </row>
    <row r="73" spans="1:10" ht="14.25" hidden="1" customHeight="1">
      <c r="A73" s="167"/>
      <c r="B73" s="168"/>
      <c r="C73" s="168"/>
      <c r="D73" s="168"/>
      <c r="E73" s="169"/>
      <c r="F73" s="15"/>
      <c r="G73" s="39"/>
      <c r="H73" s="15"/>
      <c r="I73" s="154"/>
      <c r="J73" s="155"/>
    </row>
    <row r="74" spans="1:10" ht="14.25" hidden="1" customHeight="1">
      <c r="A74" s="167"/>
      <c r="B74" s="168"/>
      <c r="C74" s="168"/>
      <c r="D74" s="168"/>
      <c r="E74" s="169"/>
      <c r="F74" s="15"/>
      <c r="G74" s="39"/>
      <c r="H74" s="15"/>
      <c r="I74" s="154"/>
      <c r="J74" s="155"/>
    </row>
    <row r="75" spans="1:10" ht="14.25" hidden="1" customHeight="1">
      <c r="A75" s="167"/>
      <c r="B75" s="168"/>
      <c r="C75" s="168"/>
      <c r="D75" s="168"/>
      <c r="E75" s="169"/>
      <c r="F75" s="15"/>
      <c r="G75" s="39"/>
      <c r="H75" s="15"/>
      <c r="I75" s="154"/>
      <c r="J75" s="195"/>
    </row>
    <row r="76" spans="1:10" ht="14.25" hidden="1" customHeight="1">
      <c r="A76" s="167"/>
      <c r="B76" s="168"/>
      <c r="C76" s="168"/>
      <c r="D76" s="168"/>
      <c r="E76" s="169"/>
      <c r="F76" s="15"/>
      <c r="G76" s="39"/>
      <c r="H76" s="15"/>
      <c r="I76" s="154"/>
      <c r="J76" s="155"/>
    </row>
    <row r="77" spans="1:10" ht="14.25" hidden="1" customHeight="1">
      <c r="A77" s="167"/>
      <c r="B77" s="168"/>
      <c r="C77" s="168"/>
      <c r="D77" s="168"/>
      <c r="E77" s="169"/>
      <c r="F77" s="15"/>
      <c r="G77" s="39"/>
      <c r="H77" s="15"/>
      <c r="I77" s="154"/>
      <c r="J77" s="155"/>
    </row>
    <row r="78" spans="1:10" ht="14.25" hidden="1" customHeight="1">
      <c r="A78" s="197"/>
      <c r="B78" s="198"/>
      <c r="C78" s="198"/>
      <c r="D78" s="198"/>
      <c r="E78" s="199"/>
      <c r="F78" s="16"/>
      <c r="G78" s="40"/>
      <c r="H78" s="16"/>
      <c r="I78" s="172"/>
      <c r="J78" s="173"/>
    </row>
    <row r="79" spans="1:10" ht="14.25" hidden="1" customHeight="1">
      <c r="A79" s="157" t="s">
        <v>18</v>
      </c>
      <c r="B79" s="158"/>
      <c r="C79" s="158"/>
      <c r="D79" s="158"/>
      <c r="E79" s="158"/>
      <c r="F79" s="158"/>
      <c r="G79" s="158"/>
      <c r="H79" s="159"/>
      <c r="I79" s="170">
        <f>SUM(I72:J78)</f>
        <v>0</v>
      </c>
      <c r="J79" s="171"/>
    </row>
    <row r="80" spans="1:10" hidden="1">
      <c r="F80" s="37" t="str">
        <f>IF(J80="error","※法人上限の120万円を超過しています。","")</f>
        <v/>
      </c>
      <c r="J80" s="41" t="str">
        <f>IF(I79&gt;1200000,"error","")</f>
        <v/>
      </c>
    </row>
    <row r="81" spans="1:10" ht="62.25" hidden="1" customHeight="1">
      <c r="A81" s="196" t="s">
        <v>69</v>
      </c>
      <c r="B81" s="196"/>
      <c r="C81" s="196"/>
      <c r="D81" s="196"/>
      <c r="E81" s="196"/>
      <c r="F81" s="196"/>
      <c r="G81" s="196"/>
      <c r="H81" s="196"/>
      <c r="I81" s="196"/>
      <c r="J81" s="196"/>
    </row>
    <row r="82" spans="1:10">
      <c r="A82" s="17"/>
      <c r="B82" s="17"/>
      <c r="C82" s="17"/>
      <c r="D82" s="17"/>
      <c r="E82" s="17"/>
      <c r="F82" s="17"/>
      <c r="G82" s="17"/>
      <c r="H82" s="17"/>
      <c r="I82" s="17"/>
      <c r="J82" s="17"/>
    </row>
    <row r="83" spans="1:10" ht="13.8" thickBot="1">
      <c r="A83" s="46"/>
      <c r="B83" s="46"/>
      <c r="C83" s="46"/>
      <c r="D83" s="46"/>
      <c r="E83" s="46"/>
      <c r="F83" s="46"/>
      <c r="G83" s="46"/>
      <c r="H83" s="46"/>
      <c r="I83" s="46"/>
      <c r="J83" s="46"/>
    </row>
    <row r="84" spans="1:10" ht="18.75" customHeight="1">
      <c r="B84" s="203" t="s">
        <v>59</v>
      </c>
      <c r="C84" s="203"/>
      <c r="D84" s="204" t="s">
        <v>60</v>
      </c>
      <c r="E84" s="205"/>
      <c r="F84" s="204" t="s">
        <v>61</v>
      </c>
      <c r="G84" s="208"/>
      <c r="H84" s="138" t="s">
        <v>62</v>
      </c>
      <c r="I84" s="139"/>
    </row>
    <row r="85" spans="1:10" ht="36.75" customHeight="1">
      <c r="B85" s="200" t="str">
        <f>A53</f>
        <v>①新たな生産活動への転換等に要する費用（上限15万円）</v>
      </c>
      <c r="C85" s="200"/>
      <c r="D85" s="201">
        <f>E55</f>
        <v>0</v>
      </c>
      <c r="E85" s="206"/>
      <c r="F85" s="201">
        <f>IF(OR($J$13="error",$J$38="error",$J$39="error",$J$45="error",$I$53="error"),"error",IF(AND($H$46="",$H$35-$H$40*12&gt;=150000),150000,IF(AND($H$46="",$H$35-$H$40*12&lt;150000),$H$35-$H$40*12,IF(AND($H$40="",$H$35-$H$46/3*12&gt;=150000),150000,IF(AND($H$40="",$H$35-$H$46/3*12&lt;150000),$H$35-$H$46/3*12,"")))))</f>
        <v>0</v>
      </c>
      <c r="G85" s="207"/>
      <c r="H85" s="140">
        <f>IF($F85="error","error",IF($I$79&gt;1200000,"0",IF($F85&lt;0,0,MIN($D85,$F85))))</f>
        <v>0</v>
      </c>
      <c r="I85" s="141"/>
    </row>
    <row r="86" spans="1:10" ht="36.75" customHeight="1">
      <c r="B86" s="200" t="str">
        <f>A56</f>
        <v>②新たな販路拡大等に要する費用（上限５万円）</v>
      </c>
      <c r="C86" s="200"/>
      <c r="D86" s="201">
        <f>E58</f>
        <v>0</v>
      </c>
      <c r="E86" s="202"/>
      <c r="F86" s="201">
        <f>IF(OR($J$13="error",$J$38="error",$J$39="error",$J$45="error",$I$56="error"),"error",IF(AND($H$46="",$H$35-$H$40*12&gt;=50000),50000,IF(AND($H$46="",$H$35-$H$40*12&lt;50000),$H$35-$H$40*12,IF(AND($H$40="",$H$35-$H$46/3*12&gt;=50000),50000,IF(AND($H$40="",$H$35-$H$46/3*12&lt;50000),$H$35-$H$46/3*12,"")))))</f>
        <v>0</v>
      </c>
      <c r="G86" s="207"/>
      <c r="H86" s="142">
        <f t="shared" ref="H86:H88" si="0">IF($F86="error","error",IF($I$79&gt;1200000,"0",IF($F86&lt;0,0,MIN($D86,$F86))))</f>
        <v>0</v>
      </c>
      <c r="I86" s="143"/>
    </row>
    <row r="87" spans="1:10" ht="36.75" customHeight="1">
      <c r="B87" s="200" t="str">
        <f>A59</f>
        <v>③経営コンサルタント派遣等経営改善に要する費用（上限５万円）</v>
      </c>
      <c r="C87" s="200"/>
      <c r="D87" s="201">
        <f>E61</f>
        <v>0</v>
      </c>
      <c r="E87" s="202"/>
      <c r="F87" s="201">
        <f>IF(OR($J$13="error",$J$38="error",$J$39="error",$J$45="error",$I$59="error"),"error",IF(AND($H$46="",$H$35-$H$40*12&gt;=50000),50000,IF(AND($H$46="",$H$35-$H$40*12&lt;50000),$H$35-$H$40*12,IF(AND($H$40="",$H$35-$H$46/3*12&gt;=50000),50000,IF(AND($H$40="",$H$35-$H$46/3*12&lt;50000),$H$35-$H$46/3*12,"")))))</f>
        <v>0</v>
      </c>
      <c r="G87" s="207"/>
      <c r="H87" s="142">
        <f t="shared" si="0"/>
        <v>0</v>
      </c>
      <c r="I87" s="143"/>
    </row>
    <row r="88" spans="1:10" ht="36.75" customHeight="1" thickBot="1">
      <c r="B88" s="200" t="str">
        <f>A62</f>
        <v>④生産活動を行うために必要な感染防止対策に要する費用（上限５万円）</v>
      </c>
      <c r="C88" s="200"/>
      <c r="D88" s="201">
        <f>E64</f>
        <v>0</v>
      </c>
      <c r="E88" s="202"/>
      <c r="F88" s="201">
        <f>IF(OR($J$13="error",$J$38="error",$J$39="error",$J$45="error",$I$62="error"),"error",IF(AND($H$46="",$H$35-$H$40*12&gt;=50000),50000,IF(AND($H$46="",$H$35-$H$40*12&lt;50000),$H$35-$H$40*12,IF(AND($H$40="",$H$35-$H$46/3*12&gt;=50000),50000,IF(AND($H$40="",$H$35-$H$46/3*12&lt;50000),$H$35-$H$46/3*12,"")))))</f>
        <v>0</v>
      </c>
      <c r="G88" s="207"/>
      <c r="H88" s="144">
        <f t="shared" si="0"/>
        <v>0</v>
      </c>
      <c r="I88" s="145"/>
    </row>
    <row r="89" spans="1:10" ht="13.8" thickBot="1"/>
    <row r="90" spans="1:10" ht="19.5" customHeight="1" thickBot="1">
      <c r="E90" s="188" t="s">
        <v>63</v>
      </c>
      <c r="F90" s="189"/>
      <c r="G90" s="189"/>
      <c r="H90" s="189"/>
      <c r="I90" s="190"/>
    </row>
    <row r="91" spans="1:10" ht="36.75" customHeight="1" thickBot="1">
      <c r="E91" s="191" t="str">
        <f>IF(OR(AND($J$14="",$J$20=""),$H$35="",AND($J$14="○",OR($H$40="",$H$41="")),AND($J$20="○",$H$46="",$H$47=""),OR(I53="error",I56="error",I59="error",I62="error"),AND(J53="",J56="",J59="",J62="")),"未記入又は不適切な箇所があります",MIN(1200000-$I$79,ROUNDDOWN(SUM(H85:I88),-3)))</f>
        <v>未記入又は不適切な箇所があります</v>
      </c>
      <c r="F91" s="192"/>
      <c r="G91" s="192"/>
      <c r="H91" s="192"/>
      <c r="I91" s="193"/>
    </row>
    <row r="92" spans="1:10" ht="13.5" customHeight="1">
      <c r="A92" s="18"/>
      <c r="B92" s="19"/>
      <c r="C92" s="19"/>
      <c r="D92" s="19"/>
      <c r="E92" s="194" t="s">
        <v>64</v>
      </c>
      <c r="F92" s="194"/>
      <c r="G92" s="194"/>
      <c r="H92" s="194"/>
      <c r="I92" s="194"/>
      <c r="J92" s="47"/>
    </row>
    <row r="93" spans="1:10" ht="13.5" customHeight="1">
      <c r="A93" s="23"/>
      <c r="B93" s="19"/>
      <c r="C93" s="19"/>
      <c r="D93" s="19"/>
      <c r="E93" s="24"/>
      <c r="F93" s="24"/>
      <c r="G93" s="24"/>
      <c r="H93" s="24"/>
      <c r="I93" s="24"/>
      <c r="J93" s="47"/>
    </row>
    <row r="94" spans="1:10" hidden="1">
      <c r="A94" s="187" t="s">
        <v>74</v>
      </c>
      <c r="B94" s="187"/>
      <c r="C94" s="187"/>
      <c r="D94" s="187"/>
      <c r="E94" s="187"/>
      <c r="F94" s="187"/>
      <c r="G94" s="187"/>
      <c r="H94" s="187"/>
      <c r="I94" s="187"/>
      <c r="J94" s="187"/>
    </row>
    <row r="95" spans="1:10" hidden="1"/>
    <row r="96" spans="1:10" hidden="1">
      <c r="A96" s="123" t="s">
        <v>86</v>
      </c>
      <c r="B96" s="123"/>
      <c r="C96" s="123"/>
      <c r="D96" s="123"/>
      <c r="E96" s="123"/>
      <c r="F96" s="24"/>
      <c r="G96" s="24"/>
      <c r="H96" s="24"/>
      <c r="I96" s="24"/>
      <c r="J96" s="47"/>
    </row>
    <row r="97" spans="1:10" hidden="1">
      <c r="A97" s="23"/>
      <c r="B97" s="124" t="s">
        <v>87</v>
      </c>
      <c r="C97" s="124"/>
      <c r="D97" s="125"/>
      <c r="E97" s="125"/>
      <c r="F97" s="48" t="s">
        <v>88</v>
      </c>
      <c r="G97" s="49"/>
      <c r="H97" s="50" t="s">
        <v>89</v>
      </c>
      <c r="I97" s="51"/>
      <c r="J97" s="47"/>
    </row>
    <row r="98" spans="1:10" hidden="1">
      <c r="A98" s="23"/>
      <c r="B98" s="124" t="s">
        <v>90</v>
      </c>
      <c r="C98" s="124"/>
      <c r="D98" s="125"/>
      <c r="E98" s="125"/>
      <c r="F98" s="48" t="s">
        <v>91</v>
      </c>
      <c r="G98" s="126"/>
      <c r="H98" s="127"/>
      <c r="I98" s="126"/>
      <c r="J98" s="47"/>
    </row>
    <row r="99" spans="1:10" hidden="1">
      <c r="A99" s="23"/>
      <c r="B99" s="128" t="s">
        <v>92</v>
      </c>
      <c r="C99" s="129"/>
      <c r="D99" s="130"/>
      <c r="E99" s="131"/>
      <c r="F99" s="131"/>
      <c r="G99" s="131"/>
      <c r="H99" s="131"/>
      <c r="I99" s="132"/>
      <c r="J99" s="47"/>
    </row>
    <row r="100" spans="1:10" hidden="1">
      <c r="A100" s="23"/>
      <c r="B100" s="133" t="s">
        <v>93</v>
      </c>
      <c r="C100" s="134"/>
      <c r="D100" s="135"/>
      <c r="E100" s="136"/>
      <c r="F100" s="136"/>
      <c r="G100" s="136"/>
      <c r="H100" s="136"/>
      <c r="I100" s="137"/>
      <c r="J100" s="47"/>
    </row>
    <row r="101" spans="1:10" hidden="1">
      <c r="A101" s="23"/>
      <c r="B101" s="115" t="s">
        <v>94</v>
      </c>
      <c r="C101" s="115"/>
      <c r="D101" s="115"/>
      <c r="E101" s="115"/>
      <c r="F101" s="115"/>
      <c r="G101" s="115"/>
      <c r="H101" s="115"/>
      <c r="I101" s="115"/>
      <c r="J101" s="47"/>
    </row>
    <row r="102" spans="1:10" hidden="1">
      <c r="A102" s="23"/>
      <c r="B102" s="52"/>
      <c r="C102" s="52"/>
      <c r="D102" s="52"/>
      <c r="E102" s="52"/>
      <c r="F102" s="52"/>
      <c r="G102" s="52"/>
      <c r="H102" s="52"/>
      <c r="I102" s="52"/>
      <c r="J102" s="47"/>
    </row>
    <row r="103" spans="1:10" hidden="1">
      <c r="A103" s="116" t="s">
        <v>99</v>
      </c>
      <c r="B103" s="116"/>
      <c r="C103" s="116"/>
      <c r="D103" s="116"/>
      <c r="E103" s="116"/>
      <c r="F103" s="116"/>
      <c r="G103" s="116"/>
      <c r="H103" s="116"/>
      <c r="I103" s="116"/>
      <c r="J103" s="116"/>
    </row>
    <row r="104" spans="1:10" hidden="1"/>
    <row r="105" spans="1:10" hidden="1">
      <c r="G105" s="53" t="s">
        <v>95</v>
      </c>
    </row>
    <row r="106" spans="1:10" hidden="1">
      <c r="G106" s="54" t="s">
        <v>96</v>
      </c>
      <c r="H106" s="117"/>
      <c r="I106" s="117"/>
      <c r="J106" s="118"/>
    </row>
    <row r="107" spans="1:10" hidden="1">
      <c r="G107" s="55" t="s">
        <v>97</v>
      </c>
      <c r="H107" s="119"/>
      <c r="I107" s="119"/>
      <c r="J107" s="120"/>
    </row>
    <row r="108" spans="1:10" ht="13.8" hidden="1" thickBot="1">
      <c r="G108" s="56" t="s">
        <v>98</v>
      </c>
      <c r="H108" s="121"/>
      <c r="I108" s="121"/>
      <c r="J108" s="122"/>
    </row>
  </sheetData>
  <sheetProtection password="DCE7" sheet="1" objects="1" scenarios="1"/>
  <mergeCells count="120">
    <mergeCell ref="A14:I14"/>
    <mergeCell ref="B15:J15"/>
    <mergeCell ref="B16:J16"/>
    <mergeCell ref="B17:J17"/>
    <mergeCell ref="B18:J18"/>
    <mergeCell ref="A20:I20"/>
    <mergeCell ref="A2:J2"/>
    <mergeCell ref="G7:J7"/>
    <mergeCell ref="G8:J8"/>
    <mergeCell ref="G9:J9"/>
    <mergeCell ref="G10:J10"/>
    <mergeCell ref="A12:J12"/>
    <mergeCell ref="A35:G35"/>
    <mergeCell ref="H35:J35"/>
    <mergeCell ref="B36:J36"/>
    <mergeCell ref="A40:G40"/>
    <mergeCell ref="H40:J40"/>
    <mergeCell ref="A41:G41"/>
    <mergeCell ref="H41:J41"/>
    <mergeCell ref="B21:J21"/>
    <mergeCell ref="B22:J22"/>
    <mergeCell ref="B23:J23"/>
    <mergeCell ref="B25:J25"/>
    <mergeCell ref="A32:J32"/>
    <mergeCell ref="B33:J33"/>
    <mergeCell ref="A48:G48"/>
    <mergeCell ref="H48:J48"/>
    <mergeCell ref="B49:J49"/>
    <mergeCell ref="A51:J51"/>
    <mergeCell ref="A52:J52"/>
    <mergeCell ref="A53:H53"/>
    <mergeCell ref="A42:G42"/>
    <mergeCell ref="H42:J42"/>
    <mergeCell ref="B43:J43"/>
    <mergeCell ref="A46:G46"/>
    <mergeCell ref="H46:J46"/>
    <mergeCell ref="A47:G47"/>
    <mergeCell ref="H47:J47"/>
    <mergeCell ref="A58:D58"/>
    <mergeCell ref="E58:J58"/>
    <mergeCell ref="A59:H59"/>
    <mergeCell ref="A60:D60"/>
    <mergeCell ref="E60:J60"/>
    <mergeCell ref="A61:D61"/>
    <mergeCell ref="E61:J61"/>
    <mergeCell ref="A54:D54"/>
    <mergeCell ref="E54:J54"/>
    <mergeCell ref="A55:D55"/>
    <mergeCell ref="E55:J55"/>
    <mergeCell ref="A56:H56"/>
    <mergeCell ref="A57:D57"/>
    <mergeCell ref="E57:J57"/>
    <mergeCell ref="A66:J66"/>
    <mergeCell ref="A67:J67"/>
    <mergeCell ref="B69:J69"/>
    <mergeCell ref="A71:E71"/>
    <mergeCell ref="I71:J71"/>
    <mergeCell ref="A72:E72"/>
    <mergeCell ref="I72:J72"/>
    <mergeCell ref="A62:H62"/>
    <mergeCell ref="A63:D63"/>
    <mergeCell ref="E63:J63"/>
    <mergeCell ref="A64:D64"/>
    <mergeCell ref="E64:J64"/>
    <mergeCell ref="A65:F65"/>
    <mergeCell ref="H65:J65"/>
    <mergeCell ref="A76:E76"/>
    <mergeCell ref="I76:J76"/>
    <mergeCell ref="A77:E77"/>
    <mergeCell ref="I77:J77"/>
    <mergeCell ref="A78:E78"/>
    <mergeCell ref="I78:J78"/>
    <mergeCell ref="A73:E73"/>
    <mergeCell ref="I73:J73"/>
    <mergeCell ref="A74:E74"/>
    <mergeCell ref="I74:J74"/>
    <mergeCell ref="A75:E75"/>
    <mergeCell ref="I75:J75"/>
    <mergeCell ref="B85:C85"/>
    <mergeCell ref="D85:E85"/>
    <mergeCell ref="F85:G85"/>
    <mergeCell ref="H85:I85"/>
    <mergeCell ref="B86:C86"/>
    <mergeCell ref="D86:E86"/>
    <mergeCell ref="F86:G86"/>
    <mergeCell ref="H86:I86"/>
    <mergeCell ref="A79:H79"/>
    <mergeCell ref="I79:J79"/>
    <mergeCell ref="A81:J81"/>
    <mergeCell ref="B84:C84"/>
    <mergeCell ref="D84:E84"/>
    <mergeCell ref="F84:G84"/>
    <mergeCell ref="H84:I84"/>
    <mergeCell ref="E90:I90"/>
    <mergeCell ref="E91:I91"/>
    <mergeCell ref="E92:I92"/>
    <mergeCell ref="A94:J94"/>
    <mergeCell ref="A96:E96"/>
    <mergeCell ref="B97:C97"/>
    <mergeCell ref="D97:E97"/>
    <mergeCell ref="B87:C87"/>
    <mergeCell ref="D87:E87"/>
    <mergeCell ref="F87:G87"/>
    <mergeCell ref="H87:I87"/>
    <mergeCell ref="B88:C88"/>
    <mergeCell ref="D88:E88"/>
    <mergeCell ref="F88:G88"/>
    <mergeCell ref="H88:I88"/>
    <mergeCell ref="B101:I101"/>
    <mergeCell ref="A103:J103"/>
    <mergeCell ref="H106:J106"/>
    <mergeCell ref="H107:J107"/>
    <mergeCell ref="H108:J108"/>
    <mergeCell ref="B98:C98"/>
    <mergeCell ref="D98:E98"/>
    <mergeCell ref="G98:I98"/>
    <mergeCell ref="B99:C99"/>
    <mergeCell ref="D99:I99"/>
    <mergeCell ref="B100:C100"/>
    <mergeCell ref="D100:I100"/>
  </mergeCells>
  <phoneticPr fontId="1"/>
  <conditionalFormatting sqref="H40:J42">
    <cfRule type="expression" dxfId="103" priority="17">
      <formula>$J$20="○"</formula>
    </cfRule>
    <cfRule type="expression" dxfId="102" priority="22">
      <formula>$J$14="○"</formula>
    </cfRule>
  </conditionalFormatting>
  <conditionalFormatting sqref="G45:J45">
    <cfRule type="expression" dxfId="101" priority="21">
      <formula>$J$45="error"</formula>
    </cfRule>
  </conditionalFormatting>
  <conditionalFormatting sqref="H46:J48">
    <cfRule type="expression" dxfId="100" priority="16">
      <formula>$J$14="○"</formula>
    </cfRule>
    <cfRule type="expression" dxfId="99" priority="20">
      <formula>$J$20="○"</formula>
    </cfRule>
  </conditionalFormatting>
  <conditionalFormatting sqref="F39:J39">
    <cfRule type="expression" dxfId="98" priority="19">
      <formula>$J$39="error"</formula>
    </cfRule>
  </conditionalFormatting>
  <conditionalFormatting sqref="F39:I39 J38">
    <cfRule type="expression" dxfId="97" priority="18">
      <formula>$J$38="error"</formula>
    </cfRule>
  </conditionalFormatting>
  <conditionalFormatting sqref="E91">
    <cfRule type="expression" dxfId="96" priority="23">
      <formula>$E$91="未記入又は不適切な箇所があります"</formula>
    </cfRule>
    <cfRule type="expression" dxfId="95" priority="24">
      <formula>$E$91="error"</formula>
    </cfRule>
  </conditionalFormatting>
  <conditionalFormatting sqref="F80:J80">
    <cfRule type="expression" dxfId="94" priority="14">
      <formula>$J$80="error"</formula>
    </cfRule>
  </conditionalFormatting>
  <conditionalFormatting sqref="H76:J78 H74:I75 H72:J73">
    <cfRule type="expression" dxfId="93" priority="15">
      <formula>$G72="無"</formula>
    </cfRule>
  </conditionalFormatting>
  <conditionalFormatting sqref="G13:J13">
    <cfRule type="expression" dxfId="92" priority="25">
      <formula>AND($J$14="○",$J$20="○")</formula>
    </cfRule>
  </conditionalFormatting>
  <conditionalFormatting sqref="E54:J55">
    <cfRule type="expression" dxfId="91" priority="13">
      <formula>$J$53="○"</formula>
    </cfRule>
  </conditionalFormatting>
  <conditionalFormatting sqref="E57:J58">
    <cfRule type="expression" dxfId="90" priority="12">
      <formula>$J$56="○"</formula>
    </cfRule>
  </conditionalFormatting>
  <conditionalFormatting sqref="E60:J61">
    <cfRule type="expression" dxfId="89" priority="11">
      <formula>$J$59="○"</formula>
    </cfRule>
  </conditionalFormatting>
  <conditionalFormatting sqref="E63:J64">
    <cfRule type="expression" dxfId="88" priority="10">
      <formula>$J$62="○"</formula>
    </cfRule>
  </conditionalFormatting>
  <conditionalFormatting sqref="H85">
    <cfRule type="expression" dxfId="87" priority="26">
      <formula>$H85="未記入又は不適切な箇所があります"</formula>
    </cfRule>
  </conditionalFormatting>
  <conditionalFormatting sqref="F85">
    <cfRule type="expression" dxfId="86" priority="9">
      <formula>F85="error"</formula>
    </cfRule>
  </conditionalFormatting>
  <conditionalFormatting sqref="F86:F88">
    <cfRule type="expression" dxfId="85" priority="8">
      <formula>F86="error"</formula>
    </cfRule>
  </conditionalFormatting>
  <conditionalFormatting sqref="H85:I85">
    <cfRule type="expression" dxfId="84" priority="7">
      <formula>$H85="error"</formula>
    </cfRule>
  </conditionalFormatting>
  <conditionalFormatting sqref="H86:H88">
    <cfRule type="expression" dxfId="83" priority="6">
      <formula>$H86="未記入又は不適切な箇所があります"</formula>
    </cfRule>
  </conditionalFormatting>
  <conditionalFormatting sqref="H86:I88">
    <cfRule type="expression" dxfId="82" priority="5">
      <formula>$H86="error"</formula>
    </cfRule>
  </conditionalFormatting>
  <conditionalFormatting sqref="I53">
    <cfRule type="expression" dxfId="81" priority="4">
      <formula>$I53="error"</formula>
    </cfRule>
  </conditionalFormatting>
  <conditionalFormatting sqref="I56">
    <cfRule type="expression" dxfId="80" priority="3">
      <formula>$I56="error"</formula>
    </cfRule>
  </conditionalFormatting>
  <conditionalFormatting sqref="I59">
    <cfRule type="expression" dxfId="79" priority="2">
      <formula>$I59="error"</formula>
    </cfRule>
  </conditionalFormatting>
  <conditionalFormatting sqref="I62">
    <cfRule type="expression" dxfId="78" priority="1">
      <formula>$I62="error"</formula>
    </cfRule>
  </conditionalFormatting>
  <printOptions horizontalCentered="1"/>
  <pageMargins left="0.70866141732283472" right="0.51181102362204722" top="0.55118110236220474" bottom="0" header="0.31496062992125984" footer="0.31496062992125984"/>
  <pageSetup paperSize="9" scale="70" orientation="portrait" cellComments="asDisplayed" r:id="rId1"/>
  <rowBreaks count="1" manualBreakCount="1">
    <brk id="50" max="16383" man="1"/>
  </row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リスト!$B$1:$B$2</xm:f>
          </x14:formula1>
          <xm:sqref>J14 J20 J53 J56 J59 J62</xm:sqref>
        </x14:dataValidation>
        <x14:dataValidation type="list" allowBlank="1" showInputMessage="1" showErrorMessage="1">
          <x14:formula1>
            <xm:f>リスト!$D$2:$D$3</xm:f>
          </x14:formula1>
          <xm:sqref>H6</xm:sqref>
        </x14:dataValidation>
        <x14:dataValidation type="list" allowBlank="1" showInputMessage="1" showErrorMessage="1">
          <x14:formula1>
            <xm:f>リスト!$E$2:$E$13</xm:f>
          </x14:formula1>
          <xm:sqref>I6</xm:sqref>
        </x14:dataValidation>
        <x14:dataValidation type="list" allowBlank="1" showInputMessage="1" showErrorMessage="1">
          <x14:formula1>
            <xm:f>リスト!$F$2:$F$32</xm:f>
          </x14:formula1>
          <xm:sqref>J6</xm:sqref>
        </x14:dataValidation>
        <x14:dataValidation type="list" allowBlank="1" showInputMessage="1" showErrorMessage="1">
          <x14:formula1>
            <xm:f>リスト!$B$4:$B$5</xm:f>
          </x14:formula1>
          <xm:sqref>G72:G78</xm:sqref>
        </x14:dataValidation>
        <x14:dataValidation type="list" allowBlank="1" showInputMessage="1" showErrorMessage="1">
          <x14:formula1>
            <xm:f>リスト!$G$2:$G$8</xm:f>
          </x14:formula1>
          <xm:sqref>H72:H78</xm:sqref>
        </x14:dataValidation>
        <x14:dataValidation type="list" allowBlank="1" showInputMessage="1">
          <x14:formula1>
            <xm:f>リスト!$H$2:$H$3</xm:f>
          </x14:formula1>
          <xm:sqref>F72:F78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8"/>
  <sheetViews>
    <sheetView showGridLines="0" view="pageBreakPreview" zoomScale="85" zoomScaleNormal="100" zoomScaleSheetLayoutView="85" workbookViewId="0"/>
  </sheetViews>
  <sheetFormatPr defaultColWidth="9" defaultRowHeight="13.2"/>
  <cols>
    <col min="1" max="16384" width="9" style="1"/>
  </cols>
  <sheetData>
    <row r="1" spans="1:12">
      <c r="I1" s="87" t="s">
        <v>128</v>
      </c>
    </row>
    <row r="2" spans="1:12" ht="16.2">
      <c r="A2" s="212" t="s">
        <v>37</v>
      </c>
      <c r="B2" s="212"/>
      <c r="C2" s="212"/>
      <c r="D2" s="212"/>
      <c r="E2" s="212"/>
      <c r="F2" s="212"/>
      <c r="G2" s="212"/>
      <c r="H2" s="212"/>
      <c r="I2" s="212"/>
      <c r="J2" s="212"/>
      <c r="L2" s="86"/>
    </row>
    <row r="4" spans="1:12">
      <c r="A4" s="1" t="s">
        <v>84</v>
      </c>
    </row>
    <row r="6" spans="1:12" ht="17.25" customHeight="1">
      <c r="F6" s="20" t="s">
        <v>4</v>
      </c>
      <c r="G6" s="25" t="s">
        <v>21</v>
      </c>
      <c r="H6" s="26"/>
      <c r="I6" s="27"/>
      <c r="J6" s="28"/>
    </row>
    <row r="7" spans="1:12" ht="17.25" customHeight="1">
      <c r="F7" s="20" t="s">
        <v>0</v>
      </c>
      <c r="G7" s="213"/>
      <c r="H7" s="213"/>
      <c r="I7" s="213"/>
      <c r="J7" s="213"/>
    </row>
    <row r="8" spans="1:12" ht="17.25" customHeight="1">
      <c r="F8" s="20" t="s">
        <v>1</v>
      </c>
      <c r="G8" s="213"/>
      <c r="H8" s="213"/>
      <c r="I8" s="213"/>
      <c r="J8" s="213"/>
    </row>
    <row r="9" spans="1:12" ht="17.25" customHeight="1">
      <c r="F9" s="20" t="s">
        <v>20</v>
      </c>
      <c r="G9" s="213"/>
      <c r="H9" s="213"/>
      <c r="I9" s="213"/>
      <c r="J9" s="213"/>
    </row>
    <row r="10" spans="1:12" ht="17.25" customHeight="1">
      <c r="F10" s="20" t="s">
        <v>5</v>
      </c>
      <c r="G10" s="213"/>
      <c r="H10" s="213"/>
      <c r="I10" s="213"/>
      <c r="J10" s="213"/>
    </row>
    <row r="12" spans="1:12" ht="17.100000000000001" customHeight="1">
      <c r="A12" s="147" t="s">
        <v>2</v>
      </c>
      <c r="B12" s="147"/>
      <c r="C12" s="147"/>
      <c r="D12" s="147"/>
      <c r="E12" s="147"/>
      <c r="F12" s="147"/>
      <c r="G12" s="147"/>
      <c r="H12" s="147"/>
      <c r="I12" s="147"/>
      <c r="J12" s="147"/>
    </row>
    <row r="13" spans="1:12" ht="17.100000000000001" customHeight="1">
      <c r="A13" s="1" t="s">
        <v>41</v>
      </c>
      <c r="G13" s="33" t="str">
        <f>IF($J$13="error","※どちらか一方を選択してください","")</f>
        <v/>
      </c>
      <c r="J13" s="34" t="str">
        <f>IF(AND(J14="○",J20="○"),"error","")</f>
        <v/>
      </c>
    </row>
    <row r="14" spans="1:12" ht="18.899999999999999" customHeight="1">
      <c r="A14" s="216" t="s">
        <v>52</v>
      </c>
      <c r="B14" s="217"/>
      <c r="C14" s="217"/>
      <c r="D14" s="217"/>
      <c r="E14" s="217"/>
      <c r="F14" s="217"/>
      <c r="G14" s="217"/>
      <c r="H14" s="217"/>
      <c r="I14" s="218"/>
      <c r="J14" s="29"/>
    </row>
    <row r="15" spans="1:12" ht="15" customHeight="1">
      <c r="A15" s="42" t="s">
        <v>42</v>
      </c>
      <c r="B15" s="219" t="s">
        <v>47</v>
      </c>
      <c r="C15" s="219"/>
      <c r="D15" s="219"/>
      <c r="E15" s="219"/>
      <c r="F15" s="219"/>
      <c r="G15" s="219"/>
      <c r="H15" s="219"/>
      <c r="I15" s="219"/>
      <c r="J15" s="219"/>
    </row>
    <row r="16" spans="1:12" ht="40.5" customHeight="1">
      <c r="A16" s="43" t="s">
        <v>44</v>
      </c>
      <c r="B16" s="220" t="s">
        <v>43</v>
      </c>
      <c r="C16" s="220"/>
      <c r="D16" s="220"/>
      <c r="E16" s="220"/>
      <c r="F16" s="220"/>
      <c r="G16" s="220"/>
      <c r="H16" s="220"/>
      <c r="I16" s="220"/>
      <c r="J16" s="220"/>
    </row>
    <row r="17" spans="1:10" ht="42" customHeight="1">
      <c r="A17" s="43" t="s">
        <v>46</v>
      </c>
      <c r="B17" s="220" t="s">
        <v>45</v>
      </c>
      <c r="C17" s="220"/>
      <c r="D17" s="220"/>
      <c r="E17" s="220"/>
      <c r="F17" s="220"/>
      <c r="G17" s="220"/>
      <c r="H17" s="220"/>
      <c r="I17" s="220"/>
      <c r="J17" s="220"/>
    </row>
    <row r="18" spans="1:10" ht="39" customHeight="1">
      <c r="A18" s="7" t="s">
        <v>6</v>
      </c>
      <c r="B18" s="185" t="s">
        <v>48</v>
      </c>
      <c r="C18" s="185"/>
      <c r="D18" s="185"/>
      <c r="E18" s="185"/>
      <c r="F18" s="185"/>
      <c r="G18" s="185"/>
      <c r="H18" s="185"/>
      <c r="I18" s="185"/>
      <c r="J18" s="185"/>
    </row>
    <row r="19" spans="1:10" ht="5.25" customHeight="1">
      <c r="A19" s="47"/>
      <c r="B19" s="47"/>
      <c r="C19" s="47"/>
      <c r="D19" s="47"/>
      <c r="E19" s="47"/>
      <c r="F19" s="47"/>
      <c r="G19" s="47"/>
      <c r="H19" s="47"/>
      <c r="I19" s="4"/>
      <c r="J19" s="5"/>
    </row>
    <row r="20" spans="1:10" ht="18.899999999999999" customHeight="1">
      <c r="A20" s="216" t="s">
        <v>53</v>
      </c>
      <c r="B20" s="217"/>
      <c r="C20" s="217"/>
      <c r="D20" s="217"/>
      <c r="E20" s="217"/>
      <c r="F20" s="217"/>
      <c r="G20" s="217"/>
      <c r="H20" s="217"/>
      <c r="I20" s="218"/>
      <c r="J20" s="29"/>
    </row>
    <row r="21" spans="1:10" ht="15" customHeight="1">
      <c r="A21" s="42" t="s">
        <v>42</v>
      </c>
      <c r="B21" s="221" t="s">
        <v>82</v>
      </c>
      <c r="C21" s="221"/>
      <c r="D21" s="221"/>
      <c r="E21" s="221"/>
      <c r="F21" s="221"/>
      <c r="G21" s="221"/>
      <c r="H21" s="221"/>
      <c r="I21" s="221"/>
      <c r="J21" s="221"/>
    </row>
    <row r="22" spans="1:10" ht="48.75" customHeight="1">
      <c r="A22" s="43" t="s">
        <v>44</v>
      </c>
      <c r="B22" s="220" t="s">
        <v>49</v>
      </c>
      <c r="C22" s="220"/>
      <c r="D22" s="220"/>
      <c r="E22" s="220"/>
      <c r="F22" s="220"/>
      <c r="G22" s="220"/>
      <c r="H22" s="220"/>
      <c r="I22" s="220"/>
      <c r="J22" s="220"/>
    </row>
    <row r="23" spans="1:10" ht="48.75" customHeight="1">
      <c r="A23" s="43" t="s">
        <v>46</v>
      </c>
      <c r="B23" s="220" t="s">
        <v>51</v>
      </c>
      <c r="C23" s="220"/>
      <c r="D23" s="220"/>
      <c r="E23" s="220"/>
      <c r="F23" s="220"/>
      <c r="G23" s="220"/>
      <c r="H23" s="220"/>
      <c r="I23" s="220"/>
      <c r="J23" s="220"/>
    </row>
    <row r="24" spans="1:10" ht="5.25" customHeight="1">
      <c r="A24" s="6"/>
      <c r="B24" s="6"/>
      <c r="C24" s="6"/>
      <c r="D24" s="6"/>
      <c r="E24" s="6"/>
      <c r="F24" s="6"/>
      <c r="G24" s="6"/>
      <c r="H24" s="6"/>
      <c r="I24" s="6"/>
      <c r="J24" s="6"/>
    </row>
    <row r="25" spans="1:10" ht="39" customHeight="1">
      <c r="A25" s="8" t="s">
        <v>7</v>
      </c>
      <c r="B25" s="214" t="s">
        <v>50</v>
      </c>
      <c r="C25" s="214"/>
      <c r="D25" s="214"/>
      <c r="E25" s="214"/>
      <c r="F25" s="214"/>
      <c r="G25" s="214"/>
      <c r="H25" s="214"/>
      <c r="I25" s="214"/>
      <c r="J25" s="215"/>
    </row>
    <row r="26" spans="1:10">
      <c r="A26" s="9" t="s">
        <v>3</v>
      </c>
    </row>
    <row r="27" spans="1:10">
      <c r="A27" s="10" t="s">
        <v>38</v>
      </c>
    </row>
    <row r="28" spans="1:10">
      <c r="A28" s="10" t="s">
        <v>39</v>
      </c>
    </row>
    <row r="29" spans="1:10">
      <c r="A29" s="10" t="s">
        <v>40</v>
      </c>
    </row>
    <row r="30" spans="1:10">
      <c r="A30" s="10" t="s">
        <v>85</v>
      </c>
    </row>
    <row r="31" spans="1:10" ht="5.25" customHeight="1"/>
    <row r="32" spans="1:10" ht="17.100000000000001" customHeight="1">
      <c r="A32" s="147" t="s">
        <v>54</v>
      </c>
      <c r="B32" s="147"/>
      <c r="C32" s="147"/>
      <c r="D32" s="147"/>
      <c r="E32" s="147"/>
      <c r="F32" s="147"/>
      <c r="G32" s="147"/>
      <c r="H32" s="147"/>
      <c r="I32" s="147"/>
      <c r="J32" s="147"/>
    </row>
    <row r="33" spans="1:10" ht="15" customHeight="1">
      <c r="A33" s="12" t="s">
        <v>8</v>
      </c>
      <c r="B33" s="185" t="s">
        <v>19</v>
      </c>
      <c r="C33" s="185"/>
      <c r="D33" s="185"/>
      <c r="E33" s="185"/>
      <c r="F33" s="185"/>
      <c r="G33" s="185"/>
      <c r="H33" s="185"/>
      <c r="I33" s="185"/>
      <c r="J33" s="186"/>
    </row>
    <row r="34" spans="1:10" ht="5.25" customHeight="1"/>
    <row r="35" spans="1:10" ht="28.5" customHeight="1">
      <c r="A35" s="210" t="s">
        <v>83</v>
      </c>
      <c r="B35" s="210"/>
      <c r="C35" s="210"/>
      <c r="D35" s="210"/>
      <c r="E35" s="210"/>
      <c r="F35" s="210"/>
      <c r="G35" s="210"/>
      <c r="H35" s="209"/>
      <c r="I35" s="209"/>
      <c r="J35" s="209"/>
    </row>
    <row r="36" spans="1:10" ht="62.1" customHeight="1">
      <c r="A36" s="7" t="s">
        <v>9</v>
      </c>
      <c r="B36" s="185" t="s">
        <v>75</v>
      </c>
      <c r="C36" s="185"/>
      <c r="D36" s="185"/>
      <c r="E36" s="185"/>
      <c r="F36" s="185"/>
      <c r="G36" s="185"/>
      <c r="H36" s="185"/>
      <c r="I36" s="185"/>
      <c r="J36" s="186"/>
    </row>
    <row r="37" spans="1:10" ht="5.25" customHeight="1"/>
    <row r="38" spans="1:10" ht="13.5" customHeight="1">
      <c r="A38" s="1" t="s">
        <v>11</v>
      </c>
      <c r="H38" s="2"/>
      <c r="J38" s="35" t="str">
        <f>IF(OR(AND(J14="○",H46&lt;&gt;""),AND(J20="○",H40&lt;&gt;"")),"error","")</f>
        <v/>
      </c>
    </row>
    <row r="39" spans="1:10">
      <c r="A39" s="13" t="s">
        <v>12</v>
      </c>
      <c r="F39" s="37" t="str">
        <f>IF(J39="error","※対象要件を満たしていません",IF(J38="error","※１で選択した方に入力してください",""))</f>
        <v/>
      </c>
      <c r="G39" s="11"/>
      <c r="H39" s="11"/>
      <c r="I39" s="11"/>
      <c r="J39" s="36" t="str">
        <f>IF(H40="","",(IF(H42&gt;-0.5,"error","")))</f>
        <v/>
      </c>
    </row>
    <row r="40" spans="1:10" ht="18.899999999999999" customHeight="1">
      <c r="A40" s="174" t="s">
        <v>70</v>
      </c>
      <c r="B40" s="174"/>
      <c r="C40" s="174"/>
      <c r="D40" s="174"/>
      <c r="E40" s="174"/>
      <c r="F40" s="174"/>
      <c r="G40" s="174"/>
      <c r="H40" s="177"/>
      <c r="I40" s="178"/>
      <c r="J40" s="179"/>
    </row>
    <row r="41" spans="1:10" ht="18.899999999999999" customHeight="1">
      <c r="A41" s="174" t="s">
        <v>76</v>
      </c>
      <c r="B41" s="174"/>
      <c r="C41" s="174"/>
      <c r="D41" s="174"/>
      <c r="E41" s="174"/>
      <c r="F41" s="174"/>
      <c r="G41" s="174"/>
      <c r="H41" s="177"/>
      <c r="I41" s="178"/>
      <c r="J41" s="179"/>
    </row>
    <row r="42" spans="1:10" ht="18.899999999999999" customHeight="1">
      <c r="A42" s="211" t="s">
        <v>71</v>
      </c>
      <c r="B42" s="211"/>
      <c r="C42" s="211"/>
      <c r="D42" s="211"/>
      <c r="E42" s="211"/>
      <c r="F42" s="211"/>
      <c r="G42" s="211"/>
      <c r="H42" s="176" t="str">
        <f>IF(ISBLANK(H40),"",(H40-H41)/H41)</f>
        <v/>
      </c>
      <c r="I42" s="176"/>
      <c r="J42" s="176"/>
    </row>
    <row r="43" spans="1:10" ht="26.25" customHeight="1">
      <c r="A43" s="7" t="s">
        <v>77</v>
      </c>
      <c r="B43" s="185" t="s">
        <v>78</v>
      </c>
      <c r="C43" s="185"/>
      <c r="D43" s="185"/>
      <c r="E43" s="185"/>
      <c r="F43" s="185"/>
      <c r="G43" s="185"/>
      <c r="H43" s="185"/>
      <c r="I43" s="185"/>
      <c r="J43" s="186"/>
    </row>
    <row r="44" spans="1:10" ht="5.25" customHeight="1"/>
    <row r="45" spans="1:10">
      <c r="A45" s="13" t="s">
        <v>13</v>
      </c>
      <c r="G45" s="37" t="str">
        <f>IF(J45="error","※対象要件を満たしていません","")</f>
        <v/>
      </c>
      <c r="H45" s="11"/>
      <c r="I45" s="11"/>
      <c r="J45" s="34" t="str">
        <f>IF(H46="","",(IF(H48&gt;-0.3,"error","")))</f>
        <v/>
      </c>
    </row>
    <row r="46" spans="1:10" ht="18.899999999999999" customHeight="1">
      <c r="A46" s="174" t="s">
        <v>72</v>
      </c>
      <c r="B46" s="174"/>
      <c r="C46" s="174"/>
      <c r="D46" s="174"/>
      <c r="E46" s="174"/>
      <c r="F46" s="174"/>
      <c r="G46" s="174"/>
      <c r="H46" s="175"/>
      <c r="I46" s="175"/>
      <c r="J46" s="175"/>
    </row>
    <row r="47" spans="1:10" ht="18.899999999999999" customHeight="1">
      <c r="A47" s="174" t="s">
        <v>79</v>
      </c>
      <c r="B47" s="174"/>
      <c r="C47" s="174"/>
      <c r="D47" s="174"/>
      <c r="E47" s="174"/>
      <c r="F47" s="174"/>
      <c r="G47" s="174"/>
      <c r="H47" s="175"/>
      <c r="I47" s="175"/>
      <c r="J47" s="175"/>
    </row>
    <row r="48" spans="1:10" ht="18.899999999999999" customHeight="1">
      <c r="A48" s="211" t="s">
        <v>73</v>
      </c>
      <c r="B48" s="211"/>
      <c r="C48" s="211"/>
      <c r="D48" s="211"/>
      <c r="E48" s="211"/>
      <c r="F48" s="211"/>
      <c r="G48" s="211"/>
      <c r="H48" s="176" t="str">
        <f>IF(ISBLANK(H46),"",(H46-H47)/H47)</f>
        <v/>
      </c>
      <c r="I48" s="176"/>
      <c r="J48" s="176"/>
    </row>
    <row r="49" spans="1:10" ht="26.25" customHeight="1">
      <c r="A49" s="7" t="s">
        <v>80</v>
      </c>
      <c r="B49" s="185" t="s">
        <v>81</v>
      </c>
      <c r="C49" s="185"/>
      <c r="D49" s="185"/>
      <c r="E49" s="185"/>
      <c r="F49" s="185"/>
      <c r="G49" s="185"/>
      <c r="H49" s="185"/>
      <c r="I49" s="185"/>
      <c r="J49" s="186"/>
    </row>
    <row r="50" spans="1:10" ht="5.25" customHeight="1"/>
    <row r="51" spans="1:10" ht="17.100000000000001" customHeight="1">
      <c r="A51" s="147" t="s">
        <v>14</v>
      </c>
      <c r="B51" s="224"/>
      <c r="C51" s="224"/>
      <c r="D51" s="224"/>
      <c r="E51" s="224"/>
      <c r="F51" s="224"/>
      <c r="G51" s="224"/>
      <c r="H51" s="224"/>
      <c r="I51" s="224"/>
      <c r="J51" s="224"/>
    </row>
    <row r="52" spans="1:10" ht="33" customHeight="1">
      <c r="A52" s="223" t="s">
        <v>58</v>
      </c>
      <c r="B52" s="223"/>
      <c r="C52" s="223"/>
      <c r="D52" s="223"/>
      <c r="E52" s="223"/>
      <c r="F52" s="223"/>
      <c r="G52" s="223"/>
      <c r="H52" s="223"/>
      <c r="I52" s="223"/>
      <c r="J52" s="223"/>
    </row>
    <row r="53" spans="1:10" ht="18.75" customHeight="1">
      <c r="A53" s="183" t="s">
        <v>65</v>
      </c>
      <c r="B53" s="222"/>
      <c r="C53" s="222"/>
      <c r="D53" s="222"/>
      <c r="E53" s="222"/>
      <c r="F53" s="222"/>
      <c r="G53" s="222"/>
      <c r="H53" s="222"/>
      <c r="I53" s="45" t="str">
        <f>IF(AND(J53="",E55&lt;&gt;""),"error","")</f>
        <v/>
      </c>
      <c r="J53" s="29"/>
    </row>
    <row r="54" spans="1:10" ht="22.5" customHeight="1">
      <c r="A54" s="181" t="s">
        <v>56</v>
      </c>
      <c r="B54" s="181"/>
      <c r="C54" s="181"/>
      <c r="D54" s="181"/>
      <c r="E54" s="182"/>
      <c r="F54" s="182"/>
      <c r="G54" s="182"/>
      <c r="H54" s="182"/>
      <c r="I54" s="182"/>
      <c r="J54" s="182"/>
    </row>
    <row r="55" spans="1:10" ht="22.5" customHeight="1">
      <c r="A55" s="180" t="s">
        <v>57</v>
      </c>
      <c r="B55" s="180"/>
      <c r="C55" s="180"/>
      <c r="D55" s="180"/>
      <c r="E55" s="146"/>
      <c r="F55" s="146"/>
      <c r="G55" s="146"/>
      <c r="H55" s="146"/>
      <c r="I55" s="146"/>
      <c r="J55" s="146"/>
    </row>
    <row r="56" spans="1:10" ht="18.75" customHeight="1">
      <c r="A56" s="183" t="s">
        <v>66</v>
      </c>
      <c r="B56" s="222"/>
      <c r="C56" s="222"/>
      <c r="D56" s="222"/>
      <c r="E56" s="222"/>
      <c r="F56" s="222"/>
      <c r="G56" s="222"/>
      <c r="H56" s="222"/>
      <c r="I56" s="45" t="str">
        <f>IF(AND(J56="",E58&lt;&gt;""),"error","")</f>
        <v/>
      </c>
      <c r="J56" s="29"/>
    </row>
    <row r="57" spans="1:10" ht="22.5" customHeight="1">
      <c r="A57" s="181" t="s">
        <v>56</v>
      </c>
      <c r="B57" s="181"/>
      <c r="C57" s="181"/>
      <c r="D57" s="181"/>
      <c r="E57" s="182"/>
      <c r="F57" s="182"/>
      <c r="G57" s="182"/>
      <c r="H57" s="182"/>
      <c r="I57" s="182"/>
      <c r="J57" s="182"/>
    </row>
    <row r="58" spans="1:10" ht="22.5" customHeight="1">
      <c r="A58" s="180" t="s">
        <v>57</v>
      </c>
      <c r="B58" s="180"/>
      <c r="C58" s="180"/>
      <c r="D58" s="180"/>
      <c r="E58" s="146"/>
      <c r="F58" s="146"/>
      <c r="G58" s="146"/>
      <c r="H58" s="146"/>
      <c r="I58" s="146"/>
      <c r="J58" s="146"/>
    </row>
    <row r="59" spans="1:10" ht="18.75" customHeight="1">
      <c r="A59" s="183" t="s">
        <v>67</v>
      </c>
      <c r="B59" s="184"/>
      <c r="C59" s="184"/>
      <c r="D59" s="184"/>
      <c r="E59" s="184"/>
      <c r="F59" s="184"/>
      <c r="G59" s="184"/>
      <c r="H59" s="184"/>
      <c r="I59" s="45" t="str">
        <f>IF(AND(J59="",E61&lt;&gt;""),"error","")</f>
        <v/>
      </c>
      <c r="J59" s="29"/>
    </row>
    <row r="60" spans="1:10" ht="22.5" customHeight="1">
      <c r="A60" s="181" t="s">
        <v>56</v>
      </c>
      <c r="B60" s="181"/>
      <c r="C60" s="181"/>
      <c r="D60" s="181"/>
      <c r="E60" s="182"/>
      <c r="F60" s="182"/>
      <c r="G60" s="182"/>
      <c r="H60" s="182"/>
      <c r="I60" s="182"/>
      <c r="J60" s="182"/>
    </row>
    <row r="61" spans="1:10" ht="22.5" customHeight="1">
      <c r="A61" s="180" t="s">
        <v>57</v>
      </c>
      <c r="B61" s="180"/>
      <c r="C61" s="180"/>
      <c r="D61" s="180"/>
      <c r="E61" s="146"/>
      <c r="F61" s="146"/>
      <c r="G61" s="146"/>
      <c r="H61" s="146"/>
      <c r="I61" s="146"/>
      <c r="J61" s="146"/>
    </row>
    <row r="62" spans="1:10" ht="18.75" customHeight="1">
      <c r="A62" s="183" t="s">
        <v>68</v>
      </c>
      <c r="B62" s="184"/>
      <c r="C62" s="184"/>
      <c r="D62" s="184"/>
      <c r="E62" s="184"/>
      <c r="F62" s="184"/>
      <c r="G62" s="184"/>
      <c r="H62" s="184"/>
      <c r="I62" s="45" t="str">
        <f>IF(AND(J62="",E64&lt;&gt;""),"error","")</f>
        <v/>
      </c>
      <c r="J62" s="29"/>
    </row>
    <row r="63" spans="1:10" ht="22.5" customHeight="1">
      <c r="A63" s="181" t="s">
        <v>56</v>
      </c>
      <c r="B63" s="181"/>
      <c r="C63" s="181"/>
      <c r="D63" s="181"/>
      <c r="E63" s="182"/>
      <c r="F63" s="182"/>
      <c r="G63" s="182"/>
      <c r="H63" s="182"/>
      <c r="I63" s="182"/>
      <c r="J63" s="182"/>
    </row>
    <row r="64" spans="1:10" ht="22.5" customHeight="1">
      <c r="A64" s="180" t="s">
        <v>57</v>
      </c>
      <c r="B64" s="180"/>
      <c r="C64" s="180"/>
      <c r="D64" s="180"/>
      <c r="E64" s="146"/>
      <c r="F64" s="146"/>
      <c r="G64" s="146"/>
      <c r="H64" s="146"/>
      <c r="I64" s="146"/>
      <c r="J64" s="146"/>
    </row>
    <row r="65" spans="1:10" ht="6" customHeight="1">
      <c r="A65" s="162"/>
      <c r="B65" s="163"/>
      <c r="C65" s="163"/>
      <c r="D65" s="163"/>
      <c r="E65" s="163"/>
      <c r="F65" s="163"/>
      <c r="G65" s="44"/>
      <c r="H65" s="148"/>
      <c r="I65" s="148"/>
      <c r="J65" s="148"/>
    </row>
    <row r="66" spans="1:10" ht="17.100000000000001" hidden="1" customHeight="1">
      <c r="A66" s="147" t="s">
        <v>15</v>
      </c>
      <c r="B66" s="147"/>
      <c r="C66" s="147"/>
      <c r="D66" s="147"/>
      <c r="E66" s="147"/>
      <c r="F66" s="147"/>
      <c r="G66" s="147"/>
      <c r="H66" s="147"/>
      <c r="I66" s="147"/>
      <c r="J66" s="147"/>
    </row>
    <row r="67" spans="1:10" ht="39.75" hidden="1" customHeight="1">
      <c r="A67" s="149" t="s">
        <v>55</v>
      </c>
      <c r="B67" s="149"/>
      <c r="C67" s="149"/>
      <c r="D67" s="149"/>
      <c r="E67" s="149"/>
      <c r="F67" s="149"/>
      <c r="G67" s="149"/>
      <c r="H67" s="149"/>
      <c r="I67" s="149"/>
      <c r="J67" s="149"/>
    </row>
    <row r="68" spans="1:10" ht="15.75" hidden="1" customHeight="1">
      <c r="A68" s="47"/>
      <c r="B68" s="47" t="s">
        <v>22</v>
      </c>
      <c r="C68" s="47"/>
      <c r="D68" s="47"/>
      <c r="E68" s="47"/>
      <c r="F68" s="47"/>
      <c r="G68" s="47"/>
      <c r="H68" s="47"/>
      <c r="I68" s="47"/>
      <c r="J68" s="47"/>
    </row>
    <row r="69" spans="1:10" ht="36.75" hidden="1" customHeight="1">
      <c r="A69" s="18"/>
      <c r="B69" s="156" t="s">
        <v>35</v>
      </c>
      <c r="C69" s="156"/>
      <c r="D69" s="156"/>
      <c r="E69" s="156"/>
      <c r="F69" s="156"/>
      <c r="G69" s="156"/>
      <c r="H69" s="156"/>
      <c r="I69" s="156"/>
      <c r="J69" s="156"/>
    </row>
    <row r="70" spans="1:10" ht="6.75" hidden="1" customHeight="1">
      <c r="A70" s="47"/>
      <c r="B70" s="47"/>
      <c r="C70" s="47"/>
      <c r="D70" s="47"/>
      <c r="E70" s="47"/>
      <c r="F70" s="47"/>
      <c r="G70" s="47"/>
      <c r="H70" s="47"/>
      <c r="I70" s="47"/>
      <c r="J70" s="47"/>
    </row>
    <row r="71" spans="1:10" ht="14.25" hidden="1" customHeight="1">
      <c r="A71" s="160" t="s">
        <v>31</v>
      </c>
      <c r="B71" s="161"/>
      <c r="C71" s="161"/>
      <c r="D71" s="161"/>
      <c r="E71" s="150"/>
      <c r="F71" s="31" t="s">
        <v>30</v>
      </c>
      <c r="G71" s="32" t="s">
        <v>32</v>
      </c>
      <c r="H71" s="30" t="s">
        <v>33</v>
      </c>
      <c r="I71" s="150" t="s">
        <v>34</v>
      </c>
      <c r="J71" s="151"/>
    </row>
    <row r="72" spans="1:10" ht="14.25" hidden="1" customHeight="1">
      <c r="A72" s="164"/>
      <c r="B72" s="165"/>
      <c r="C72" s="165"/>
      <c r="D72" s="165"/>
      <c r="E72" s="166"/>
      <c r="F72" s="14"/>
      <c r="G72" s="38"/>
      <c r="H72" s="14"/>
      <c r="I72" s="152"/>
      <c r="J72" s="153"/>
    </row>
    <row r="73" spans="1:10" ht="14.25" hidden="1" customHeight="1">
      <c r="A73" s="167"/>
      <c r="B73" s="168"/>
      <c r="C73" s="168"/>
      <c r="D73" s="168"/>
      <c r="E73" s="169"/>
      <c r="F73" s="15"/>
      <c r="G73" s="39"/>
      <c r="H73" s="15"/>
      <c r="I73" s="154"/>
      <c r="J73" s="155"/>
    </row>
    <row r="74" spans="1:10" ht="14.25" hidden="1" customHeight="1">
      <c r="A74" s="167"/>
      <c r="B74" s="168"/>
      <c r="C74" s="168"/>
      <c r="D74" s="168"/>
      <c r="E74" s="169"/>
      <c r="F74" s="15"/>
      <c r="G74" s="39"/>
      <c r="H74" s="15"/>
      <c r="I74" s="154"/>
      <c r="J74" s="155"/>
    </row>
    <row r="75" spans="1:10" ht="14.25" hidden="1" customHeight="1">
      <c r="A75" s="167"/>
      <c r="B75" s="168"/>
      <c r="C75" s="168"/>
      <c r="D75" s="168"/>
      <c r="E75" s="169"/>
      <c r="F75" s="15"/>
      <c r="G75" s="39"/>
      <c r="H75" s="15"/>
      <c r="I75" s="154"/>
      <c r="J75" s="195"/>
    </row>
    <row r="76" spans="1:10" ht="14.25" hidden="1" customHeight="1">
      <c r="A76" s="167"/>
      <c r="B76" s="168"/>
      <c r="C76" s="168"/>
      <c r="D76" s="168"/>
      <c r="E76" s="169"/>
      <c r="F76" s="15"/>
      <c r="G76" s="39"/>
      <c r="H76" s="15"/>
      <c r="I76" s="154"/>
      <c r="J76" s="155"/>
    </row>
    <row r="77" spans="1:10" ht="14.25" hidden="1" customHeight="1">
      <c r="A77" s="167"/>
      <c r="B77" s="168"/>
      <c r="C77" s="168"/>
      <c r="D77" s="168"/>
      <c r="E77" s="169"/>
      <c r="F77" s="15"/>
      <c r="G77" s="39"/>
      <c r="H77" s="15"/>
      <c r="I77" s="154"/>
      <c r="J77" s="155"/>
    </row>
    <row r="78" spans="1:10" ht="14.25" hidden="1" customHeight="1">
      <c r="A78" s="197"/>
      <c r="B78" s="198"/>
      <c r="C78" s="198"/>
      <c r="D78" s="198"/>
      <c r="E78" s="199"/>
      <c r="F78" s="16"/>
      <c r="G78" s="40"/>
      <c r="H78" s="16"/>
      <c r="I78" s="172"/>
      <c r="J78" s="173"/>
    </row>
    <row r="79" spans="1:10" ht="14.25" hidden="1" customHeight="1">
      <c r="A79" s="157" t="s">
        <v>18</v>
      </c>
      <c r="B79" s="158"/>
      <c r="C79" s="158"/>
      <c r="D79" s="158"/>
      <c r="E79" s="158"/>
      <c r="F79" s="158"/>
      <c r="G79" s="158"/>
      <c r="H79" s="159"/>
      <c r="I79" s="170">
        <f>SUM(I72:J78)</f>
        <v>0</v>
      </c>
      <c r="J79" s="171"/>
    </row>
    <row r="80" spans="1:10" hidden="1">
      <c r="F80" s="37" t="str">
        <f>IF(J80="error","※法人上限の120万円を超過しています。","")</f>
        <v/>
      </c>
      <c r="J80" s="41" t="str">
        <f>IF(I79&gt;1200000,"error","")</f>
        <v/>
      </c>
    </row>
    <row r="81" spans="1:10" ht="62.25" hidden="1" customHeight="1">
      <c r="A81" s="196" t="s">
        <v>69</v>
      </c>
      <c r="B81" s="196"/>
      <c r="C81" s="196"/>
      <c r="D81" s="196"/>
      <c r="E81" s="196"/>
      <c r="F81" s="196"/>
      <c r="G81" s="196"/>
      <c r="H81" s="196"/>
      <c r="I81" s="196"/>
      <c r="J81" s="196"/>
    </row>
    <row r="82" spans="1:10">
      <c r="A82" s="17"/>
      <c r="B82" s="17"/>
      <c r="C82" s="17"/>
      <c r="D82" s="17"/>
      <c r="E82" s="17"/>
      <c r="F82" s="17"/>
      <c r="G82" s="17"/>
      <c r="H82" s="17"/>
      <c r="I82" s="17"/>
      <c r="J82" s="17"/>
    </row>
    <row r="83" spans="1:10" ht="13.8" thickBot="1">
      <c r="A83" s="46"/>
      <c r="B83" s="46"/>
      <c r="C83" s="46"/>
      <c r="D83" s="46"/>
      <c r="E83" s="46"/>
      <c r="F83" s="46"/>
      <c r="G83" s="46"/>
      <c r="H83" s="46"/>
      <c r="I83" s="46"/>
      <c r="J83" s="46"/>
    </row>
    <row r="84" spans="1:10" ht="18.75" customHeight="1">
      <c r="B84" s="203" t="s">
        <v>59</v>
      </c>
      <c r="C84" s="203"/>
      <c r="D84" s="204" t="s">
        <v>60</v>
      </c>
      <c r="E84" s="205"/>
      <c r="F84" s="204" t="s">
        <v>61</v>
      </c>
      <c r="G84" s="208"/>
      <c r="H84" s="138" t="s">
        <v>62</v>
      </c>
      <c r="I84" s="139"/>
    </row>
    <row r="85" spans="1:10" ht="36.75" customHeight="1">
      <c r="B85" s="200" t="str">
        <f>A53</f>
        <v>①新たな生産活動への転換等に要する費用（上限15万円）</v>
      </c>
      <c r="C85" s="200"/>
      <c r="D85" s="201">
        <f>E55</f>
        <v>0</v>
      </c>
      <c r="E85" s="206"/>
      <c r="F85" s="201">
        <f>IF(OR($J$13="error",$J$38="error",$J$39="error",$J$45="error",$I$53="error"),"error",IF(AND($H$46="",$H$35-$H$40*12&gt;=150000),150000,IF(AND($H$46="",$H$35-$H$40*12&lt;150000),$H$35-$H$40*12,IF(AND($H$40="",$H$35-$H$46/3*12&gt;=150000),150000,IF(AND($H$40="",$H$35-$H$46/3*12&lt;150000),$H$35-$H$46/3*12,"")))))</f>
        <v>0</v>
      </c>
      <c r="G85" s="207"/>
      <c r="H85" s="140">
        <f>IF($F85="error","error",IF($I$79&gt;1200000,"0",IF($F85&lt;0,0,MIN($D85,$F85))))</f>
        <v>0</v>
      </c>
      <c r="I85" s="141"/>
    </row>
    <row r="86" spans="1:10" ht="36.75" customHeight="1">
      <c r="B86" s="200" t="str">
        <f>A56</f>
        <v>②新たな販路拡大等に要する費用（上限５万円）</v>
      </c>
      <c r="C86" s="200"/>
      <c r="D86" s="201">
        <f>E58</f>
        <v>0</v>
      </c>
      <c r="E86" s="202"/>
      <c r="F86" s="201">
        <f>IF(OR($J$13="error",$J$38="error",$J$39="error",$J$45="error",$I$56="error"),"error",IF(AND($H$46="",$H$35-$H$40*12&gt;=50000),50000,IF(AND($H$46="",$H$35-$H$40*12&lt;50000),$H$35-$H$40*12,IF(AND($H$40="",$H$35-$H$46/3*12&gt;=50000),50000,IF(AND($H$40="",$H$35-$H$46/3*12&lt;50000),$H$35-$H$46/3*12,"")))))</f>
        <v>0</v>
      </c>
      <c r="G86" s="207"/>
      <c r="H86" s="142">
        <f t="shared" ref="H86:H88" si="0">IF($F86="error","error",IF($I$79&gt;1200000,"0",IF($F86&lt;0,0,MIN($D86,$F86))))</f>
        <v>0</v>
      </c>
      <c r="I86" s="143"/>
    </row>
    <row r="87" spans="1:10" ht="36.75" customHeight="1">
      <c r="B87" s="200" t="str">
        <f>A59</f>
        <v>③経営コンサルタント派遣等経営改善に要する費用（上限５万円）</v>
      </c>
      <c r="C87" s="200"/>
      <c r="D87" s="201">
        <f>E61</f>
        <v>0</v>
      </c>
      <c r="E87" s="202"/>
      <c r="F87" s="201">
        <f>IF(OR($J$13="error",$J$38="error",$J$39="error",$J$45="error",$I$59="error"),"error",IF(AND($H$46="",$H$35-$H$40*12&gt;=50000),50000,IF(AND($H$46="",$H$35-$H$40*12&lt;50000),$H$35-$H$40*12,IF(AND($H$40="",$H$35-$H$46/3*12&gt;=50000),50000,IF(AND($H$40="",$H$35-$H$46/3*12&lt;50000),$H$35-$H$46/3*12,"")))))</f>
        <v>0</v>
      </c>
      <c r="G87" s="207"/>
      <c r="H87" s="142">
        <f t="shared" si="0"/>
        <v>0</v>
      </c>
      <c r="I87" s="143"/>
    </row>
    <row r="88" spans="1:10" ht="36.75" customHeight="1" thickBot="1">
      <c r="B88" s="200" t="str">
        <f>A62</f>
        <v>④生産活動を行うために必要な感染防止対策に要する費用（上限５万円）</v>
      </c>
      <c r="C88" s="200"/>
      <c r="D88" s="201">
        <f>E64</f>
        <v>0</v>
      </c>
      <c r="E88" s="202"/>
      <c r="F88" s="201">
        <f>IF(OR($J$13="error",$J$38="error",$J$39="error",$J$45="error",$I$62="error"),"error",IF(AND($H$46="",$H$35-$H$40*12&gt;=50000),50000,IF(AND($H$46="",$H$35-$H$40*12&lt;50000),$H$35-$H$40*12,IF(AND($H$40="",$H$35-$H$46/3*12&gt;=50000),50000,IF(AND($H$40="",$H$35-$H$46/3*12&lt;50000),$H$35-$H$46/3*12,"")))))</f>
        <v>0</v>
      </c>
      <c r="G88" s="207"/>
      <c r="H88" s="144">
        <f t="shared" si="0"/>
        <v>0</v>
      </c>
      <c r="I88" s="145"/>
    </row>
    <row r="89" spans="1:10" ht="13.8" thickBot="1"/>
    <row r="90" spans="1:10" ht="19.5" customHeight="1" thickBot="1">
      <c r="E90" s="188" t="s">
        <v>63</v>
      </c>
      <c r="F90" s="189"/>
      <c r="G90" s="189"/>
      <c r="H90" s="189"/>
      <c r="I90" s="190"/>
    </row>
    <row r="91" spans="1:10" ht="36.75" customHeight="1" thickBot="1">
      <c r="E91" s="191" t="str">
        <f>IF(OR(AND($J$14="",$J$20=""),$H$35="",AND($J$14="○",OR($H$40="",$H$41="")),AND($J$20="○",$H$46="",$H$47=""),OR(I53="error",I56="error",I59="error",I62="error"),AND(J53="",J56="",J59="",J62="")),"未記入又は不適切な箇所があります",MIN(1200000-$I$79,ROUNDDOWN(SUM(H85:I88),-3)))</f>
        <v>未記入又は不適切な箇所があります</v>
      </c>
      <c r="F91" s="192"/>
      <c r="G91" s="192"/>
      <c r="H91" s="192"/>
      <c r="I91" s="193"/>
    </row>
    <row r="92" spans="1:10" ht="13.5" customHeight="1">
      <c r="A92" s="18"/>
      <c r="B92" s="19"/>
      <c r="C92" s="19"/>
      <c r="D92" s="19"/>
      <c r="E92" s="194" t="s">
        <v>64</v>
      </c>
      <c r="F92" s="194"/>
      <c r="G92" s="194"/>
      <c r="H92" s="194"/>
      <c r="I92" s="194"/>
      <c r="J92" s="47"/>
    </row>
    <row r="93" spans="1:10" ht="13.5" customHeight="1">
      <c r="A93" s="23"/>
      <c r="B93" s="19"/>
      <c r="C93" s="19"/>
      <c r="D93" s="19"/>
      <c r="E93" s="24"/>
      <c r="F93" s="24"/>
      <c r="G93" s="24"/>
      <c r="H93" s="24"/>
      <c r="I93" s="24"/>
      <c r="J93" s="47"/>
    </row>
    <row r="94" spans="1:10" hidden="1">
      <c r="A94" s="187" t="s">
        <v>74</v>
      </c>
      <c r="B94" s="187"/>
      <c r="C94" s="187"/>
      <c r="D94" s="187"/>
      <c r="E94" s="187"/>
      <c r="F94" s="187"/>
      <c r="G94" s="187"/>
      <c r="H94" s="187"/>
      <c r="I94" s="187"/>
      <c r="J94" s="187"/>
    </row>
    <row r="95" spans="1:10" hidden="1"/>
    <row r="96" spans="1:10" hidden="1">
      <c r="A96" s="123" t="s">
        <v>86</v>
      </c>
      <c r="B96" s="123"/>
      <c r="C96" s="123"/>
      <c r="D96" s="123"/>
      <c r="E96" s="123"/>
      <c r="F96" s="24"/>
      <c r="G96" s="24"/>
      <c r="H96" s="24"/>
      <c r="I96" s="24"/>
      <c r="J96" s="47"/>
    </row>
    <row r="97" spans="1:10" hidden="1">
      <c r="A97" s="23"/>
      <c r="B97" s="124" t="s">
        <v>87</v>
      </c>
      <c r="C97" s="124"/>
      <c r="D97" s="125"/>
      <c r="E97" s="125"/>
      <c r="F97" s="48" t="s">
        <v>88</v>
      </c>
      <c r="G97" s="49"/>
      <c r="H97" s="50" t="s">
        <v>89</v>
      </c>
      <c r="I97" s="51"/>
      <c r="J97" s="47"/>
    </row>
    <row r="98" spans="1:10" hidden="1">
      <c r="A98" s="23"/>
      <c r="B98" s="124" t="s">
        <v>90</v>
      </c>
      <c r="C98" s="124"/>
      <c r="D98" s="125"/>
      <c r="E98" s="125"/>
      <c r="F98" s="48" t="s">
        <v>91</v>
      </c>
      <c r="G98" s="126"/>
      <c r="H98" s="127"/>
      <c r="I98" s="126"/>
      <c r="J98" s="47"/>
    </row>
    <row r="99" spans="1:10" hidden="1">
      <c r="A99" s="23"/>
      <c r="B99" s="128" t="s">
        <v>92</v>
      </c>
      <c r="C99" s="129"/>
      <c r="D99" s="130"/>
      <c r="E99" s="131"/>
      <c r="F99" s="131"/>
      <c r="G99" s="131"/>
      <c r="H99" s="131"/>
      <c r="I99" s="132"/>
      <c r="J99" s="47"/>
    </row>
    <row r="100" spans="1:10" hidden="1">
      <c r="A100" s="23"/>
      <c r="B100" s="133" t="s">
        <v>93</v>
      </c>
      <c r="C100" s="134"/>
      <c r="D100" s="135"/>
      <c r="E100" s="136"/>
      <c r="F100" s="136"/>
      <c r="G100" s="136"/>
      <c r="H100" s="136"/>
      <c r="I100" s="137"/>
      <c r="J100" s="47"/>
    </row>
    <row r="101" spans="1:10" hidden="1">
      <c r="A101" s="23"/>
      <c r="B101" s="115" t="s">
        <v>94</v>
      </c>
      <c r="C101" s="115"/>
      <c r="D101" s="115"/>
      <c r="E101" s="115"/>
      <c r="F101" s="115"/>
      <c r="G101" s="115"/>
      <c r="H101" s="115"/>
      <c r="I101" s="115"/>
      <c r="J101" s="47"/>
    </row>
    <row r="102" spans="1:10" hidden="1">
      <c r="A102" s="23"/>
      <c r="B102" s="52"/>
      <c r="C102" s="52"/>
      <c r="D102" s="52"/>
      <c r="E102" s="52"/>
      <c r="F102" s="52"/>
      <c r="G102" s="52"/>
      <c r="H102" s="52"/>
      <c r="I102" s="52"/>
      <c r="J102" s="47"/>
    </row>
    <row r="103" spans="1:10" hidden="1">
      <c r="A103" s="116" t="s">
        <v>99</v>
      </c>
      <c r="B103" s="116"/>
      <c r="C103" s="116"/>
      <c r="D103" s="116"/>
      <c r="E103" s="116"/>
      <c r="F103" s="116"/>
      <c r="G103" s="116"/>
      <c r="H103" s="116"/>
      <c r="I103" s="116"/>
      <c r="J103" s="116"/>
    </row>
    <row r="104" spans="1:10" hidden="1"/>
    <row r="105" spans="1:10" hidden="1">
      <c r="G105" s="53" t="s">
        <v>95</v>
      </c>
    </row>
    <row r="106" spans="1:10" hidden="1">
      <c r="G106" s="54" t="s">
        <v>96</v>
      </c>
      <c r="H106" s="117"/>
      <c r="I106" s="117"/>
      <c r="J106" s="118"/>
    </row>
    <row r="107" spans="1:10" hidden="1">
      <c r="G107" s="55" t="s">
        <v>97</v>
      </c>
      <c r="H107" s="119"/>
      <c r="I107" s="119"/>
      <c r="J107" s="120"/>
    </row>
    <row r="108" spans="1:10" ht="13.8" hidden="1" thickBot="1">
      <c r="G108" s="56" t="s">
        <v>98</v>
      </c>
      <c r="H108" s="121"/>
      <c r="I108" s="121"/>
      <c r="J108" s="122"/>
    </row>
  </sheetData>
  <sheetProtection password="DCE7" sheet="1" objects="1" scenarios="1"/>
  <mergeCells count="120">
    <mergeCell ref="A14:I14"/>
    <mergeCell ref="B15:J15"/>
    <mergeCell ref="B16:J16"/>
    <mergeCell ref="B17:J17"/>
    <mergeCell ref="B18:J18"/>
    <mergeCell ref="A20:I20"/>
    <mergeCell ref="A2:J2"/>
    <mergeCell ref="G7:J7"/>
    <mergeCell ref="G8:J8"/>
    <mergeCell ref="G9:J9"/>
    <mergeCell ref="G10:J10"/>
    <mergeCell ref="A12:J12"/>
    <mergeCell ref="A35:G35"/>
    <mergeCell ref="H35:J35"/>
    <mergeCell ref="B36:J36"/>
    <mergeCell ref="A40:G40"/>
    <mergeCell ref="H40:J40"/>
    <mergeCell ref="A41:G41"/>
    <mergeCell ref="H41:J41"/>
    <mergeCell ref="B21:J21"/>
    <mergeCell ref="B22:J22"/>
    <mergeCell ref="B23:J23"/>
    <mergeCell ref="B25:J25"/>
    <mergeCell ref="A32:J32"/>
    <mergeCell ref="B33:J33"/>
    <mergeCell ref="A48:G48"/>
    <mergeCell ref="H48:J48"/>
    <mergeCell ref="B49:J49"/>
    <mergeCell ref="A51:J51"/>
    <mergeCell ref="A52:J52"/>
    <mergeCell ref="A53:H53"/>
    <mergeCell ref="A42:G42"/>
    <mergeCell ref="H42:J42"/>
    <mergeCell ref="B43:J43"/>
    <mergeCell ref="A46:G46"/>
    <mergeCell ref="H46:J46"/>
    <mergeCell ref="A47:G47"/>
    <mergeCell ref="H47:J47"/>
    <mergeCell ref="A58:D58"/>
    <mergeCell ref="E58:J58"/>
    <mergeCell ref="A59:H59"/>
    <mergeCell ref="A60:D60"/>
    <mergeCell ref="E60:J60"/>
    <mergeCell ref="A61:D61"/>
    <mergeCell ref="E61:J61"/>
    <mergeCell ref="A54:D54"/>
    <mergeCell ref="E54:J54"/>
    <mergeCell ref="A55:D55"/>
    <mergeCell ref="E55:J55"/>
    <mergeCell ref="A56:H56"/>
    <mergeCell ref="A57:D57"/>
    <mergeCell ref="E57:J57"/>
    <mergeCell ref="A66:J66"/>
    <mergeCell ref="A67:J67"/>
    <mergeCell ref="B69:J69"/>
    <mergeCell ref="A71:E71"/>
    <mergeCell ref="I71:J71"/>
    <mergeCell ref="A72:E72"/>
    <mergeCell ref="I72:J72"/>
    <mergeCell ref="A62:H62"/>
    <mergeCell ref="A63:D63"/>
    <mergeCell ref="E63:J63"/>
    <mergeCell ref="A64:D64"/>
    <mergeCell ref="E64:J64"/>
    <mergeCell ref="A65:F65"/>
    <mergeCell ref="H65:J65"/>
    <mergeCell ref="A76:E76"/>
    <mergeCell ref="I76:J76"/>
    <mergeCell ref="A77:E77"/>
    <mergeCell ref="I77:J77"/>
    <mergeCell ref="A78:E78"/>
    <mergeCell ref="I78:J78"/>
    <mergeCell ref="A73:E73"/>
    <mergeCell ref="I73:J73"/>
    <mergeCell ref="A74:E74"/>
    <mergeCell ref="I74:J74"/>
    <mergeCell ref="A75:E75"/>
    <mergeCell ref="I75:J75"/>
    <mergeCell ref="B85:C85"/>
    <mergeCell ref="D85:E85"/>
    <mergeCell ref="F85:G85"/>
    <mergeCell ref="H85:I85"/>
    <mergeCell ref="B86:C86"/>
    <mergeCell ref="D86:E86"/>
    <mergeCell ref="F86:G86"/>
    <mergeCell ref="H86:I86"/>
    <mergeCell ref="A79:H79"/>
    <mergeCell ref="I79:J79"/>
    <mergeCell ref="A81:J81"/>
    <mergeCell ref="B84:C84"/>
    <mergeCell ref="D84:E84"/>
    <mergeCell ref="F84:G84"/>
    <mergeCell ref="H84:I84"/>
    <mergeCell ref="E90:I90"/>
    <mergeCell ref="E91:I91"/>
    <mergeCell ref="E92:I92"/>
    <mergeCell ref="A94:J94"/>
    <mergeCell ref="A96:E96"/>
    <mergeCell ref="B97:C97"/>
    <mergeCell ref="D97:E97"/>
    <mergeCell ref="B87:C87"/>
    <mergeCell ref="D87:E87"/>
    <mergeCell ref="F87:G87"/>
    <mergeCell ref="H87:I87"/>
    <mergeCell ref="B88:C88"/>
    <mergeCell ref="D88:E88"/>
    <mergeCell ref="F88:G88"/>
    <mergeCell ref="H88:I88"/>
    <mergeCell ref="B101:I101"/>
    <mergeCell ref="A103:J103"/>
    <mergeCell ref="H106:J106"/>
    <mergeCell ref="H107:J107"/>
    <mergeCell ref="H108:J108"/>
    <mergeCell ref="B98:C98"/>
    <mergeCell ref="D98:E98"/>
    <mergeCell ref="G98:I98"/>
    <mergeCell ref="B99:C99"/>
    <mergeCell ref="D99:I99"/>
    <mergeCell ref="B100:C100"/>
    <mergeCell ref="D100:I100"/>
  </mergeCells>
  <phoneticPr fontId="1"/>
  <conditionalFormatting sqref="H40:J42">
    <cfRule type="expression" dxfId="77" priority="19">
      <formula>$J$20="○"</formula>
    </cfRule>
    <cfRule type="expression" dxfId="76" priority="24">
      <formula>$J$14="○"</formula>
    </cfRule>
  </conditionalFormatting>
  <conditionalFormatting sqref="G45:J45">
    <cfRule type="expression" dxfId="75" priority="23">
      <formula>$J$45="error"</formula>
    </cfRule>
  </conditionalFormatting>
  <conditionalFormatting sqref="H46:J48">
    <cfRule type="expression" dxfId="74" priority="18">
      <formula>$J$14="○"</formula>
    </cfRule>
    <cfRule type="expression" dxfId="73" priority="22">
      <formula>$J$20="○"</formula>
    </cfRule>
  </conditionalFormatting>
  <conditionalFormatting sqref="F39:J39">
    <cfRule type="expression" dxfId="72" priority="21">
      <formula>$J$39="error"</formula>
    </cfRule>
  </conditionalFormatting>
  <conditionalFormatting sqref="F39:I39 J38">
    <cfRule type="expression" dxfId="71" priority="20">
      <formula>$J$38="error"</formula>
    </cfRule>
  </conditionalFormatting>
  <conditionalFormatting sqref="E91">
    <cfRule type="expression" dxfId="70" priority="25">
      <formula>$E$91="未記入又は不適切な箇所があります"</formula>
    </cfRule>
    <cfRule type="expression" dxfId="69" priority="26">
      <formula>$E$91="error"</formula>
    </cfRule>
  </conditionalFormatting>
  <conditionalFormatting sqref="F80:J80">
    <cfRule type="expression" dxfId="68" priority="16">
      <formula>$J$80="error"</formula>
    </cfRule>
  </conditionalFormatting>
  <conditionalFormatting sqref="H76:J78 H74:I75 H72:J73">
    <cfRule type="expression" dxfId="67" priority="17">
      <formula>$G72="無"</formula>
    </cfRule>
  </conditionalFormatting>
  <conditionalFormatting sqref="G13:J13">
    <cfRule type="expression" dxfId="66" priority="27">
      <formula>AND($J$14="○",$J$20="○")</formula>
    </cfRule>
  </conditionalFormatting>
  <conditionalFormatting sqref="E54:J55">
    <cfRule type="expression" dxfId="65" priority="15">
      <formula>$J$53="○"</formula>
    </cfRule>
  </conditionalFormatting>
  <conditionalFormatting sqref="E57:J58">
    <cfRule type="expression" dxfId="64" priority="14">
      <formula>$J$56="○"</formula>
    </cfRule>
  </conditionalFormatting>
  <conditionalFormatting sqref="E60:J61">
    <cfRule type="expression" dxfId="63" priority="13">
      <formula>$J$59="○"</formula>
    </cfRule>
  </conditionalFormatting>
  <conditionalFormatting sqref="E63:J64">
    <cfRule type="expression" dxfId="62" priority="12">
      <formula>$J$62="○"</formula>
    </cfRule>
  </conditionalFormatting>
  <conditionalFormatting sqref="H85">
    <cfRule type="expression" dxfId="61" priority="28">
      <formula>$H85="未記入又は不適切な箇所があります"</formula>
    </cfRule>
  </conditionalFormatting>
  <conditionalFormatting sqref="H85:I85">
    <cfRule type="expression" dxfId="60" priority="9">
      <formula>$H85="error"</formula>
    </cfRule>
  </conditionalFormatting>
  <conditionalFormatting sqref="H86:H88">
    <cfRule type="expression" dxfId="59" priority="8">
      <formula>$H86="未記入又は不適切な箇所があります"</formula>
    </cfRule>
  </conditionalFormatting>
  <conditionalFormatting sqref="H86:I88">
    <cfRule type="expression" dxfId="58" priority="7">
      <formula>$H86="error"</formula>
    </cfRule>
  </conditionalFormatting>
  <conditionalFormatting sqref="I53">
    <cfRule type="expression" dxfId="57" priority="6">
      <formula>$I53="error"</formula>
    </cfRule>
  </conditionalFormatting>
  <conditionalFormatting sqref="I56">
    <cfRule type="expression" dxfId="56" priority="5">
      <formula>$I56="error"</formula>
    </cfRule>
  </conditionalFormatting>
  <conditionalFormatting sqref="I59">
    <cfRule type="expression" dxfId="55" priority="4">
      <formula>$I59="error"</formula>
    </cfRule>
  </conditionalFormatting>
  <conditionalFormatting sqref="I62">
    <cfRule type="expression" dxfId="54" priority="3">
      <formula>$I62="error"</formula>
    </cfRule>
  </conditionalFormatting>
  <conditionalFormatting sqref="F85">
    <cfRule type="expression" dxfId="53" priority="2">
      <formula>F85="error"</formula>
    </cfRule>
  </conditionalFormatting>
  <conditionalFormatting sqref="F86:F88">
    <cfRule type="expression" dxfId="52" priority="1">
      <formula>F86="error"</formula>
    </cfRule>
  </conditionalFormatting>
  <printOptions horizontalCentered="1"/>
  <pageMargins left="0.70866141732283472" right="0.51181102362204722" top="0.55118110236220474" bottom="0" header="0.31496062992125984" footer="0.31496062992125984"/>
  <pageSetup paperSize="9" scale="70" orientation="portrait" cellComments="asDisplayed" r:id="rId1"/>
  <rowBreaks count="1" manualBreakCount="1">
    <brk id="50" max="16383" man="1"/>
  </rowBreaks>
  <legacyDrawing r:id="rId2"/>
  <extLst>
    <ext xmlns:x14="http://schemas.microsoft.com/office/spreadsheetml/2009/9/main" uri="{CCE6A557-97BC-4b89-ADB6-D9C93CAAB3DF}">
      <x14:dataValidations xmlns:xm="http://schemas.microsoft.com/office/excel/2006/main" count="7">
        <x14:dataValidation type="list" allowBlank="1" showInputMessage="1">
          <x14:formula1>
            <xm:f>リスト!$H$2:$H$3</xm:f>
          </x14:formula1>
          <xm:sqref>F72:F78</xm:sqref>
        </x14:dataValidation>
        <x14:dataValidation type="list" allowBlank="1" showInputMessage="1" showErrorMessage="1">
          <x14:formula1>
            <xm:f>リスト!$G$2:$G$8</xm:f>
          </x14:formula1>
          <xm:sqref>H72:H78</xm:sqref>
        </x14:dataValidation>
        <x14:dataValidation type="list" allowBlank="1" showInputMessage="1" showErrorMessage="1">
          <x14:formula1>
            <xm:f>リスト!$B$4:$B$5</xm:f>
          </x14:formula1>
          <xm:sqref>G72:G78</xm:sqref>
        </x14:dataValidation>
        <x14:dataValidation type="list" allowBlank="1" showInputMessage="1" showErrorMessage="1">
          <x14:formula1>
            <xm:f>リスト!$F$2:$F$32</xm:f>
          </x14:formula1>
          <xm:sqref>J6</xm:sqref>
        </x14:dataValidation>
        <x14:dataValidation type="list" allowBlank="1" showInputMessage="1" showErrorMessage="1">
          <x14:formula1>
            <xm:f>リスト!$E$2:$E$13</xm:f>
          </x14:formula1>
          <xm:sqref>I6</xm:sqref>
        </x14:dataValidation>
        <x14:dataValidation type="list" allowBlank="1" showInputMessage="1" showErrorMessage="1">
          <x14:formula1>
            <xm:f>リスト!$D$2:$D$3</xm:f>
          </x14:formula1>
          <xm:sqref>H6</xm:sqref>
        </x14:dataValidation>
        <x14:dataValidation type="list" allowBlank="1" showInputMessage="1" showErrorMessage="1">
          <x14:formula1>
            <xm:f>リスト!$B$1:$B$2</xm:f>
          </x14:formula1>
          <xm:sqref>J14 J20 J53 J56 J59 J62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8"/>
  <sheetViews>
    <sheetView showGridLines="0" view="pageBreakPreview" zoomScale="85" zoomScaleNormal="100" zoomScaleSheetLayoutView="85" workbookViewId="0"/>
  </sheetViews>
  <sheetFormatPr defaultColWidth="9" defaultRowHeight="13.2"/>
  <cols>
    <col min="1" max="16384" width="9" style="1"/>
  </cols>
  <sheetData>
    <row r="1" spans="1:12">
      <c r="I1" s="87" t="s">
        <v>128</v>
      </c>
    </row>
    <row r="2" spans="1:12" ht="16.2">
      <c r="A2" s="212" t="s">
        <v>37</v>
      </c>
      <c r="B2" s="212"/>
      <c r="C2" s="212"/>
      <c r="D2" s="212"/>
      <c r="E2" s="212"/>
      <c r="F2" s="212"/>
      <c r="G2" s="212"/>
      <c r="H2" s="212"/>
      <c r="I2" s="212"/>
      <c r="J2" s="212"/>
      <c r="L2" s="86"/>
    </row>
    <row r="4" spans="1:12">
      <c r="A4" s="1" t="s">
        <v>84</v>
      </c>
    </row>
    <row r="6" spans="1:12" ht="17.25" customHeight="1">
      <c r="F6" s="20" t="s">
        <v>4</v>
      </c>
      <c r="G6" s="25" t="s">
        <v>21</v>
      </c>
      <c r="H6" s="26"/>
      <c r="I6" s="27"/>
      <c r="J6" s="28"/>
    </row>
    <row r="7" spans="1:12" ht="17.25" customHeight="1">
      <c r="F7" s="20" t="s">
        <v>0</v>
      </c>
      <c r="G7" s="213"/>
      <c r="H7" s="213"/>
      <c r="I7" s="213"/>
      <c r="J7" s="213"/>
    </row>
    <row r="8" spans="1:12" ht="17.25" customHeight="1">
      <c r="F8" s="20" t="s">
        <v>1</v>
      </c>
      <c r="G8" s="213"/>
      <c r="H8" s="213"/>
      <c r="I8" s="213"/>
      <c r="J8" s="213"/>
    </row>
    <row r="9" spans="1:12" ht="17.25" customHeight="1">
      <c r="F9" s="20" t="s">
        <v>20</v>
      </c>
      <c r="G9" s="213"/>
      <c r="H9" s="213"/>
      <c r="I9" s="213"/>
      <c r="J9" s="213"/>
    </row>
    <row r="10" spans="1:12" ht="17.25" customHeight="1">
      <c r="F10" s="20" t="s">
        <v>5</v>
      </c>
      <c r="G10" s="213"/>
      <c r="H10" s="213"/>
      <c r="I10" s="213"/>
      <c r="J10" s="213"/>
    </row>
    <row r="12" spans="1:12" ht="17.100000000000001" customHeight="1">
      <c r="A12" s="147" t="s">
        <v>2</v>
      </c>
      <c r="B12" s="147"/>
      <c r="C12" s="147"/>
      <c r="D12" s="147"/>
      <c r="E12" s="147"/>
      <c r="F12" s="147"/>
      <c r="G12" s="147"/>
      <c r="H12" s="147"/>
      <c r="I12" s="147"/>
      <c r="J12" s="147"/>
    </row>
    <row r="13" spans="1:12" ht="17.100000000000001" customHeight="1">
      <c r="A13" s="1" t="s">
        <v>41</v>
      </c>
      <c r="G13" s="33" t="str">
        <f>IF($J$13="error","※どちらか一方を選択してください","")</f>
        <v/>
      </c>
      <c r="J13" s="34" t="str">
        <f>IF(AND(J14="○",J20="○"),"error","")</f>
        <v/>
      </c>
    </row>
    <row r="14" spans="1:12" ht="18.899999999999999" customHeight="1">
      <c r="A14" s="216" t="s">
        <v>52</v>
      </c>
      <c r="B14" s="217"/>
      <c r="C14" s="217"/>
      <c r="D14" s="217"/>
      <c r="E14" s="217"/>
      <c r="F14" s="217"/>
      <c r="G14" s="217"/>
      <c r="H14" s="217"/>
      <c r="I14" s="218"/>
      <c r="J14" s="29"/>
    </row>
    <row r="15" spans="1:12" ht="15" customHeight="1">
      <c r="A15" s="42" t="s">
        <v>42</v>
      </c>
      <c r="B15" s="219" t="s">
        <v>47</v>
      </c>
      <c r="C15" s="219"/>
      <c r="D15" s="219"/>
      <c r="E15" s="219"/>
      <c r="F15" s="219"/>
      <c r="G15" s="219"/>
      <c r="H15" s="219"/>
      <c r="I15" s="219"/>
      <c r="J15" s="219"/>
    </row>
    <row r="16" spans="1:12" ht="40.5" customHeight="1">
      <c r="A16" s="43" t="s">
        <v>44</v>
      </c>
      <c r="B16" s="220" t="s">
        <v>43</v>
      </c>
      <c r="C16" s="220"/>
      <c r="D16" s="220"/>
      <c r="E16" s="220"/>
      <c r="F16" s="220"/>
      <c r="G16" s="220"/>
      <c r="H16" s="220"/>
      <c r="I16" s="220"/>
      <c r="J16" s="220"/>
    </row>
    <row r="17" spans="1:10" ht="42" customHeight="1">
      <c r="A17" s="43" t="s">
        <v>46</v>
      </c>
      <c r="B17" s="220" t="s">
        <v>45</v>
      </c>
      <c r="C17" s="220"/>
      <c r="D17" s="220"/>
      <c r="E17" s="220"/>
      <c r="F17" s="220"/>
      <c r="G17" s="220"/>
      <c r="H17" s="220"/>
      <c r="I17" s="220"/>
      <c r="J17" s="220"/>
    </row>
    <row r="18" spans="1:10" ht="39" customHeight="1">
      <c r="A18" s="7" t="s">
        <v>6</v>
      </c>
      <c r="B18" s="185" t="s">
        <v>48</v>
      </c>
      <c r="C18" s="185"/>
      <c r="D18" s="185"/>
      <c r="E18" s="185"/>
      <c r="F18" s="185"/>
      <c r="G18" s="185"/>
      <c r="H18" s="185"/>
      <c r="I18" s="185"/>
      <c r="J18" s="185"/>
    </row>
    <row r="19" spans="1:10" ht="5.25" customHeight="1">
      <c r="A19" s="47"/>
      <c r="B19" s="47"/>
      <c r="C19" s="47"/>
      <c r="D19" s="47"/>
      <c r="E19" s="47"/>
      <c r="F19" s="47"/>
      <c r="G19" s="47"/>
      <c r="H19" s="47"/>
      <c r="I19" s="4"/>
      <c r="J19" s="5"/>
    </row>
    <row r="20" spans="1:10" ht="18.899999999999999" customHeight="1">
      <c r="A20" s="216" t="s">
        <v>53</v>
      </c>
      <c r="B20" s="217"/>
      <c r="C20" s="217"/>
      <c r="D20" s="217"/>
      <c r="E20" s="217"/>
      <c r="F20" s="217"/>
      <c r="G20" s="217"/>
      <c r="H20" s="217"/>
      <c r="I20" s="218"/>
      <c r="J20" s="29"/>
    </row>
    <row r="21" spans="1:10" ht="15" customHeight="1">
      <c r="A21" s="42" t="s">
        <v>42</v>
      </c>
      <c r="B21" s="221" t="s">
        <v>82</v>
      </c>
      <c r="C21" s="221"/>
      <c r="D21" s="221"/>
      <c r="E21" s="221"/>
      <c r="F21" s="221"/>
      <c r="G21" s="221"/>
      <c r="H21" s="221"/>
      <c r="I21" s="221"/>
      <c r="J21" s="221"/>
    </row>
    <row r="22" spans="1:10" ht="48.75" customHeight="1">
      <c r="A22" s="43" t="s">
        <v>44</v>
      </c>
      <c r="B22" s="220" t="s">
        <v>49</v>
      </c>
      <c r="C22" s="220"/>
      <c r="D22" s="220"/>
      <c r="E22" s="220"/>
      <c r="F22" s="220"/>
      <c r="G22" s="220"/>
      <c r="H22" s="220"/>
      <c r="I22" s="220"/>
      <c r="J22" s="220"/>
    </row>
    <row r="23" spans="1:10" ht="48.75" customHeight="1">
      <c r="A23" s="43" t="s">
        <v>46</v>
      </c>
      <c r="B23" s="220" t="s">
        <v>51</v>
      </c>
      <c r="C23" s="220"/>
      <c r="D23" s="220"/>
      <c r="E23" s="220"/>
      <c r="F23" s="220"/>
      <c r="G23" s="220"/>
      <c r="H23" s="220"/>
      <c r="I23" s="220"/>
      <c r="J23" s="220"/>
    </row>
    <row r="24" spans="1:10" ht="5.25" customHeight="1">
      <c r="A24" s="6"/>
      <c r="B24" s="6"/>
      <c r="C24" s="6"/>
      <c r="D24" s="6"/>
      <c r="E24" s="6"/>
      <c r="F24" s="6"/>
      <c r="G24" s="6"/>
      <c r="H24" s="6"/>
      <c r="I24" s="6"/>
      <c r="J24" s="6"/>
    </row>
    <row r="25" spans="1:10" ht="39" customHeight="1">
      <c r="A25" s="8" t="s">
        <v>7</v>
      </c>
      <c r="B25" s="214" t="s">
        <v>50</v>
      </c>
      <c r="C25" s="214"/>
      <c r="D25" s="214"/>
      <c r="E25" s="214"/>
      <c r="F25" s="214"/>
      <c r="G25" s="214"/>
      <c r="H25" s="214"/>
      <c r="I25" s="214"/>
      <c r="J25" s="215"/>
    </row>
    <row r="26" spans="1:10">
      <c r="A26" s="9" t="s">
        <v>3</v>
      </c>
    </row>
    <row r="27" spans="1:10">
      <c r="A27" s="10" t="s">
        <v>38</v>
      </c>
    </row>
    <row r="28" spans="1:10">
      <c r="A28" s="10" t="s">
        <v>39</v>
      </c>
    </row>
    <row r="29" spans="1:10">
      <c r="A29" s="10" t="s">
        <v>40</v>
      </c>
    </row>
    <row r="30" spans="1:10">
      <c r="A30" s="10" t="s">
        <v>85</v>
      </c>
    </row>
    <row r="31" spans="1:10" ht="5.25" customHeight="1"/>
    <row r="32" spans="1:10" ht="17.100000000000001" customHeight="1">
      <c r="A32" s="147" t="s">
        <v>54</v>
      </c>
      <c r="B32" s="147"/>
      <c r="C32" s="147"/>
      <c r="D32" s="147"/>
      <c r="E32" s="147"/>
      <c r="F32" s="147"/>
      <c r="G32" s="147"/>
      <c r="H32" s="147"/>
      <c r="I32" s="147"/>
      <c r="J32" s="147"/>
    </row>
    <row r="33" spans="1:10" ht="15" customHeight="1">
      <c r="A33" s="12" t="s">
        <v>8</v>
      </c>
      <c r="B33" s="185" t="s">
        <v>19</v>
      </c>
      <c r="C33" s="185"/>
      <c r="D33" s="185"/>
      <c r="E33" s="185"/>
      <c r="F33" s="185"/>
      <c r="G33" s="185"/>
      <c r="H33" s="185"/>
      <c r="I33" s="185"/>
      <c r="J33" s="186"/>
    </row>
    <row r="34" spans="1:10" ht="5.25" customHeight="1"/>
    <row r="35" spans="1:10" ht="28.5" customHeight="1">
      <c r="A35" s="210" t="s">
        <v>83</v>
      </c>
      <c r="B35" s="210"/>
      <c r="C35" s="210"/>
      <c r="D35" s="210"/>
      <c r="E35" s="210"/>
      <c r="F35" s="210"/>
      <c r="G35" s="210"/>
      <c r="H35" s="209"/>
      <c r="I35" s="209"/>
      <c r="J35" s="209"/>
    </row>
    <row r="36" spans="1:10" ht="62.1" customHeight="1">
      <c r="A36" s="7" t="s">
        <v>9</v>
      </c>
      <c r="B36" s="185" t="s">
        <v>75</v>
      </c>
      <c r="C36" s="185"/>
      <c r="D36" s="185"/>
      <c r="E36" s="185"/>
      <c r="F36" s="185"/>
      <c r="G36" s="185"/>
      <c r="H36" s="185"/>
      <c r="I36" s="185"/>
      <c r="J36" s="186"/>
    </row>
    <row r="37" spans="1:10" ht="5.25" customHeight="1"/>
    <row r="38" spans="1:10" ht="13.5" customHeight="1">
      <c r="A38" s="1" t="s">
        <v>11</v>
      </c>
      <c r="H38" s="2"/>
      <c r="J38" s="35" t="str">
        <f>IF(OR(AND(J14="○",H46&lt;&gt;""),AND(J20="○",H40&lt;&gt;"")),"error","")</f>
        <v/>
      </c>
    </row>
    <row r="39" spans="1:10">
      <c r="A39" s="13" t="s">
        <v>12</v>
      </c>
      <c r="F39" s="37" t="str">
        <f>IF(J39="error","※対象要件を満たしていません",IF(J38="error","※１で選択した方に入力してください",""))</f>
        <v/>
      </c>
      <c r="G39" s="11"/>
      <c r="H39" s="11"/>
      <c r="I39" s="11"/>
      <c r="J39" s="36" t="str">
        <f>IF(H40="","",(IF(H42&gt;-0.5,"error","")))</f>
        <v/>
      </c>
    </row>
    <row r="40" spans="1:10" ht="18.899999999999999" customHeight="1">
      <c r="A40" s="174" t="s">
        <v>70</v>
      </c>
      <c r="B40" s="174"/>
      <c r="C40" s="174"/>
      <c r="D40" s="174"/>
      <c r="E40" s="174"/>
      <c r="F40" s="174"/>
      <c r="G40" s="174"/>
      <c r="H40" s="177"/>
      <c r="I40" s="178"/>
      <c r="J40" s="179"/>
    </row>
    <row r="41" spans="1:10" ht="18.899999999999999" customHeight="1">
      <c r="A41" s="174" t="s">
        <v>76</v>
      </c>
      <c r="B41" s="174"/>
      <c r="C41" s="174"/>
      <c r="D41" s="174"/>
      <c r="E41" s="174"/>
      <c r="F41" s="174"/>
      <c r="G41" s="174"/>
      <c r="H41" s="177"/>
      <c r="I41" s="178"/>
      <c r="J41" s="179"/>
    </row>
    <row r="42" spans="1:10" ht="18.899999999999999" customHeight="1">
      <c r="A42" s="211" t="s">
        <v>71</v>
      </c>
      <c r="B42" s="211"/>
      <c r="C42" s="211"/>
      <c r="D42" s="211"/>
      <c r="E42" s="211"/>
      <c r="F42" s="211"/>
      <c r="G42" s="211"/>
      <c r="H42" s="176" t="str">
        <f>IF(ISBLANK(H40),"",(H40-H41)/H41)</f>
        <v/>
      </c>
      <c r="I42" s="176"/>
      <c r="J42" s="176"/>
    </row>
    <row r="43" spans="1:10" ht="26.25" customHeight="1">
      <c r="A43" s="7" t="s">
        <v>77</v>
      </c>
      <c r="B43" s="185" t="s">
        <v>78</v>
      </c>
      <c r="C43" s="185"/>
      <c r="D43" s="185"/>
      <c r="E43" s="185"/>
      <c r="F43" s="185"/>
      <c r="G43" s="185"/>
      <c r="H43" s="185"/>
      <c r="I43" s="185"/>
      <c r="J43" s="186"/>
    </row>
    <row r="44" spans="1:10" ht="5.25" customHeight="1"/>
    <row r="45" spans="1:10">
      <c r="A45" s="13" t="s">
        <v>13</v>
      </c>
      <c r="G45" s="37" t="str">
        <f>IF(J45="error","※対象要件を満たしていません","")</f>
        <v/>
      </c>
      <c r="H45" s="11"/>
      <c r="I45" s="11"/>
      <c r="J45" s="34" t="str">
        <f>IF(H46="","",(IF(H48&gt;-0.3,"error","")))</f>
        <v/>
      </c>
    </row>
    <row r="46" spans="1:10" ht="18.899999999999999" customHeight="1">
      <c r="A46" s="174" t="s">
        <v>72</v>
      </c>
      <c r="B46" s="174"/>
      <c r="C46" s="174"/>
      <c r="D46" s="174"/>
      <c r="E46" s="174"/>
      <c r="F46" s="174"/>
      <c r="G46" s="174"/>
      <c r="H46" s="175"/>
      <c r="I46" s="175"/>
      <c r="J46" s="175"/>
    </row>
    <row r="47" spans="1:10" ht="18.899999999999999" customHeight="1">
      <c r="A47" s="174" t="s">
        <v>79</v>
      </c>
      <c r="B47" s="174"/>
      <c r="C47" s="174"/>
      <c r="D47" s="174"/>
      <c r="E47" s="174"/>
      <c r="F47" s="174"/>
      <c r="G47" s="174"/>
      <c r="H47" s="175"/>
      <c r="I47" s="175"/>
      <c r="J47" s="175"/>
    </row>
    <row r="48" spans="1:10" ht="18.899999999999999" customHeight="1">
      <c r="A48" s="211" t="s">
        <v>73</v>
      </c>
      <c r="B48" s="211"/>
      <c r="C48" s="211"/>
      <c r="D48" s="211"/>
      <c r="E48" s="211"/>
      <c r="F48" s="211"/>
      <c r="G48" s="211"/>
      <c r="H48" s="176" t="str">
        <f>IF(ISBLANK(H46),"",(H46-H47)/H47)</f>
        <v/>
      </c>
      <c r="I48" s="176"/>
      <c r="J48" s="176"/>
    </row>
    <row r="49" spans="1:10" ht="26.25" customHeight="1">
      <c r="A49" s="7" t="s">
        <v>80</v>
      </c>
      <c r="B49" s="185" t="s">
        <v>81</v>
      </c>
      <c r="C49" s="185"/>
      <c r="D49" s="185"/>
      <c r="E49" s="185"/>
      <c r="F49" s="185"/>
      <c r="G49" s="185"/>
      <c r="H49" s="185"/>
      <c r="I49" s="185"/>
      <c r="J49" s="186"/>
    </row>
    <row r="50" spans="1:10" ht="5.25" customHeight="1"/>
    <row r="51" spans="1:10" ht="17.100000000000001" customHeight="1">
      <c r="A51" s="147" t="s">
        <v>14</v>
      </c>
      <c r="B51" s="224"/>
      <c r="C51" s="224"/>
      <c r="D51" s="224"/>
      <c r="E51" s="224"/>
      <c r="F51" s="224"/>
      <c r="G51" s="224"/>
      <c r="H51" s="224"/>
      <c r="I51" s="224"/>
      <c r="J51" s="224"/>
    </row>
    <row r="52" spans="1:10" ht="33" customHeight="1">
      <c r="A52" s="223" t="s">
        <v>58</v>
      </c>
      <c r="B52" s="223"/>
      <c r="C52" s="223"/>
      <c r="D52" s="223"/>
      <c r="E52" s="223"/>
      <c r="F52" s="223"/>
      <c r="G52" s="223"/>
      <c r="H52" s="223"/>
      <c r="I52" s="223"/>
      <c r="J52" s="223"/>
    </row>
    <row r="53" spans="1:10" ht="18.75" customHeight="1">
      <c r="A53" s="183" t="s">
        <v>65</v>
      </c>
      <c r="B53" s="222"/>
      <c r="C53" s="222"/>
      <c r="D53" s="222"/>
      <c r="E53" s="222"/>
      <c r="F53" s="222"/>
      <c r="G53" s="222"/>
      <c r="H53" s="222"/>
      <c r="I53" s="45" t="str">
        <f>IF(AND(J53="",E55&lt;&gt;""),"error","")</f>
        <v/>
      </c>
      <c r="J53" s="29"/>
    </row>
    <row r="54" spans="1:10" ht="22.5" customHeight="1">
      <c r="A54" s="181" t="s">
        <v>56</v>
      </c>
      <c r="B54" s="181"/>
      <c r="C54" s="181"/>
      <c r="D54" s="181"/>
      <c r="E54" s="182"/>
      <c r="F54" s="182"/>
      <c r="G54" s="182"/>
      <c r="H54" s="182"/>
      <c r="I54" s="182"/>
      <c r="J54" s="182"/>
    </row>
    <row r="55" spans="1:10" ht="22.5" customHeight="1">
      <c r="A55" s="180" t="s">
        <v>57</v>
      </c>
      <c r="B55" s="180"/>
      <c r="C55" s="180"/>
      <c r="D55" s="180"/>
      <c r="E55" s="146"/>
      <c r="F55" s="146"/>
      <c r="G55" s="146"/>
      <c r="H55" s="146"/>
      <c r="I55" s="146"/>
      <c r="J55" s="146"/>
    </row>
    <row r="56" spans="1:10" ht="18.75" customHeight="1">
      <c r="A56" s="183" t="s">
        <v>66</v>
      </c>
      <c r="B56" s="222"/>
      <c r="C56" s="222"/>
      <c r="D56" s="222"/>
      <c r="E56" s="222"/>
      <c r="F56" s="222"/>
      <c r="G56" s="222"/>
      <c r="H56" s="222"/>
      <c r="I56" s="45" t="str">
        <f>IF(AND(J56="",E58&lt;&gt;""),"error","")</f>
        <v/>
      </c>
      <c r="J56" s="29"/>
    </row>
    <row r="57" spans="1:10" ht="22.5" customHeight="1">
      <c r="A57" s="181" t="s">
        <v>56</v>
      </c>
      <c r="B57" s="181"/>
      <c r="C57" s="181"/>
      <c r="D57" s="181"/>
      <c r="E57" s="182"/>
      <c r="F57" s="182"/>
      <c r="G57" s="182"/>
      <c r="H57" s="182"/>
      <c r="I57" s="182"/>
      <c r="J57" s="182"/>
    </row>
    <row r="58" spans="1:10" ht="22.5" customHeight="1">
      <c r="A58" s="180" t="s">
        <v>57</v>
      </c>
      <c r="B58" s="180"/>
      <c r="C58" s="180"/>
      <c r="D58" s="180"/>
      <c r="E58" s="146"/>
      <c r="F58" s="146"/>
      <c r="G58" s="146"/>
      <c r="H58" s="146"/>
      <c r="I58" s="146"/>
      <c r="J58" s="146"/>
    </row>
    <row r="59" spans="1:10" ht="18.75" customHeight="1">
      <c r="A59" s="183" t="s">
        <v>67</v>
      </c>
      <c r="B59" s="184"/>
      <c r="C59" s="184"/>
      <c r="D59" s="184"/>
      <c r="E59" s="184"/>
      <c r="F59" s="184"/>
      <c r="G59" s="184"/>
      <c r="H59" s="184"/>
      <c r="I59" s="45" t="str">
        <f>IF(AND(J59="",E61&lt;&gt;""),"error","")</f>
        <v/>
      </c>
      <c r="J59" s="29"/>
    </row>
    <row r="60" spans="1:10" ht="22.5" customHeight="1">
      <c r="A60" s="181" t="s">
        <v>56</v>
      </c>
      <c r="B60" s="181"/>
      <c r="C60" s="181"/>
      <c r="D60" s="181"/>
      <c r="E60" s="182"/>
      <c r="F60" s="182"/>
      <c r="G60" s="182"/>
      <c r="H60" s="182"/>
      <c r="I60" s="182"/>
      <c r="J60" s="182"/>
    </row>
    <row r="61" spans="1:10" ht="22.5" customHeight="1">
      <c r="A61" s="180" t="s">
        <v>57</v>
      </c>
      <c r="B61" s="180"/>
      <c r="C61" s="180"/>
      <c r="D61" s="180"/>
      <c r="E61" s="146"/>
      <c r="F61" s="146"/>
      <c r="G61" s="146"/>
      <c r="H61" s="146"/>
      <c r="I61" s="146"/>
      <c r="J61" s="146"/>
    </row>
    <row r="62" spans="1:10" ht="18.75" customHeight="1">
      <c r="A62" s="183" t="s">
        <v>68</v>
      </c>
      <c r="B62" s="184"/>
      <c r="C62" s="184"/>
      <c r="D62" s="184"/>
      <c r="E62" s="184"/>
      <c r="F62" s="184"/>
      <c r="G62" s="184"/>
      <c r="H62" s="184"/>
      <c r="I62" s="45" t="str">
        <f>IF(AND(J62="",E64&lt;&gt;""),"error","")</f>
        <v/>
      </c>
      <c r="J62" s="29"/>
    </row>
    <row r="63" spans="1:10" ht="22.5" customHeight="1">
      <c r="A63" s="181" t="s">
        <v>56</v>
      </c>
      <c r="B63" s="181"/>
      <c r="C63" s="181"/>
      <c r="D63" s="181"/>
      <c r="E63" s="182"/>
      <c r="F63" s="182"/>
      <c r="G63" s="182"/>
      <c r="H63" s="182"/>
      <c r="I63" s="182"/>
      <c r="J63" s="182"/>
    </row>
    <row r="64" spans="1:10" ht="22.5" customHeight="1">
      <c r="A64" s="180" t="s">
        <v>57</v>
      </c>
      <c r="B64" s="180"/>
      <c r="C64" s="180"/>
      <c r="D64" s="180"/>
      <c r="E64" s="146"/>
      <c r="F64" s="146"/>
      <c r="G64" s="146"/>
      <c r="H64" s="146"/>
      <c r="I64" s="146"/>
      <c r="J64" s="146"/>
    </row>
    <row r="65" spans="1:10" ht="6" customHeight="1">
      <c r="A65" s="162"/>
      <c r="B65" s="163"/>
      <c r="C65" s="163"/>
      <c r="D65" s="163"/>
      <c r="E65" s="163"/>
      <c r="F65" s="163"/>
      <c r="G65" s="44"/>
      <c r="H65" s="148"/>
      <c r="I65" s="148"/>
      <c r="J65" s="148"/>
    </row>
    <row r="66" spans="1:10" ht="17.100000000000001" hidden="1" customHeight="1">
      <c r="A66" s="147" t="s">
        <v>15</v>
      </c>
      <c r="B66" s="147"/>
      <c r="C66" s="147"/>
      <c r="D66" s="147"/>
      <c r="E66" s="147"/>
      <c r="F66" s="147"/>
      <c r="G66" s="147"/>
      <c r="H66" s="147"/>
      <c r="I66" s="147"/>
      <c r="J66" s="147"/>
    </row>
    <row r="67" spans="1:10" ht="39.75" hidden="1" customHeight="1">
      <c r="A67" s="149" t="s">
        <v>55</v>
      </c>
      <c r="B67" s="149"/>
      <c r="C67" s="149"/>
      <c r="D67" s="149"/>
      <c r="E67" s="149"/>
      <c r="F67" s="149"/>
      <c r="G67" s="149"/>
      <c r="H67" s="149"/>
      <c r="I67" s="149"/>
      <c r="J67" s="149"/>
    </row>
    <row r="68" spans="1:10" ht="15.75" hidden="1" customHeight="1">
      <c r="A68" s="47"/>
      <c r="B68" s="47" t="s">
        <v>22</v>
      </c>
      <c r="C68" s="47"/>
      <c r="D68" s="47"/>
      <c r="E68" s="47"/>
      <c r="F68" s="47"/>
      <c r="G68" s="47"/>
      <c r="H68" s="47"/>
      <c r="I68" s="47"/>
      <c r="J68" s="47"/>
    </row>
    <row r="69" spans="1:10" ht="36.75" hidden="1" customHeight="1">
      <c r="A69" s="18"/>
      <c r="B69" s="156" t="s">
        <v>35</v>
      </c>
      <c r="C69" s="156"/>
      <c r="D69" s="156"/>
      <c r="E69" s="156"/>
      <c r="F69" s="156"/>
      <c r="G69" s="156"/>
      <c r="H69" s="156"/>
      <c r="I69" s="156"/>
      <c r="J69" s="156"/>
    </row>
    <row r="70" spans="1:10" ht="6.75" hidden="1" customHeight="1">
      <c r="A70" s="47"/>
      <c r="B70" s="47"/>
      <c r="C70" s="47"/>
      <c r="D70" s="47"/>
      <c r="E70" s="47"/>
      <c r="F70" s="47"/>
      <c r="G70" s="47"/>
      <c r="H70" s="47"/>
      <c r="I70" s="47"/>
      <c r="J70" s="47"/>
    </row>
    <row r="71" spans="1:10" ht="14.25" hidden="1" customHeight="1">
      <c r="A71" s="160" t="s">
        <v>31</v>
      </c>
      <c r="B71" s="161"/>
      <c r="C71" s="161"/>
      <c r="D71" s="161"/>
      <c r="E71" s="150"/>
      <c r="F71" s="31" t="s">
        <v>30</v>
      </c>
      <c r="G71" s="32" t="s">
        <v>32</v>
      </c>
      <c r="H71" s="30" t="s">
        <v>33</v>
      </c>
      <c r="I71" s="150" t="s">
        <v>34</v>
      </c>
      <c r="J71" s="151"/>
    </row>
    <row r="72" spans="1:10" ht="14.25" hidden="1" customHeight="1">
      <c r="A72" s="164"/>
      <c r="B72" s="165"/>
      <c r="C72" s="165"/>
      <c r="D72" s="165"/>
      <c r="E72" s="166"/>
      <c r="F72" s="14"/>
      <c r="G72" s="38"/>
      <c r="H72" s="14"/>
      <c r="I72" s="152"/>
      <c r="J72" s="153"/>
    </row>
    <row r="73" spans="1:10" ht="14.25" hidden="1" customHeight="1">
      <c r="A73" s="167"/>
      <c r="B73" s="168"/>
      <c r="C73" s="168"/>
      <c r="D73" s="168"/>
      <c r="E73" s="169"/>
      <c r="F73" s="15"/>
      <c r="G73" s="39"/>
      <c r="H73" s="15"/>
      <c r="I73" s="154"/>
      <c r="J73" s="155"/>
    </row>
    <row r="74" spans="1:10" ht="14.25" hidden="1" customHeight="1">
      <c r="A74" s="167"/>
      <c r="B74" s="168"/>
      <c r="C74" s="168"/>
      <c r="D74" s="168"/>
      <c r="E74" s="169"/>
      <c r="F74" s="15"/>
      <c r="G74" s="39"/>
      <c r="H74" s="15"/>
      <c r="I74" s="154"/>
      <c r="J74" s="155"/>
    </row>
    <row r="75" spans="1:10" ht="14.25" hidden="1" customHeight="1">
      <c r="A75" s="167"/>
      <c r="B75" s="168"/>
      <c r="C75" s="168"/>
      <c r="D75" s="168"/>
      <c r="E75" s="169"/>
      <c r="F75" s="15"/>
      <c r="G75" s="39"/>
      <c r="H75" s="15"/>
      <c r="I75" s="154"/>
      <c r="J75" s="195"/>
    </row>
    <row r="76" spans="1:10" ht="14.25" hidden="1" customHeight="1">
      <c r="A76" s="167"/>
      <c r="B76" s="168"/>
      <c r="C76" s="168"/>
      <c r="D76" s="168"/>
      <c r="E76" s="169"/>
      <c r="F76" s="15"/>
      <c r="G76" s="39"/>
      <c r="H76" s="15"/>
      <c r="I76" s="154"/>
      <c r="J76" s="155"/>
    </row>
    <row r="77" spans="1:10" ht="14.25" hidden="1" customHeight="1">
      <c r="A77" s="167"/>
      <c r="B77" s="168"/>
      <c r="C77" s="168"/>
      <c r="D77" s="168"/>
      <c r="E77" s="169"/>
      <c r="F77" s="15"/>
      <c r="G77" s="39"/>
      <c r="H77" s="15"/>
      <c r="I77" s="154"/>
      <c r="J77" s="155"/>
    </row>
    <row r="78" spans="1:10" ht="14.25" hidden="1" customHeight="1">
      <c r="A78" s="197"/>
      <c r="B78" s="198"/>
      <c r="C78" s="198"/>
      <c r="D78" s="198"/>
      <c r="E78" s="199"/>
      <c r="F78" s="16"/>
      <c r="G78" s="40"/>
      <c r="H78" s="16"/>
      <c r="I78" s="172"/>
      <c r="J78" s="173"/>
    </row>
    <row r="79" spans="1:10" ht="14.25" hidden="1" customHeight="1">
      <c r="A79" s="157" t="s">
        <v>18</v>
      </c>
      <c r="B79" s="158"/>
      <c r="C79" s="158"/>
      <c r="D79" s="158"/>
      <c r="E79" s="158"/>
      <c r="F79" s="158"/>
      <c r="G79" s="158"/>
      <c r="H79" s="159"/>
      <c r="I79" s="170">
        <f>SUM(I72:J78)</f>
        <v>0</v>
      </c>
      <c r="J79" s="171"/>
    </row>
    <row r="80" spans="1:10" hidden="1">
      <c r="F80" s="37" t="str">
        <f>IF(J80="error","※法人上限の120万円を超過しています。","")</f>
        <v/>
      </c>
      <c r="J80" s="41" t="str">
        <f>IF(I79&gt;1200000,"error","")</f>
        <v/>
      </c>
    </row>
    <row r="81" spans="1:10" ht="62.25" hidden="1" customHeight="1">
      <c r="A81" s="196" t="s">
        <v>69</v>
      </c>
      <c r="B81" s="196"/>
      <c r="C81" s="196"/>
      <c r="D81" s="196"/>
      <c r="E81" s="196"/>
      <c r="F81" s="196"/>
      <c r="G81" s="196"/>
      <c r="H81" s="196"/>
      <c r="I81" s="196"/>
      <c r="J81" s="196"/>
    </row>
    <row r="82" spans="1:10">
      <c r="A82" s="17"/>
      <c r="B82" s="17"/>
      <c r="C82" s="17"/>
      <c r="D82" s="17"/>
      <c r="E82" s="17"/>
      <c r="F82" s="17"/>
      <c r="G82" s="17"/>
      <c r="H82" s="17"/>
      <c r="I82" s="17"/>
      <c r="J82" s="17"/>
    </row>
    <row r="83" spans="1:10" ht="13.8" thickBot="1">
      <c r="A83" s="46"/>
      <c r="B83" s="46"/>
      <c r="C83" s="46"/>
      <c r="D83" s="46"/>
      <c r="E83" s="46"/>
      <c r="F83" s="46"/>
      <c r="G83" s="46"/>
      <c r="H83" s="46"/>
      <c r="I83" s="46"/>
      <c r="J83" s="46"/>
    </row>
    <row r="84" spans="1:10" ht="18.75" customHeight="1">
      <c r="B84" s="203" t="s">
        <v>59</v>
      </c>
      <c r="C84" s="203"/>
      <c r="D84" s="204" t="s">
        <v>60</v>
      </c>
      <c r="E84" s="205"/>
      <c r="F84" s="204" t="s">
        <v>61</v>
      </c>
      <c r="G84" s="208"/>
      <c r="H84" s="138" t="s">
        <v>62</v>
      </c>
      <c r="I84" s="139"/>
    </row>
    <row r="85" spans="1:10" ht="36.75" customHeight="1">
      <c r="B85" s="200" t="str">
        <f>A53</f>
        <v>①新たな生産活動への転換等に要する費用（上限15万円）</v>
      </c>
      <c r="C85" s="200"/>
      <c r="D85" s="201">
        <f>E55</f>
        <v>0</v>
      </c>
      <c r="E85" s="206"/>
      <c r="F85" s="201">
        <f>IF(OR($J$13="error",$J$38="error",$J$39="error",$J$45="error",$I$53="error"),"error",IF(AND($H$46="",$H$35-$H$40*12&gt;=150000),150000,IF(AND($H$46="",$H$35-$H$40*12&lt;150000),$H$35-$H$40*12,IF(AND($H$40="",$H$35-$H$46/3*12&gt;=150000),150000,IF(AND($H$40="",$H$35-$H$46/3*12&lt;150000),$H$35-$H$46/3*12,"")))))</f>
        <v>0</v>
      </c>
      <c r="G85" s="207"/>
      <c r="H85" s="140">
        <f>IF($F85="error","error",IF($I$79&gt;1200000,"0",IF($F85&lt;0,0,MIN($D85,$F85))))</f>
        <v>0</v>
      </c>
      <c r="I85" s="141"/>
    </row>
    <row r="86" spans="1:10" ht="36.75" customHeight="1">
      <c r="B86" s="200" t="str">
        <f>A56</f>
        <v>②新たな販路拡大等に要する費用（上限５万円）</v>
      </c>
      <c r="C86" s="200"/>
      <c r="D86" s="201">
        <f>E58</f>
        <v>0</v>
      </c>
      <c r="E86" s="202"/>
      <c r="F86" s="201">
        <f>IF(OR($J$13="error",$J$38="error",$J$39="error",$J$45="error",$I$56="error"),"error",IF(AND($H$46="",$H$35-$H$40*12&gt;=50000),50000,IF(AND($H$46="",$H$35-$H$40*12&lt;50000),$H$35-$H$40*12,IF(AND($H$40="",$H$35-$H$46/3*12&gt;=50000),50000,IF(AND($H$40="",$H$35-$H$46/3*12&lt;50000),$H$35-$H$46/3*12,"")))))</f>
        <v>0</v>
      </c>
      <c r="G86" s="207"/>
      <c r="H86" s="142">
        <f t="shared" ref="H86:H88" si="0">IF($F86="error","error",IF($I$79&gt;1200000,"0",IF($F86&lt;0,0,MIN($D86,$F86))))</f>
        <v>0</v>
      </c>
      <c r="I86" s="143"/>
    </row>
    <row r="87" spans="1:10" ht="36.75" customHeight="1">
      <c r="B87" s="200" t="str">
        <f>A59</f>
        <v>③経営コンサルタント派遣等経営改善に要する費用（上限５万円）</v>
      </c>
      <c r="C87" s="200"/>
      <c r="D87" s="201">
        <f>E61</f>
        <v>0</v>
      </c>
      <c r="E87" s="202"/>
      <c r="F87" s="201">
        <f>IF(OR($J$13="error",$J$38="error",$J$39="error",$J$45="error",$I$59="error"),"error",IF(AND($H$46="",$H$35-$H$40*12&gt;=50000),50000,IF(AND($H$46="",$H$35-$H$40*12&lt;50000),$H$35-$H$40*12,IF(AND($H$40="",$H$35-$H$46/3*12&gt;=50000),50000,IF(AND($H$40="",$H$35-$H$46/3*12&lt;50000),$H$35-$H$46/3*12,"")))))</f>
        <v>0</v>
      </c>
      <c r="G87" s="207"/>
      <c r="H87" s="142">
        <f t="shared" si="0"/>
        <v>0</v>
      </c>
      <c r="I87" s="143"/>
    </row>
    <row r="88" spans="1:10" ht="36.75" customHeight="1" thickBot="1">
      <c r="B88" s="200" t="str">
        <f>A62</f>
        <v>④生産活動を行うために必要な感染防止対策に要する費用（上限５万円）</v>
      </c>
      <c r="C88" s="200"/>
      <c r="D88" s="201">
        <f>E64</f>
        <v>0</v>
      </c>
      <c r="E88" s="202"/>
      <c r="F88" s="201">
        <f>IF(OR($J$13="error",$J$38="error",$J$39="error",$J$45="error",$I$62="error"),"error",IF(AND($H$46="",$H$35-$H$40*12&gt;=50000),50000,IF(AND($H$46="",$H$35-$H$40*12&lt;50000),$H$35-$H$40*12,IF(AND($H$40="",$H$35-$H$46/3*12&gt;=50000),50000,IF(AND($H$40="",$H$35-$H$46/3*12&lt;50000),$H$35-$H$46/3*12,"")))))</f>
        <v>0</v>
      </c>
      <c r="G88" s="207"/>
      <c r="H88" s="144">
        <f t="shared" si="0"/>
        <v>0</v>
      </c>
      <c r="I88" s="145"/>
    </row>
    <row r="89" spans="1:10" ht="13.8" thickBot="1"/>
    <row r="90" spans="1:10" ht="19.5" customHeight="1" thickBot="1">
      <c r="E90" s="188" t="s">
        <v>63</v>
      </c>
      <c r="F90" s="189"/>
      <c r="G90" s="189"/>
      <c r="H90" s="189"/>
      <c r="I90" s="190"/>
    </row>
    <row r="91" spans="1:10" ht="36.75" customHeight="1" thickBot="1">
      <c r="E91" s="191" t="str">
        <f>IF(OR(AND($J$14="",$J$20=""),$H$35="",AND($J$14="○",OR($H$40="",$H$41="")),AND($J$20="○",$H$46="",$H$47=""),OR(I53="error",I56="error",I59="error",I62="error"),AND(J53="",J56="",J59="",J62="")),"未記入又は不適切な箇所があります",MIN(1200000-$I$79,ROUNDDOWN(SUM(H85:I88),-3)))</f>
        <v>未記入又は不適切な箇所があります</v>
      </c>
      <c r="F91" s="192"/>
      <c r="G91" s="192"/>
      <c r="H91" s="192"/>
      <c r="I91" s="193"/>
    </row>
    <row r="92" spans="1:10" ht="13.5" customHeight="1">
      <c r="A92" s="18"/>
      <c r="B92" s="19"/>
      <c r="C92" s="19"/>
      <c r="D92" s="19"/>
      <c r="E92" s="194" t="s">
        <v>64</v>
      </c>
      <c r="F92" s="194"/>
      <c r="G92" s="194"/>
      <c r="H92" s="194"/>
      <c r="I92" s="194"/>
      <c r="J92" s="47"/>
    </row>
    <row r="93" spans="1:10" ht="13.5" customHeight="1">
      <c r="A93" s="23"/>
      <c r="B93" s="19"/>
      <c r="C93" s="19"/>
      <c r="D93" s="19"/>
      <c r="E93" s="24"/>
      <c r="F93" s="24"/>
      <c r="G93" s="24"/>
      <c r="H93" s="24"/>
      <c r="I93" s="24"/>
      <c r="J93" s="47"/>
    </row>
    <row r="94" spans="1:10" hidden="1">
      <c r="A94" s="187" t="s">
        <v>74</v>
      </c>
      <c r="B94" s="187"/>
      <c r="C94" s="187"/>
      <c r="D94" s="187"/>
      <c r="E94" s="187"/>
      <c r="F94" s="187"/>
      <c r="G94" s="187"/>
      <c r="H94" s="187"/>
      <c r="I94" s="187"/>
      <c r="J94" s="187"/>
    </row>
    <row r="95" spans="1:10" hidden="1"/>
    <row r="96" spans="1:10" hidden="1">
      <c r="A96" s="123" t="s">
        <v>86</v>
      </c>
      <c r="B96" s="123"/>
      <c r="C96" s="123"/>
      <c r="D96" s="123"/>
      <c r="E96" s="123"/>
      <c r="F96" s="24"/>
      <c r="G96" s="24"/>
      <c r="H96" s="24"/>
      <c r="I96" s="24"/>
      <c r="J96" s="47"/>
    </row>
    <row r="97" spans="1:10" hidden="1">
      <c r="A97" s="23"/>
      <c r="B97" s="124" t="s">
        <v>87</v>
      </c>
      <c r="C97" s="124"/>
      <c r="D97" s="125"/>
      <c r="E97" s="125"/>
      <c r="F97" s="48" t="s">
        <v>88</v>
      </c>
      <c r="G97" s="49"/>
      <c r="H97" s="50" t="s">
        <v>89</v>
      </c>
      <c r="I97" s="51"/>
      <c r="J97" s="47"/>
    </row>
    <row r="98" spans="1:10" hidden="1">
      <c r="A98" s="23"/>
      <c r="B98" s="124" t="s">
        <v>90</v>
      </c>
      <c r="C98" s="124"/>
      <c r="D98" s="125"/>
      <c r="E98" s="125"/>
      <c r="F98" s="48" t="s">
        <v>91</v>
      </c>
      <c r="G98" s="126"/>
      <c r="H98" s="127"/>
      <c r="I98" s="126"/>
      <c r="J98" s="47"/>
    </row>
    <row r="99" spans="1:10" hidden="1">
      <c r="A99" s="23"/>
      <c r="B99" s="128" t="s">
        <v>92</v>
      </c>
      <c r="C99" s="129"/>
      <c r="D99" s="130"/>
      <c r="E99" s="131"/>
      <c r="F99" s="131"/>
      <c r="G99" s="131"/>
      <c r="H99" s="131"/>
      <c r="I99" s="132"/>
      <c r="J99" s="47"/>
    </row>
    <row r="100" spans="1:10" hidden="1">
      <c r="A100" s="23"/>
      <c r="B100" s="133" t="s">
        <v>93</v>
      </c>
      <c r="C100" s="134"/>
      <c r="D100" s="135"/>
      <c r="E100" s="136"/>
      <c r="F100" s="136"/>
      <c r="G100" s="136"/>
      <c r="H100" s="136"/>
      <c r="I100" s="137"/>
      <c r="J100" s="47"/>
    </row>
    <row r="101" spans="1:10" hidden="1">
      <c r="A101" s="23"/>
      <c r="B101" s="115" t="s">
        <v>94</v>
      </c>
      <c r="C101" s="115"/>
      <c r="D101" s="115"/>
      <c r="E101" s="115"/>
      <c r="F101" s="115"/>
      <c r="G101" s="115"/>
      <c r="H101" s="115"/>
      <c r="I101" s="115"/>
      <c r="J101" s="47"/>
    </row>
    <row r="102" spans="1:10" hidden="1">
      <c r="A102" s="23"/>
      <c r="B102" s="52"/>
      <c r="C102" s="52"/>
      <c r="D102" s="52"/>
      <c r="E102" s="52"/>
      <c r="F102" s="52"/>
      <c r="G102" s="52"/>
      <c r="H102" s="52"/>
      <c r="I102" s="52"/>
      <c r="J102" s="47"/>
    </row>
    <row r="103" spans="1:10" hidden="1">
      <c r="A103" s="116" t="s">
        <v>99</v>
      </c>
      <c r="B103" s="116"/>
      <c r="C103" s="116"/>
      <c r="D103" s="116"/>
      <c r="E103" s="116"/>
      <c r="F103" s="116"/>
      <c r="G103" s="116"/>
      <c r="H103" s="116"/>
      <c r="I103" s="116"/>
      <c r="J103" s="116"/>
    </row>
    <row r="104" spans="1:10" hidden="1"/>
    <row r="105" spans="1:10" hidden="1">
      <c r="G105" s="53" t="s">
        <v>95</v>
      </c>
    </row>
    <row r="106" spans="1:10" hidden="1">
      <c r="G106" s="54" t="s">
        <v>96</v>
      </c>
      <c r="H106" s="117"/>
      <c r="I106" s="117"/>
      <c r="J106" s="118"/>
    </row>
    <row r="107" spans="1:10" hidden="1">
      <c r="G107" s="55" t="s">
        <v>97</v>
      </c>
      <c r="H107" s="119"/>
      <c r="I107" s="119"/>
      <c r="J107" s="120"/>
    </row>
    <row r="108" spans="1:10" ht="13.8" hidden="1" thickBot="1">
      <c r="G108" s="56" t="s">
        <v>98</v>
      </c>
      <c r="H108" s="121"/>
      <c r="I108" s="121"/>
      <c r="J108" s="122"/>
    </row>
  </sheetData>
  <sheetProtection password="DCE7" sheet="1" objects="1" scenarios="1"/>
  <mergeCells count="120">
    <mergeCell ref="A14:I14"/>
    <mergeCell ref="B15:J15"/>
    <mergeCell ref="B16:J16"/>
    <mergeCell ref="B17:J17"/>
    <mergeCell ref="B18:J18"/>
    <mergeCell ref="A20:I20"/>
    <mergeCell ref="A2:J2"/>
    <mergeCell ref="G7:J7"/>
    <mergeCell ref="G8:J8"/>
    <mergeCell ref="G9:J9"/>
    <mergeCell ref="G10:J10"/>
    <mergeCell ref="A12:J12"/>
    <mergeCell ref="A35:G35"/>
    <mergeCell ref="H35:J35"/>
    <mergeCell ref="B36:J36"/>
    <mergeCell ref="A40:G40"/>
    <mergeCell ref="H40:J40"/>
    <mergeCell ref="A41:G41"/>
    <mergeCell ref="H41:J41"/>
    <mergeCell ref="B21:J21"/>
    <mergeCell ref="B22:J22"/>
    <mergeCell ref="B23:J23"/>
    <mergeCell ref="B25:J25"/>
    <mergeCell ref="A32:J32"/>
    <mergeCell ref="B33:J33"/>
    <mergeCell ref="A48:G48"/>
    <mergeCell ref="H48:J48"/>
    <mergeCell ref="B49:J49"/>
    <mergeCell ref="A51:J51"/>
    <mergeCell ref="A52:J52"/>
    <mergeCell ref="A53:H53"/>
    <mergeCell ref="A42:G42"/>
    <mergeCell ref="H42:J42"/>
    <mergeCell ref="B43:J43"/>
    <mergeCell ref="A46:G46"/>
    <mergeCell ref="H46:J46"/>
    <mergeCell ref="A47:G47"/>
    <mergeCell ref="H47:J47"/>
    <mergeCell ref="A58:D58"/>
    <mergeCell ref="E58:J58"/>
    <mergeCell ref="A59:H59"/>
    <mergeCell ref="A60:D60"/>
    <mergeCell ref="E60:J60"/>
    <mergeCell ref="A61:D61"/>
    <mergeCell ref="E61:J61"/>
    <mergeCell ref="A54:D54"/>
    <mergeCell ref="E54:J54"/>
    <mergeCell ref="A55:D55"/>
    <mergeCell ref="E55:J55"/>
    <mergeCell ref="A56:H56"/>
    <mergeCell ref="A57:D57"/>
    <mergeCell ref="E57:J57"/>
    <mergeCell ref="A66:J66"/>
    <mergeCell ref="A67:J67"/>
    <mergeCell ref="B69:J69"/>
    <mergeCell ref="A71:E71"/>
    <mergeCell ref="I71:J71"/>
    <mergeCell ref="A72:E72"/>
    <mergeCell ref="I72:J72"/>
    <mergeCell ref="A62:H62"/>
    <mergeCell ref="A63:D63"/>
    <mergeCell ref="E63:J63"/>
    <mergeCell ref="A64:D64"/>
    <mergeCell ref="E64:J64"/>
    <mergeCell ref="A65:F65"/>
    <mergeCell ref="H65:J65"/>
    <mergeCell ref="A76:E76"/>
    <mergeCell ref="I76:J76"/>
    <mergeCell ref="A77:E77"/>
    <mergeCell ref="I77:J77"/>
    <mergeCell ref="A78:E78"/>
    <mergeCell ref="I78:J78"/>
    <mergeCell ref="A73:E73"/>
    <mergeCell ref="I73:J73"/>
    <mergeCell ref="A74:E74"/>
    <mergeCell ref="I74:J74"/>
    <mergeCell ref="A75:E75"/>
    <mergeCell ref="I75:J75"/>
    <mergeCell ref="B85:C85"/>
    <mergeCell ref="D85:E85"/>
    <mergeCell ref="F85:G85"/>
    <mergeCell ref="H85:I85"/>
    <mergeCell ref="B86:C86"/>
    <mergeCell ref="D86:E86"/>
    <mergeCell ref="F86:G86"/>
    <mergeCell ref="H86:I86"/>
    <mergeCell ref="A79:H79"/>
    <mergeCell ref="I79:J79"/>
    <mergeCell ref="A81:J81"/>
    <mergeCell ref="B84:C84"/>
    <mergeCell ref="D84:E84"/>
    <mergeCell ref="F84:G84"/>
    <mergeCell ref="H84:I84"/>
    <mergeCell ref="E90:I90"/>
    <mergeCell ref="E91:I91"/>
    <mergeCell ref="E92:I92"/>
    <mergeCell ref="A94:J94"/>
    <mergeCell ref="A96:E96"/>
    <mergeCell ref="B97:C97"/>
    <mergeCell ref="D97:E97"/>
    <mergeCell ref="B87:C87"/>
    <mergeCell ref="D87:E87"/>
    <mergeCell ref="F87:G87"/>
    <mergeCell ref="H87:I87"/>
    <mergeCell ref="B88:C88"/>
    <mergeCell ref="D88:E88"/>
    <mergeCell ref="F88:G88"/>
    <mergeCell ref="H88:I88"/>
    <mergeCell ref="B101:I101"/>
    <mergeCell ref="A103:J103"/>
    <mergeCell ref="H106:J106"/>
    <mergeCell ref="H107:J107"/>
    <mergeCell ref="H108:J108"/>
    <mergeCell ref="B98:C98"/>
    <mergeCell ref="D98:E98"/>
    <mergeCell ref="G98:I98"/>
    <mergeCell ref="B99:C99"/>
    <mergeCell ref="D99:I99"/>
    <mergeCell ref="B100:C100"/>
    <mergeCell ref="D100:I100"/>
  </mergeCells>
  <phoneticPr fontId="1"/>
  <conditionalFormatting sqref="H40:J42">
    <cfRule type="expression" dxfId="51" priority="19">
      <formula>$J$20="○"</formula>
    </cfRule>
    <cfRule type="expression" dxfId="50" priority="24">
      <formula>$J$14="○"</formula>
    </cfRule>
  </conditionalFormatting>
  <conditionalFormatting sqref="G45:J45">
    <cfRule type="expression" dxfId="49" priority="23">
      <formula>$J$45="error"</formula>
    </cfRule>
  </conditionalFormatting>
  <conditionalFormatting sqref="H46:J48">
    <cfRule type="expression" dxfId="48" priority="18">
      <formula>$J$14="○"</formula>
    </cfRule>
    <cfRule type="expression" dxfId="47" priority="22">
      <formula>$J$20="○"</formula>
    </cfRule>
  </conditionalFormatting>
  <conditionalFormatting sqref="F39:J39">
    <cfRule type="expression" dxfId="46" priority="21">
      <formula>$J$39="error"</formula>
    </cfRule>
  </conditionalFormatting>
  <conditionalFormatting sqref="F39:I39 J38">
    <cfRule type="expression" dxfId="45" priority="20">
      <formula>$J$38="error"</formula>
    </cfRule>
  </conditionalFormatting>
  <conditionalFormatting sqref="E91">
    <cfRule type="expression" dxfId="44" priority="25">
      <formula>$E$91="未記入又は不適切な箇所があります"</formula>
    </cfRule>
    <cfRule type="expression" dxfId="43" priority="26">
      <formula>$E$91="error"</formula>
    </cfRule>
  </conditionalFormatting>
  <conditionalFormatting sqref="F80:J80">
    <cfRule type="expression" dxfId="42" priority="16">
      <formula>$J$80="error"</formula>
    </cfRule>
  </conditionalFormatting>
  <conditionalFormatting sqref="H76:J78 H74:I75 H72:J73">
    <cfRule type="expression" dxfId="41" priority="17">
      <formula>$G72="無"</formula>
    </cfRule>
  </conditionalFormatting>
  <conditionalFormatting sqref="G13:J13">
    <cfRule type="expression" dxfId="40" priority="27">
      <formula>AND($J$14="○",$J$20="○")</formula>
    </cfRule>
  </conditionalFormatting>
  <conditionalFormatting sqref="E54:J55">
    <cfRule type="expression" dxfId="39" priority="15">
      <formula>$J$53="○"</formula>
    </cfRule>
  </conditionalFormatting>
  <conditionalFormatting sqref="E57:J58">
    <cfRule type="expression" dxfId="38" priority="14">
      <formula>$J$56="○"</formula>
    </cfRule>
  </conditionalFormatting>
  <conditionalFormatting sqref="E60:J61">
    <cfRule type="expression" dxfId="37" priority="13">
      <formula>$J$59="○"</formula>
    </cfRule>
  </conditionalFormatting>
  <conditionalFormatting sqref="E63:J64">
    <cfRule type="expression" dxfId="36" priority="12">
      <formula>$J$62="○"</formula>
    </cfRule>
  </conditionalFormatting>
  <conditionalFormatting sqref="H85">
    <cfRule type="expression" dxfId="35" priority="28">
      <formula>$H85="未記入又は不適切な箇所があります"</formula>
    </cfRule>
  </conditionalFormatting>
  <conditionalFormatting sqref="H85:I85">
    <cfRule type="expression" dxfId="34" priority="9">
      <formula>$H85="error"</formula>
    </cfRule>
  </conditionalFormatting>
  <conditionalFormatting sqref="H86:H88">
    <cfRule type="expression" dxfId="33" priority="8">
      <formula>$H86="未記入又は不適切な箇所があります"</formula>
    </cfRule>
  </conditionalFormatting>
  <conditionalFormatting sqref="H86:I88">
    <cfRule type="expression" dxfId="32" priority="7">
      <formula>$H86="error"</formula>
    </cfRule>
  </conditionalFormatting>
  <conditionalFormatting sqref="I53">
    <cfRule type="expression" dxfId="31" priority="6">
      <formula>$I53="error"</formula>
    </cfRule>
  </conditionalFormatting>
  <conditionalFormatting sqref="I56">
    <cfRule type="expression" dxfId="30" priority="5">
      <formula>$I56="error"</formula>
    </cfRule>
  </conditionalFormatting>
  <conditionalFormatting sqref="I59">
    <cfRule type="expression" dxfId="29" priority="4">
      <formula>$I59="error"</formula>
    </cfRule>
  </conditionalFormatting>
  <conditionalFormatting sqref="I62">
    <cfRule type="expression" dxfId="28" priority="3">
      <formula>$I62="error"</formula>
    </cfRule>
  </conditionalFormatting>
  <conditionalFormatting sqref="F85">
    <cfRule type="expression" dxfId="27" priority="2">
      <formula>F85="error"</formula>
    </cfRule>
  </conditionalFormatting>
  <conditionalFormatting sqref="F86:F88">
    <cfRule type="expression" dxfId="26" priority="1">
      <formula>F86="error"</formula>
    </cfRule>
  </conditionalFormatting>
  <printOptions horizontalCentered="1"/>
  <pageMargins left="0.70866141732283472" right="0.51181102362204722" top="0.55118110236220474" bottom="0" header="0.31496062992125984" footer="0.31496062992125984"/>
  <pageSetup paperSize="9" scale="70" orientation="portrait" cellComments="asDisplayed" r:id="rId1"/>
  <rowBreaks count="1" manualBreakCount="1">
    <brk id="50" max="16383" man="1"/>
  </rowBreaks>
  <legacyDrawing r:id="rId2"/>
  <extLst>
    <ext xmlns:x14="http://schemas.microsoft.com/office/spreadsheetml/2009/9/main" uri="{CCE6A557-97BC-4b89-ADB6-D9C93CAAB3DF}">
      <x14:dataValidations xmlns:xm="http://schemas.microsoft.com/office/excel/2006/main" count="7">
        <x14:dataValidation type="list" allowBlank="1" showInputMessage="1">
          <x14:formula1>
            <xm:f>リスト!$H$2:$H$3</xm:f>
          </x14:formula1>
          <xm:sqref>F72:F78</xm:sqref>
        </x14:dataValidation>
        <x14:dataValidation type="list" allowBlank="1" showInputMessage="1" showErrorMessage="1">
          <x14:formula1>
            <xm:f>リスト!$G$2:$G$8</xm:f>
          </x14:formula1>
          <xm:sqref>H72:H78</xm:sqref>
        </x14:dataValidation>
        <x14:dataValidation type="list" allowBlank="1" showInputMessage="1" showErrorMessage="1">
          <x14:formula1>
            <xm:f>リスト!$B$4:$B$5</xm:f>
          </x14:formula1>
          <xm:sqref>G72:G78</xm:sqref>
        </x14:dataValidation>
        <x14:dataValidation type="list" allowBlank="1" showInputMessage="1" showErrorMessage="1">
          <x14:formula1>
            <xm:f>リスト!$F$2:$F$32</xm:f>
          </x14:formula1>
          <xm:sqref>J6</xm:sqref>
        </x14:dataValidation>
        <x14:dataValidation type="list" allowBlank="1" showInputMessage="1" showErrorMessage="1">
          <x14:formula1>
            <xm:f>リスト!$E$2:$E$13</xm:f>
          </x14:formula1>
          <xm:sqref>I6</xm:sqref>
        </x14:dataValidation>
        <x14:dataValidation type="list" allowBlank="1" showInputMessage="1" showErrorMessage="1">
          <x14:formula1>
            <xm:f>リスト!$D$2:$D$3</xm:f>
          </x14:formula1>
          <xm:sqref>H6</xm:sqref>
        </x14:dataValidation>
        <x14:dataValidation type="list" allowBlank="1" showInputMessage="1" showErrorMessage="1">
          <x14:formula1>
            <xm:f>リスト!$B$1:$B$2</xm:f>
          </x14:formula1>
          <xm:sqref>J14 J20 J53 J56 J59 J62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8"/>
  <sheetViews>
    <sheetView showGridLines="0" view="pageBreakPreview" zoomScale="85" zoomScaleNormal="100" zoomScaleSheetLayoutView="85" workbookViewId="0"/>
  </sheetViews>
  <sheetFormatPr defaultColWidth="9" defaultRowHeight="13.2"/>
  <cols>
    <col min="1" max="16384" width="9" style="1"/>
  </cols>
  <sheetData>
    <row r="1" spans="1:12">
      <c r="I1" s="87" t="s">
        <v>128</v>
      </c>
    </row>
    <row r="2" spans="1:12" ht="16.2">
      <c r="A2" s="212" t="s">
        <v>37</v>
      </c>
      <c r="B2" s="212"/>
      <c r="C2" s="212"/>
      <c r="D2" s="212"/>
      <c r="E2" s="212"/>
      <c r="F2" s="212"/>
      <c r="G2" s="212"/>
      <c r="H2" s="212"/>
      <c r="I2" s="212"/>
      <c r="J2" s="212"/>
      <c r="L2" s="86"/>
    </row>
    <row r="4" spans="1:12">
      <c r="A4" s="1" t="s">
        <v>84</v>
      </c>
    </row>
    <row r="6" spans="1:12" ht="17.25" customHeight="1">
      <c r="F6" s="20" t="s">
        <v>4</v>
      </c>
      <c r="G6" s="25" t="s">
        <v>21</v>
      </c>
      <c r="H6" s="26"/>
      <c r="I6" s="27"/>
      <c r="J6" s="28"/>
    </row>
    <row r="7" spans="1:12" ht="17.25" customHeight="1">
      <c r="F7" s="20" t="s">
        <v>0</v>
      </c>
      <c r="G7" s="213"/>
      <c r="H7" s="213"/>
      <c r="I7" s="213"/>
      <c r="J7" s="213"/>
    </row>
    <row r="8" spans="1:12" ht="17.25" customHeight="1">
      <c r="F8" s="20" t="s">
        <v>1</v>
      </c>
      <c r="G8" s="213"/>
      <c r="H8" s="213"/>
      <c r="I8" s="213"/>
      <c r="J8" s="213"/>
    </row>
    <row r="9" spans="1:12" ht="17.25" customHeight="1">
      <c r="F9" s="20" t="s">
        <v>20</v>
      </c>
      <c r="G9" s="213"/>
      <c r="H9" s="213"/>
      <c r="I9" s="213"/>
      <c r="J9" s="213"/>
    </row>
    <row r="10" spans="1:12" ht="17.25" customHeight="1">
      <c r="F10" s="20" t="s">
        <v>5</v>
      </c>
      <c r="G10" s="213"/>
      <c r="H10" s="213"/>
      <c r="I10" s="213"/>
      <c r="J10" s="213"/>
    </row>
    <row r="12" spans="1:12" ht="17.100000000000001" customHeight="1">
      <c r="A12" s="147" t="s">
        <v>2</v>
      </c>
      <c r="B12" s="147"/>
      <c r="C12" s="147"/>
      <c r="D12" s="147"/>
      <c r="E12" s="147"/>
      <c r="F12" s="147"/>
      <c r="G12" s="147"/>
      <c r="H12" s="147"/>
      <c r="I12" s="147"/>
      <c r="J12" s="147"/>
    </row>
    <row r="13" spans="1:12" ht="17.100000000000001" customHeight="1">
      <c r="A13" s="1" t="s">
        <v>41</v>
      </c>
      <c r="G13" s="33" t="str">
        <f>IF($J$13="error","※どちらか一方を選択してください","")</f>
        <v/>
      </c>
      <c r="J13" s="34" t="str">
        <f>IF(AND(J14="○",J20="○"),"error","")</f>
        <v/>
      </c>
    </row>
    <row r="14" spans="1:12" ht="18.899999999999999" customHeight="1">
      <c r="A14" s="216" t="s">
        <v>52</v>
      </c>
      <c r="B14" s="217"/>
      <c r="C14" s="217"/>
      <c r="D14" s="217"/>
      <c r="E14" s="217"/>
      <c r="F14" s="217"/>
      <c r="G14" s="217"/>
      <c r="H14" s="217"/>
      <c r="I14" s="218"/>
      <c r="J14" s="29"/>
    </row>
    <row r="15" spans="1:12" ht="15" customHeight="1">
      <c r="A15" s="42" t="s">
        <v>42</v>
      </c>
      <c r="B15" s="219" t="s">
        <v>47</v>
      </c>
      <c r="C15" s="219"/>
      <c r="D15" s="219"/>
      <c r="E15" s="219"/>
      <c r="F15" s="219"/>
      <c r="G15" s="219"/>
      <c r="H15" s="219"/>
      <c r="I15" s="219"/>
      <c r="J15" s="219"/>
    </row>
    <row r="16" spans="1:12" ht="40.5" customHeight="1">
      <c r="A16" s="43" t="s">
        <v>44</v>
      </c>
      <c r="B16" s="220" t="s">
        <v>43</v>
      </c>
      <c r="C16" s="220"/>
      <c r="D16" s="220"/>
      <c r="E16" s="220"/>
      <c r="F16" s="220"/>
      <c r="G16" s="220"/>
      <c r="H16" s="220"/>
      <c r="I16" s="220"/>
      <c r="J16" s="220"/>
    </row>
    <row r="17" spans="1:10" ht="42" customHeight="1">
      <c r="A17" s="43" t="s">
        <v>46</v>
      </c>
      <c r="B17" s="220" t="s">
        <v>45</v>
      </c>
      <c r="C17" s="220"/>
      <c r="D17" s="220"/>
      <c r="E17" s="220"/>
      <c r="F17" s="220"/>
      <c r="G17" s="220"/>
      <c r="H17" s="220"/>
      <c r="I17" s="220"/>
      <c r="J17" s="220"/>
    </row>
    <row r="18" spans="1:10" ht="39" customHeight="1">
      <c r="A18" s="7" t="s">
        <v>6</v>
      </c>
      <c r="B18" s="185" t="s">
        <v>48</v>
      </c>
      <c r="C18" s="185"/>
      <c r="D18" s="185"/>
      <c r="E18" s="185"/>
      <c r="F18" s="185"/>
      <c r="G18" s="185"/>
      <c r="H18" s="185"/>
      <c r="I18" s="185"/>
      <c r="J18" s="185"/>
    </row>
    <row r="19" spans="1:10" ht="5.25" customHeight="1">
      <c r="A19" s="47"/>
      <c r="B19" s="47"/>
      <c r="C19" s="47"/>
      <c r="D19" s="47"/>
      <c r="E19" s="47"/>
      <c r="F19" s="47"/>
      <c r="G19" s="47"/>
      <c r="H19" s="47"/>
      <c r="I19" s="4"/>
      <c r="J19" s="5"/>
    </row>
    <row r="20" spans="1:10" ht="18.899999999999999" customHeight="1">
      <c r="A20" s="216" t="s">
        <v>53</v>
      </c>
      <c r="B20" s="217"/>
      <c r="C20" s="217"/>
      <c r="D20" s="217"/>
      <c r="E20" s="217"/>
      <c r="F20" s="217"/>
      <c r="G20" s="217"/>
      <c r="H20" s="217"/>
      <c r="I20" s="218"/>
      <c r="J20" s="29"/>
    </row>
    <row r="21" spans="1:10" ht="15" customHeight="1">
      <c r="A21" s="42" t="s">
        <v>42</v>
      </c>
      <c r="B21" s="221" t="s">
        <v>82</v>
      </c>
      <c r="C21" s="221"/>
      <c r="D21" s="221"/>
      <c r="E21" s="221"/>
      <c r="F21" s="221"/>
      <c r="G21" s="221"/>
      <c r="H21" s="221"/>
      <c r="I21" s="221"/>
      <c r="J21" s="221"/>
    </row>
    <row r="22" spans="1:10" ht="48.75" customHeight="1">
      <c r="A22" s="43" t="s">
        <v>44</v>
      </c>
      <c r="B22" s="220" t="s">
        <v>49</v>
      </c>
      <c r="C22" s="220"/>
      <c r="D22" s="220"/>
      <c r="E22" s="220"/>
      <c r="F22" s="220"/>
      <c r="G22" s="220"/>
      <c r="H22" s="220"/>
      <c r="I22" s="220"/>
      <c r="J22" s="220"/>
    </row>
    <row r="23" spans="1:10" ht="48.75" customHeight="1">
      <c r="A23" s="43" t="s">
        <v>46</v>
      </c>
      <c r="B23" s="220" t="s">
        <v>51</v>
      </c>
      <c r="C23" s="220"/>
      <c r="D23" s="220"/>
      <c r="E23" s="220"/>
      <c r="F23" s="220"/>
      <c r="G23" s="220"/>
      <c r="H23" s="220"/>
      <c r="I23" s="220"/>
      <c r="J23" s="220"/>
    </row>
    <row r="24" spans="1:10" ht="5.25" customHeight="1">
      <c r="A24" s="6"/>
      <c r="B24" s="6"/>
      <c r="C24" s="6"/>
      <c r="D24" s="6"/>
      <c r="E24" s="6"/>
      <c r="F24" s="6"/>
      <c r="G24" s="6"/>
      <c r="H24" s="6"/>
      <c r="I24" s="6"/>
      <c r="J24" s="6"/>
    </row>
    <row r="25" spans="1:10" ht="39" customHeight="1">
      <c r="A25" s="8" t="s">
        <v>7</v>
      </c>
      <c r="B25" s="214" t="s">
        <v>50</v>
      </c>
      <c r="C25" s="214"/>
      <c r="D25" s="214"/>
      <c r="E25" s="214"/>
      <c r="F25" s="214"/>
      <c r="G25" s="214"/>
      <c r="H25" s="214"/>
      <c r="I25" s="214"/>
      <c r="J25" s="215"/>
    </row>
    <row r="26" spans="1:10">
      <c r="A26" s="9" t="s">
        <v>3</v>
      </c>
    </row>
    <row r="27" spans="1:10">
      <c r="A27" s="10" t="s">
        <v>38</v>
      </c>
    </row>
    <row r="28" spans="1:10">
      <c r="A28" s="10" t="s">
        <v>39</v>
      </c>
    </row>
    <row r="29" spans="1:10">
      <c r="A29" s="10" t="s">
        <v>40</v>
      </c>
    </row>
    <row r="30" spans="1:10">
      <c r="A30" s="10" t="s">
        <v>85</v>
      </c>
    </row>
    <row r="31" spans="1:10" ht="5.25" customHeight="1"/>
    <row r="32" spans="1:10" ht="17.100000000000001" customHeight="1">
      <c r="A32" s="147" t="s">
        <v>54</v>
      </c>
      <c r="B32" s="147"/>
      <c r="C32" s="147"/>
      <c r="D32" s="147"/>
      <c r="E32" s="147"/>
      <c r="F32" s="147"/>
      <c r="G32" s="147"/>
      <c r="H32" s="147"/>
      <c r="I32" s="147"/>
      <c r="J32" s="147"/>
    </row>
    <row r="33" spans="1:10" ht="15" customHeight="1">
      <c r="A33" s="12" t="s">
        <v>8</v>
      </c>
      <c r="B33" s="185" t="s">
        <v>19</v>
      </c>
      <c r="C33" s="185"/>
      <c r="D33" s="185"/>
      <c r="E33" s="185"/>
      <c r="F33" s="185"/>
      <c r="G33" s="185"/>
      <c r="H33" s="185"/>
      <c r="I33" s="185"/>
      <c r="J33" s="186"/>
    </row>
    <row r="34" spans="1:10" ht="5.25" customHeight="1"/>
    <row r="35" spans="1:10" ht="28.5" customHeight="1">
      <c r="A35" s="210" t="s">
        <v>83</v>
      </c>
      <c r="B35" s="210"/>
      <c r="C35" s="210"/>
      <c r="D35" s="210"/>
      <c r="E35" s="210"/>
      <c r="F35" s="210"/>
      <c r="G35" s="210"/>
      <c r="H35" s="209"/>
      <c r="I35" s="209"/>
      <c r="J35" s="209"/>
    </row>
    <row r="36" spans="1:10" ht="62.1" customHeight="1">
      <c r="A36" s="7" t="s">
        <v>9</v>
      </c>
      <c r="B36" s="185" t="s">
        <v>75</v>
      </c>
      <c r="C36" s="185"/>
      <c r="D36" s="185"/>
      <c r="E36" s="185"/>
      <c r="F36" s="185"/>
      <c r="G36" s="185"/>
      <c r="H36" s="185"/>
      <c r="I36" s="185"/>
      <c r="J36" s="186"/>
    </row>
    <row r="37" spans="1:10" ht="5.25" customHeight="1"/>
    <row r="38" spans="1:10" ht="13.5" customHeight="1">
      <c r="A38" s="1" t="s">
        <v>11</v>
      </c>
      <c r="H38" s="2"/>
      <c r="J38" s="35" t="str">
        <f>IF(OR(AND(J14="○",H46&lt;&gt;""),AND(J20="○",H40&lt;&gt;"")),"error","")</f>
        <v/>
      </c>
    </row>
    <row r="39" spans="1:10">
      <c r="A39" s="13" t="s">
        <v>12</v>
      </c>
      <c r="F39" s="37" t="str">
        <f>IF(J39="error","※対象要件を満たしていません",IF(J38="error","※１で選択した方に入力してください",""))</f>
        <v/>
      </c>
      <c r="G39" s="11"/>
      <c r="H39" s="11"/>
      <c r="I39" s="11"/>
      <c r="J39" s="36" t="str">
        <f>IF(H40="","",(IF(H42&gt;-0.5,"error","")))</f>
        <v/>
      </c>
    </row>
    <row r="40" spans="1:10" ht="18.899999999999999" customHeight="1">
      <c r="A40" s="174" t="s">
        <v>70</v>
      </c>
      <c r="B40" s="174"/>
      <c r="C40" s="174"/>
      <c r="D40" s="174"/>
      <c r="E40" s="174"/>
      <c r="F40" s="174"/>
      <c r="G40" s="174"/>
      <c r="H40" s="177"/>
      <c r="I40" s="178"/>
      <c r="J40" s="179"/>
    </row>
    <row r="41" spans="1:10" ht="18.899999999999999" customHeight="1">
      <c r="A41" s="174" t="s">
        <v>76</v>
      </c>
      <c r="B41" s="174"/>
      <c r="C41" s="174"/>
      <c r="D41" s="174"/>
      <c r="E41" s="174"/>
      <c r="F41" s="174"/>
      <c r="G41" s="174"/>
      <c r="H41" s="177"/>
      <c r="I41" s="178"/>
      <c r="J41" s="179"/>
    </row>
    <row r="42" spans="1:10" ht="18.899999999999999" customHeight="1">
      <c r="A42" s="211" t="s">
        <v>71</v>
      </c>
      <c r="B42" s="211"/>
      <c r="C42" s="211"/>
      <c r="D42" s="211"/>
      <c r="E42" s="211"/>
      <c r="F42" s="211"/>
      <c r="G42" s="211"/>
      <c r="H42" s="176" t="str">
        <f>IF(ISBLANK(H40),"",(H40-H41)/H41)</f>
        <v/>
      </c>
      <c r="I42" s="176"/>
      <c r="J42" s="176"/>
    </row>
    <row r="43" spans="1:10" ht="26.25" customHeight="1">
      <c r="A43" s="7" t="s">
        <v>77</v>
      </c>
      <c r="B43" s="185" t="s">
        <v>78</v>
      </c>
      <c r="C43" s="185"/>
      <c r="D43" s="185"/>
      <c r="E43" s="185"/>
      <c r="F43" s="185"/>
      <c r="G43" s="185"/>
      <c r="H43" s="185"/>
      <c r="I43" s="185"/>
      <c r="J43" s="186"/>
    </row>
    <row r="44" spans="1:10" ht="5.25" customHeight="1"/>
    <row r="45" spans="1:10">
      <c r="A45" s="13" t="s">
        <v>13</v>
      </c>
      <c r="G45" s="37" t="str">
        <f>IF(J45="error","※対象要件を満たしていません","")</f>
        <v/>
      </c>
      <c r="H45" s="11"/>
      <c r="I45" s="11"/>
      <c r="J45" s="34" t="str">
        <f>IF(H46="","",(IF(H48&gt;-0.3,"error","")))</f>
        <v/>
      </c>
    </row>
    <row r="46" spans="1:10" ht="18.899999999999999" customHeight="1">
      <c r="A46" s="174" t="s">
        <v>72</v>
      </c>
      <c r="B46" s="174"/>
      <c r="C46" s="174"/>
      <c r="D46" s="174"/>
      <c r="E46" s="174"/>
      <c r="F46" s="174"/>
      <c r="G46" s="174"/>
      <c r="H46" s="175"/>
      <c r="I46" s="175"/>
      <c r="J46" s="175"/>
    </row>
    <row r="47" spans="1:10" ht="18.899999999999999" customHeight="1">
      <c r="A47" s="174" t="s">
        <v>79</v>
      </c>
      <c r="B47" s="174"/>
      <c r="C47" s="174"/>
      <c r="D47" s="174"/>
      <c r="E47" s="174"/>
      <c r="F47" s="174"/>
      <c r="G47" s="174"/>
      <c r="H47" s="175"/>
      <c r="I47" s="175"/>
      <c r="J47" s="175"/>
    </row>
    <row r="48" spans="1:10" ht="18.899999999999999" customHeight="1">
      <c r="A48" s="211" t="s">
        <v>73</v>
      </c>
      <c r="B48" s="211"/>
      <c r="C48" s="211"/>
      <c r="D48" s="211"/>
      <c r="E48" s="211"/>
      <c r="F48" s="211"/>
      <c r="G48" s="211"/>
      <c r="H48" s="176" t="str">
        <f>IF(ISBLANK(H46),"",(H46-H47)/H47)</f>
        <v/>
      </c>
      <c r="I48" s="176"/>
      <c r="J48" s="176"/>
    </row>
    <row r="49" spans="1:10" ht="26.25" customHeight="1">
      <c r="A49" s="7" t="s">
        <v>80</v>
      </c>
      <c r="B49" s="185" t="s">
        <v>81</v>
      </c>
      <c r="C49" s="185"/>
      <c r="D49" s="185"/>
      <c r="E49" s="185"/>
      <c r="F49" s="185"/>
      <c r="G49" s="185"/>
      <c r="H49" s="185"/>
      <c r="I49" s="185"/>
      <c r="J49" s="186"/>
    </row>
    <row r="50" spans="1:10" ht="5.25" customHeight="1"/>
    <row r="51" spans="1:10" ht="17.100000000000001" customHeight="1">
      <c r="A51" s="147" t="s">
        <v>14</v>
      </c>
      <c r="B51" s="224"/>
      <c r="C51" s="224"/>
      <c r="D51" s="224"/>
      <c r="E51" s="224"/>
      <c r="F51" s="224"/>
      <c r="G51" s="224"/>
      <c r="H51" s="224"/>
      <c r="I51" s="224"/>
      <c r="J51" s="224"/>
    </row>
    <row r="52" spans="1:10" ht="33" customHeight="1">
      <c r="A52" s="223" t="s">
        <v>58</v>
      </c>
      <c r="B52" s="223"/>
      <c r="C52" s="223"/>
      <c r="D52" s="223"/>
      <c r="E52" s="223"/>
      <c r="F52" s="223"/>
      <c r="G52" s="223"/>
      <c r="H52" s="223"/>
      <c r="I52" s="223"/>
      <c r="J52" s="223"/>
    </row>
    <row r="53" spans="1:10" ht="18.75" customHeight="1">
      <c r="A53" s="183" t="s">
        <v>65</v>
      </c>
      <c r="B53" s="222"/>
      <c r="C53" s="222"/>
      <c r="D53" s="222"/>
      <c r="E53" s="222"/>
      <c r="F53" s="222"/>
      <c r="G53" s="222"/>
      <c r="H53" s="222"/>
      <c r="I53" s="45" t="str">
        <f>IF(AND(J53="",E55&lt;&gt;""),"error","")</f>
        <v/>
      </c>
      <c r="J53" s="29"/>
    </row>
    <row r="54" spans="1:10" ht="22.5" customHeight="1">
      <c r="A54" s="181" t="s">
        <v>56</v>
      </c>
      <c r="B54" s="181"/>
      <c r="C54" s="181"/>
      <c r="D54" s="181"/>
      <c r="E54" s="182"/>
      <c r="F54" s="182"/>
      <c r="G54" s="182"/>
      <c r="H54" s="182"/>
      <c r="I54" s="182"/>
      <c r="J54" s="182"/>
    </row>
    <row r="55" spans="1:10" ht="22.5" customHeight="1">
      <c r="A55" s="180" t="s">
        <v>57</v>
      </c>
      <c r="B55" s="180"/>
      <c r="C55" s="180"/>
      <c r="D55" s="180"/>
      <c r="E55" s="146"/>
      <c r="F55" s="146"/>
      <c r="G55" s="146"/>
      <c r="H55" s="146"/>
      <c r="I55" s="146"/>
      <c r="J55" s="146"/>
    </row>
    <row r="56" spans="1:10" ht="18.75" customHeight="1">
      <c r="A56" s="183" t="s">
        <v>66</v>
      </c>
      <c r="B56" s="222"/>
      <c r="C56" s="222"/>
      <c r="D56" s="222"/>
      <c r="E56" s="222"/>
      <c r="F56" s="222"/>
      <c r="G56" s="222"/>
      <c r="H56" s="222"/>
      <c r="I56" s="45" t="str">
        <f>IF(AND(J56="",E58&lt;&gt;""),"error","")</f>
        <v/>
      </c>
      <c r="J56" s="29"/>
    </row>
    <row r="57" spans="1:10" ht="22.5" customHeight="1">
      <c r="A57" s="181" t="s">
        <v>56</v>
      </c>
      <c r="B57" s="181"/>
      <c r="C57" s="181"/>
      <c r="D57" s="181"/>
      <c r="E57" s="182"/>
      <c r="F57" s="182"/>
      <c r="G57" s="182"/>
      <c r="H57" s="182"/>
      <c r="I57" s="182"/>
      <c r="J57" s="182"/>
    </row>
    <row r="58" spans="1:10" ht="22.5" customHeight="1">
      <c r="A58" s="180" t="s">
        <v>57</v>
      </c>
      <c r="B58" s="180"/>
      <c r="C58" s="180"/>
      <c r="D58" s="180"/>
      <c r="E58" s="146"/>
      <c r="F58" s="146"/>
      <c r="G58" s="146"/>
      <c r="H58" s="146"/>
      <c r="I58" s="146"/>
      <c r="J58" s="146"/>
    </row>
    <row r="59" spans="1:10" ht="18.75" customHeight="1">
      <c r="A59" s="183" t="s">
        <v>67</v>
      </c>
      <c r="B59" s="184"/>
      <c r="C59" s="184"/>
      <c r="D59" s="184"/>
      <c r="E59" s="184"/>
      <c r="F59" s="184"/>
      <c r="G59" s="184"/>
      <c r="H59" s="184"/>
      <c r="I59" s="45" t="str">
        <f>IF(AND(J59="",E61&lt;&gt;""),"error","")</f>
        <v/>
      </c>
      <c r="J59" s="29"/>
    </row>
    <row r="60" spans="1:10" ht="22.5" customHeight="1">
      <c r="A60" s="181" t="s">
        <v>56</v>
      </c>
      <c r="B60" s="181"/>
      <c r="C60" s="181"/>
      <c r="D60" s="181"/>
      <c r="E60" s="182"/>
      <c r="F60" s="182"/>
      <c r="G60" s="182"/>
      <c r="H60" s="182"/>
      <c r="I60" s="182"/>
      <c r="J60" s="182"/>
    </row>
    <row r="61" spans="1:10" ht="22.5" customHeight="1">
      <c r="A61" s="180" t="s">
        <v>57</v>
      </c>
      <c r="B61" s="180"/>
      <c r="C61" s="180"/>
      <c r="D61" s="180"/>
      <c r="E61" s="146"/>
      <c r="F61" s="146"/>
      <c r="G61" s="146"/>
      <c r="H61" s="146"/>
      <c r="I61" s="146"/>
      <c r="J61" s="146"/>
    </row>
    <row r="62" spans="1:10" ht="18.75" customHeight="1">
      <c r="A62" s="183" t="s">
        <v>68</v>
      </c>
      <c r="B62" s="184"/>
      <c r="C62" s="184"/>
      <c r="D62" s="184"/>
      <c r="E62" s="184"/>
      <c r="F62" s="184"/>
      <c r="G62" s="184"/>
      <c r="H62" s="184"/>
      <c r="I62" s="45" t="str">
        <f>IF(AND(J62="",E64&lt;&gt;""),"error","")</f>
        <v/>
      </c>
      <c r="J62" s="29"/>
    </row>
    <row r="63" spans="1:10" ht="22.5" customHeight="1">
      <c r="A63" s="181" t="s">
        <v>56</v>
      </c>
      <c r="B63" s="181"/>
      <c r="C63" s="181"/>
      <c r="D63" s="181"/>
      <c r="E63" s="182"/>
      <c r="F63" s="182"/>
      <c r="G63" s="182"/>
      <c r="H63" s="182"/>
      <c r="I63" s="182"/>
      <c r="J63" s="182"/>
    </row>
    <row r="64" spans="1:10" ht="22.5" customHeight="1">
      <c r="A64" s="180" t="s">
        <v>57</v>
      </c>
      <c r="B64" s="180"/>
      <c r="C64" s="180"/>
      <c r="D64" s="180"/>
      <c r="E64" s="146"/>
      <c r="F64" s="146"/>
      <c r="G64" s="146"/>
      <c r="H64" s="146"/>
      <c r="I64" s="146"/>
      <c r="J64" s="146"/>
    </row>
    <row r="65" spans="1:10" ht="6" customHeight="1">
      <c r="A65" s="162"/>
      <c r="B65" s="163"/>
      <c r="C65" s="163"/>
      <c r="D65" s="163"/>
      <c r="E65" s="163"/>
      <c r="F65" s="163"/>
      <c r="G65" s="44"/>
      <c r="H65" s="148"/>
      <c r="I65" s="148"/>
      <c r="J65" s="148"/>
    </row>
    <row r="66" spans="1:10" ht="17.100000000000001" hidden="1" customHeight="1">
      <c r="A66" s="147" t="s">
        <v>15</v>
      </c>
      <c r="B66" s="147"/>
      <c r="C66" s="147"/>
      <c r="D66" s="147"/>
      <c r="E66" s="147"/>
      <c r="F66" s="147"/>
      <c r="G66" s="147"/>
      <c r="H66" s="147"/>
      <c r="I66" s="147"/>
      <c r="J66" s="147"/>
    </row>
    <row r="67" spans="1:10" ht="39.75" hidden="1" customHeight="1">
      <c r="A67" s="149" t="s">
        <v>55</v>
      </c>
      <c r="B67" s="149"/>
      <c r="C67" s="149"/>
      <c r="D67" s="149"/>
      <c r="E67" s="149"/>
      <c r="F67" s="149"/>
      <c r="G67" s="149"/>
      <c r="H67" s="149"/>
      <c r="I67" s="149"/>
      <c r="J67" s="149"/>
    </row>
    <row r="68" spans="1:10" ht="15.75" hidden="1" customHeight="1">
      <c r="A68" s="47"/>
      <c r="B68" s="47" t="s">
        <v>22</v>
      </c>
      <c r="C68" s="47"/>
      <c r="D68" s="47"/>
      <c r="E68" s="47"/>
      <c r="F68" s="47"/>
      <c r="G68" s="47"/>
      <c r="H68" s="47"/>
      <c r="I68" s="47"/>
      <c r="J68" s="47"/>
    </row>
    <row r="69" spans="1:10" ht="36.75" hidden="1" customHeight="1">
      <c r="A69" s="18"/>
      <c r="B69" s="156" t="s">
        <v>35</v>
      </c>
      <c r="C69" s="156"/>
      <c r="D69" s="156"/>
      <c r="E69" s="156"/>
      <c r="F69" s="156"/>
      <c r="G69" s="156"/>
      <c r="H69" s="156"/>
      <c r="I69" s="156"/>
      <c r="J69" s="156"/>
    </row>
    <row r="70" spans="1:10" ht="6.75" hidden="1" customHeight="1">
      <c r="A70" s="47"/>
      <c r="B70" s="47"/>
      <c r="C70" s="47"/>
      <c r="D70" s="47"/>
      <c r="E70" s="47"/>
      <c r="F70" s="47"/>
      <c r="G70" s="47"/>
      <c r="H70" s="47"/>
      <c r="I70" s="47"/>
      <c r="J70" s="47"/>
    </row>
    <row r="71" spans="1:10" ht="14.25" hidden="1" customHeight="1">
      <c r="A71" s="160" t="s">
        <v>31</v>
      </c>
      <c r="B71" s="161"/>
      <c r="C71" s="161"/>
      <c r="D71" s="161"/>
      <c r="E71" s="150"/>
      <c r="F71" s="31" t="s">
        <v>30</v>
      </c>
      <c r="G71" s="32" t="s">
        <v>32</v>
      </c>
      <c r="H71" s="30" t="s">
        <v>33</v>
      </c>
      <c r="I71" s="150" t="s">
        <v>34</v>
      </c>
      <c r="J71" s="151"/>
    </row>
    <row r="72" spans="1:10" ht="14.25" hidden="1" customHeight="1">
      <c r="A72" s="164"/>
      <c r="B72" s="165"/>
      <c r="C72" s="165"/>
      <c r="D72" s="165"/>
      <c r="E72" s="166"/>
      <c r="F72" s="14"/>
      <c r="G72" s="38"/>
      <c r="H72" s="14"/>
      <c r="I72" s="152"/>
      <c r="J72" s="153"/>
    </row>
    <row r="73" spans="1:10" ht="14.25" hidden="1" customHeight="1">
      <c r="A73" s="167"/>
      <c r="B73" s="168"/>
      <c r="C73" s="168"/>
      <c r="D73" s="168"/>
      <c r="E73" s="169"/>
      <c r="F73" s="15"/>
      <c r="G73" s="39"/>
      <c r="H73" s="15"/>
      <c r="I73" s="154"/>
      <c r="J73" s="155"/>
    </row>
    <row r="74" spans="1:10" ht="14.25" hidden="1" customHeight="1">
      <c r="A74" s="167"/>
      <c r="B74" s="168"/>
      <c r="C74" s="168"/>
      <c r="D74" s="168"/>
      <c r="E74" s="169"/>
      <c r="F74" s="15"/>
      <c r="G74" s="39"/>
      <c r="H74" s="15"/>
      <c r="I74" s="154"/>
      <c r="J74" s="155"/>
    </row>
    <row r="75" spans="1:10" ht="14.25" hidden="1" customHeight="1">
      <c r="A75" s="167"/>
      <c r="B75" s="168"/>
      <c r="C75" s="168"/>
      <c r="D75" s="168"/>
      <c r="E75" s="169"/>
      <c r="F75" s="15"/>
      <c r="G75" s="39"/>
      <c r="H75" s="15"/>
      <c r="I75" s="154"/>
      <c r="J75" s="195"/>
    </row>
    <row r="76" spans="1:10" ht="14.25" hidden="1" customHeight="1">
      <c r="A76" s="167"/>
      <c r="B76" s="168"/>
      <c r="C76" s="168"/>
      <c r="D76" s="168"/>
      <c r="E76" s="169"/>
      <c r="F76" s="15"/>
      <c r="G76" s="39"/>
      <c r="H76" s="15"/>
      <c r="I76" s="154"/>
      <c r="J76" s="155"/>
    </row>
    <row r="77" spans="1:10" ht="14.25" hidden="1" customHeight="1">
      <c r="A77" s="167"/>
      <c r="B77" s="168"/>
      <c r="C77" s="168"/>
      <c r="D77" s="168"/>
      <c r="E77" s="169"/>
      <c r="F77" s="15"/>
      <c r="G77" s="39"/>
      <c r="H77" s="15"/>
      <c r="I77" s="154"/>
      <c r="J77" s="155"/>
    </row>
    <row r="78" spans="1:10" ht="14.25" hidden="1" customHeight="1">
      <c r="A78" s="197"/>
      <c r="B78" s="198"/>
      <c r="C78" s="198"/>
      <c r="D78" s="198"/>
      <c r="E78" s="199"/>
      <c r="F78" s="16"/>
      <c r="G78" s="40"/>
      <c r="H78" s="16"/>
      <c r="I78" s="172"/>
      <c r="J78" s="173"/>
    </row>
    <row r="79" spans="1:10" ht="14.25" hidden="1" customHeight="1">
      <c r="A79" s="157" t="s">
        <v>18</v>
      </c>
      <c r="B79" s="158"/>
      <c r="C79" s="158"/>
      <c r="D79" s="158"/>
      <c r="E79" s="158"/>
      <c r="F79" s="158"/>
      <c r="G79" s="158"/>
      <c r="H79" s="159"/>
      <c r="I79" s="170">
        <f>SUM(I72:J78)</f>
        <v>0</v>
      </c>
      <c r="J79" s="171"/>
    </row>
    <row r="80" spans="1:10" hidden="1">
      <c r="F80" s="37" t="str">
        <f>IF(J80="error","※法人上限の120万円を超過しています。","")</f>
        <v/>
      </c>
      <c r="J80" s="41" t="str">
        <f>IF(I79&gt;1200000,"error","")</f>
        <v/>
      </c>
    </row>
    <row r="81" spans="1:10" ht="62.25" hidden="1" customHeight="1">
      <c r="A81" s="196" t="s">
        <v>69</v>
      </c>
      <c r="B81" s="196"/>
      <c r="C81" s="196"/>
      <c r="D81" s="196"/>
      <c r="E81" s="196"/>
      <c r="F81" s="196"/>
      <c r="G81" s="196"/>
      <c r="H81" s="196"/>
      <c r="I81" s="196"/>
      <c r="J81" s="196"/>
    </row>
    <row r="82" spans="1:10">
      <c r="A82" s="17"/>
      <c r="B82" s="17"/>
      <c r="C82" s="17"/>
      <c r="D82" s="17"/>
      <c r="E82" s="17"/>
      <c r="F82" s="17"/>
      <c r="G82" s="17"/>
      <c r="H82" s="17"/>
      <c r="I82" s="17"/>
      <c r="J82" s="17"/>
    </row>
    <row r="83" spans="1:10" ht="13.8" thickBot="1">
      <c r="A83" s="46"/>
      <c r="B83" s="46"/>
      <c r="C83" s="46"/>
      <c r="D83" s="46"/>
      <c r="E83" s="46"/>
      <c r="F83" s="46"/>
      <c r="G83" s="46"/>
      <c r="H83" s="46"/>
      <c r="I83" s="46"/>
      <c r="J83" s="46"/>
    </row>
    <row r="84" spans="1:10" ht="18.75" customHeight="1">
      <c r="B84" s="203" t="s">
        <v>59</v>
      </c>
      <c r="C84" s="203"/>
      <c r="D84" s="204" t="s">
        <v>60</v>
      </c>
      <c r="E84" s="205"/>
      <c r="F84" s="204" t="s">
        <v>61</v>
      </c>
      <c r="G84" s="208"/>
      <c r="H84" s="138" t="s">
        <v>62</v>
      </c>
      <c r="I84" s="139"/>
    </row>
    <row r="85" spans="1:10" ht="36.75" customHeight="1">
      <c r="B85" s="200" t="str">
        <f>A53</f>
        <v>①新たな生産活動への転換等に要する費用（上限15万円）</v>
      </c>
      <c r="C85" s="200"/>
      <c r="D85" s="201">
        <f>E55</f>
        <v>0</v>
      </c>
      <c r="E85" s="206"/>
      <c r="F85" s="201">
        <f>IF(OR($J$13="error",$J$38="error",$J$39="error",$J$45="error",$I$53="error"),"error",IF(AND($H$46="",$H$35-$H$40*12&gt;=150000),150000,IF(AND($H$46="",$H$35-$H$40*12&lt;150000),$H$35-$H$40*12,IF(AND($H$40="",$H$35-$H$46/3*12&gt;=150000),150000,IF(AND($H$40="",$H$35-$H$46/3*12&lt;150000),$H$35-$H$46/3*12,"")))))</f>
        <v>0</v>
      </c>
      <c r="G85" s="207"/>
      <c r="H85" s="140">
        <f>IF($F85="error","error",IF($I$79&gt;1200000,"0",IF($F85&lt;0,0,MIN($D85,$F85))))</f>
        <v>0</v>
      </c>
      <c r="I85" s="141"/>
    </row>
    <row r="86" spans="1:10" ht="36.75" customHeight="1">
      <c r="B86" s="200" t="str">
        <f>A56</f>
        <v>②新たな販路拡大等に要する費用（上限５万円）</v>
      </c>
      <c r="C86" s="200"/>
      <c r="D86" s="201">
        <f>E58</f>
        <v>0</v>
      </c>
      <c r="E86" s="202"/>
      <c r="F86" s="201">
        <f>IF(OR($J$13="error",$J$38="error",$J$39="error",$J$45="error",$I$56="error"),"error",IF(AND($H$46="",$H$35-$H$40*12&gt;=50000),50000,IF(AND($H$46="",$H$35-$H$40*12&lt;50000),$H$35-$H$40*12,IF(AND($H$40="",$H$35-$H$46/3*12&gt;=50000),50000,IF(AND($H$40="",$H$35-$H$46/3*12&lt;50000),$H$35-$H$46/3*12,"")))))</f>
        <v>0</v>
      </c>
      <c r="G86" s="207"/>
      <c r="H86" s="142">
        <f t="shared" ref="H86:H88" si="0">IF($F86="error","error",IF($I$79&gt;1200000,"0",IF($F86&lt;0,0,MIN($D86,$F86))))</f>
        <v>0</v>
      </c>
      <c r="I86" s="143"/>
    </row>
    <row r="87" spans="1:10" ht="36.75" customHeight="1">
      <c r="B87" s="200" t="str">
        <f>A59</f>
        <v>③経営コンサルタント派遣等経営改善に要する費用（上限５万円）</v>
      </c>
      <c r="C87" s="200"/>
      <c r="D87" s="201">
        <f>E61</f>
        <v>0</v>
      </c>
      <c r="E87" s="202"/>
      <c r="F87" s="201">
        <f>IF(OR($J$13="error",$J$38="error",$J$39="error",$J$45="error",$I$59="error"),"error",IF(AND($H$46="",$H$35-$H$40*12&gt;=50000),50000,IF(AND($H$46="",$H$35-$H$40*12&lt;50000),$H$35-$H$40*12,IF(AND($H$40="",$H$35-$H$46/3*12&gt;=50000),50000,IF(AND($H$40="",$H$35-$H$46/3*12&lt;50000),$H$35-$H$46/3*12,"")))))</f>
        <v>0</v>
      </c>
      <c r="G87" s="207"/>
      <c r="H87" s="142">
        <f t="shared" si="0"/>
        <v>0</v>
      </c>
      <c r="I87" s="143"/>
    </row>
    <row r="88" spans="1:10" ht="36.75" customHeight="1" thickBot="1">
      <c r="B88" s="200" t="str">
        <f>A62</f>
        <v>④生産活動を行うために必要な感染防止対策に要する費用（上限５万円）</v>
      </c>
      <c r="C88" s="200"/>
      <c r="D88" s="201">
        <f>E64</f>
        <v>0</v>
      </c>
      <c r="E88" s="202"/>
      <c r="F88" s="201">
        <f>IF(OR($J$13="error",$J$38="error",$J$39="error",$J$45="error",$I$62="error"),"error",IF(AND($H$46="",$H$35-$H$40*12&gt;=50000),50000,IF(AND($H$46="",$H$35-$H$40*12&lt;50000),$H$35-$H$40*12,IF(AND($H$40="",$H$35-$H$46/3*12&gt;=50000),50000,IF(AND($H$40="",$H$35-$H$46/3*12&lt;50000),$H$35-$H$46/3*12,"")))))</f>
        <v>0</v>
      </c>
      <c r="G88" s="207"/>
      <c r="H88" s="144">
        <f t="shared" si="0"/>
        <v>0</v>
      </c>
      <c r="I88" s="145"/>
    </row>
    <row r="89" spans="1:10" ht="13.8" thickBot="1"/>
    <row r="90" spans="1:10" ht="19.5" customHeight="1" thickBot="1">
      <c r="E90" s="188" t="s">
        <v>63</v>
      </c>
      <c r="F90" s="189"/>
      <c r="G90" s="189"/>
      <c r="H90" s="189"/>
      <c r="I90" s="190"/>
    </row>
    <row r="91" spans="1:10" ht="36.75" customHeight="1" thickBot="1">
      <c r="E91" s="191" t="str">
        <f>IF(OR(AND($J$14="",$J$20=""),$H$35="",AND($J$14="○",OR($H$40="",$H$41="")),AND($J$20="○",$H$46="",$H$47=""),OR(I53="error",I56="error",I59="error",I62="error"),AND(J53="",J56="",J59="",J62="")),"未記入又は不適切な箇所があります",MIN(1200000-$I$79,ROUNDDOWN(SUM(H85:I88),-3)))</f>
        <v>未記入又は不適切な箇所があります</v>
      </c>
      <c r="F91" s="192"/>
      <c r="G91" s="192"/>
      <c r="H91" s="192"/>
      <c r="I91" s="193"/>
    </row>
    <row r="92" spans="1:10" ht="13.5" customHeight="1">
      <c r="A92" s="18"/>
      <c r="B92" s="19"/>
      <c r="C92" s="19"/>
      <c r="D92" s="19"/>
      <c r="E92" s="194" t="s">
        <v>64</v>
      </c>
      <c r="F92" s="194"/>
      <c r="G92" s="194"/>
      <c r="H92" s="194"/>
      <c r="I92" s="194"/>
      <c r="J92" s="47"/>
    </row>
    <row r="93" spans="1:10" ht="13.5" customHeight="1">
      <c r="A93" s="23"/>
      <c r="B93" s="19"/>
      <c r="C93" s="19"/>
      <c r="D93" s="19"/>
      <c r="E93" s="24"/>
      <c r="F93" s="24"/>
      <c r="G93" s="24"/>
      <c r="H93" s="24"/>
      <c r="I93" s="24"/>
      <c r="J93" s="47"/>
    </row>
    <row r="94" spans="1:10" hidden="1">
      <c r="A94" s="187" t="s">
        <v>74</v>
      </c>
      <c r="B94" s="187"/>
      <c r="C94" s="187"/>
      <c r="D94" s="187"/>
      <c r="E94" s="187"/>
      <c r="F94" s="187"/>
      <c r="G94" s="187"/>
      <c r="H94" s="187"/>
      <c r="I94" s="187"/>
      <c r="J94" s="187"/>
    </row>
    <row r="95" spans="1:10" hidden="1"/>
    <row r="96" spans="1:10" hidden="1">
      <c r="A96" s="123" t="s">
        <v>86</v>
      </c>
      <c r="B96" s="123"/>
      <c r="C96" s="123"/>
      <c r="D96" s="123"/>
      <c r="E96" s="123"/>
      <c r="F96" s="24"/>
      <c r="G96" s="24"/>
      <c r="H96" s="24"/>
      <c r="I96" s="24"/>
      <c r="J96" s="47"/>
    </row>
    <row r="97" spans="1:10" hidden="1">
      <c r="A97" s="23"/>
      <c r="B97" s="124" t="s">
        <v>87</v>
      </c>
      <c r="C97" s="124"/>
      <c r="D97" s="125"/>
      <c r="E97" s="125"/>
      <c r="F97" s="48" t="s">
        <v>88</v>
      </c>
      <c r="G97" s="49"/>
      <c r="H97" s="50" t="s">
        <v>89</v>
      </c>
      <c r="I97" s="51"/>
      <c r="J97" s="47"/>
    </row>
    <row r="98" spans="1:10" hidden="1">
      <c r="A98" s="23"/>
      <c r="B98" s="124" t="s">
        <v>90</v>
      </c>
      <c r="C98" s="124"/>
      <c r="D98" s="125"/>
      <c r="E98" s="125"/>
      <c r="F98" s="48" t="s">
        <v>91</v>
      </c>
      <c r="G98" s="126"/>
      <c r="H98" s="127"/>
      <c r="I98" s="126"/>
      <c r="J98" s="47"/>
    </row>
    <row r="99" spans="1:10" hidden="1">
      <c r="A99" s="23"/>
      <c r="B99" s="128" t="s">
        <v>92</v>
      </c>
      <c r="C99" s="129"/>
      <c r="D99" s="130"/>
      <c r="E99" s="131"/>
      <c r="F99" s="131"/>
      <c r="G99" s="131"/>
      <c r="H99" s="131"/>
      <c r="I99" s="132"/>
      <c r="J99" s="47"/>
    </row>
    <row r="100" spans="1:10" hidden="1">
      <c r="A100" s="23"/>
      <c r="B100" s="133" t="s">
        <v>93</v>
      </c>
      <c r="C100" s="134"/>
      <c r="D100" s="135"/>
      <c r="E100" s="136"/>
      <c r="F100" s="136"/>
      <c r="G100" s="136"/>
      <c r="H100" s="136"/>
      <c r="I100" s="137"/>
      <c r="J100" s="47"/>
    </row>
    <row r="101" spans="1:10" hidden="1">
      <c r="A101" s="23"/>
      <c r="B101" s="115" t="s">
        <v>94</v>
      </c>
      <c r="C101" s="115"/>
      <c r="D101" s="115"/>
      <c r="E101" s="115"/>
      <c r="F101" s="115"/>
      <c r="G101" s="115"/>
      <c r="H101" s="115"/>
      <c r="I101" s="115"/>
      <c r="J101" s="47"/>
    </row>
    <row r="102" spans="1:10" hidden="1">
      <c r="A102" s="23"/>
      <c r="B102" s="52"/>
      <c r="C102" s="52"/>
      <c r="D102" s="52"/>
      <c r="E102" s="52"/>
      <c r="F102" s="52"/>
      <c r="G102" s="52"/>
      <c r="H102" s="52"/>
      <c r="I102" s="52"/>
      <c r="J102" s="47"/>
    </row>
    <row r="103" spans="1:10" hidden="1">
      <c r="A103" s="116" t="s">
        <v>99</v>
      </c>
      <c r="B103" s="116"/>
      <c r="C103" s="116"/>
      <c r="D103" s="116"/>
      <c r="E103" s="116"/>
      <c r="F103" s="116"/>
      <c r="G103" s="116"/>
      <c r="H103" s="116"/>
      <c r="I103" s="116"/>
      <c r="J103" s="116"/>
    </row>
    <row r="104" spans="1:10" hidden="1"/>
    <row r="105" spans="1:10" hidden="1">
      <c r="G105" s="53" t="s">
        <v>95</v>
      </c>
    </row>
    <row r="106" spans="1:10" hidden="1">
      <c r="G106" s="54" t="s">
        <v>96</v>
      </c>
      <c r="H106" s="117"/>
      <c r="I106" s="117"/>
      <c r="J106" s="118"/>
    </row>
    <row r="107" spans="1:10" hidden="1">
      <c r="G107" s="55" t="s">
        <v>97</v>
      </c>
      <c r="H107" s="119"/>
      <c r="I107" s="119"/>
      <c r="J107" s="120"/>
    </row>
    <row r="108" spans="1:10" ht="13.8" hidden="1" thickBot="1">
      <c r="G108" s="56" t="s">
        <v>98</v>
      </c>
      <c r="H108" s="121"/>
      <c r="I108" s="121"/>
      <c r="J108" s="122"/>
    </row>
  </sheetData>
  <sheetProtection password="DCE7" sheet="1" objects="1" scenarios="1"/>
  <mergeCells count="120">
    <mergeCell ref="A14:I14"/>
    <mergeCell ref="B15:J15"/>
    <mergeCell ref="B16:J16"/>
    <mergeCell ref="B17:J17"/>
    <mergeCell ref="B18:J18"/>
    <mergeCell ref="A20:I20"/>
    <mergeCell ref="A2:J2"/>
    <mergeCell ref="G7:J7"/>
    <mergeCell ref="G8:J8"/>
    <mergeCell ref="G9:J9"/>
    <mergeCell ref="G10:J10"/>
    <mergeCell ref="A12:J12"/>
    <mergeCell ref="A35:G35"/>
    <mergeCell ref="H35:J35"/>
    <mergeCell ref="B36:J36"/>
    <mergeCell ref="A40:G40"/>
    <mergeCell ref="H40:J40"/>
    <mergeCell ref="A41:G41"/>
    <mergeCell ref="H41:J41"/>
    <mergeCell ref="B21:J21"/>
    <mergeCell ref="B22:J22"/>
    <mergeCell ref="B23:J23"/>
    <mergeCell ref="B25:J25"/>
    <mergeCell ref="A32:J32"/>
    <mergeCell ref="B33:J33"/>
    <mergeCell ref="A48:G48"/>
    <mergeCell ref="H48:J48"/>
    <mergeCell ref="B49:J49"/>
    <mergeCell ref="A51:J51"/>
    <mergeCell ref="A52:J52"/>
    <mergeCell ref="A53:H53"/>
    <mergeCell ref="A42:G42"/>
    <mergeCell ref="H42:J42"/>
    <mergeCell ref="B43:J43"/>
    <mergeCell ref="A46:G46"/>
    <mergeCell ref="H46:J46"/>
    <mergeCell ref="A47:G47"/>
    <mergeCell ref="H47:J47"/>
    <mergeCell ref="A58:D58"/>
    <mergeCell ref="E58:J58"/>
    <mergeCell ref="A59:H59"/>
    <mergeCell ref="A60:D60"/>
    <mergeCell ref="E60:J60"/>
    <mergeCell ref="A61:D61"/>
    <mergeCell ref="E61:J61"/>
    <mergeCell ref="A54:D54"/>
    <mergeCell ref="E54:J54"/>
    <mergeCell ref="A55:D55"/>
    <mergeCell ref="E55:J55"/>
    <mergeCell ref="A56:H56"/>
    <mergeCell ref="A57:D57"/>
    <mergeCell ref="E57:J57"/>
    <mergeCell ref="A66:J66"/>
    <mergeCell ref="A67:J67"/>
    <mergeCell ref="B69:J69"/>
    <mergeCell ref="A71:E71"/>
    <mergeCell ref="I71:J71"/>
    <mergeCell ref="A72:E72"/>
    <mergeCell ref="I72:J72"/>
    <mergeCell ref="A62:H62"/>
    <mergeCell ref="A63:D63"/>
    <mergeCell ref="E63:J63"/>
    <mergeCell ref="A64:D64"/>
    <mergeCell ref="E64:J64"/>
    <mergeCell ref="A65:F65"/>
    <mergeCell ref="H65:J65"/>
    <mergeCell ref="A76:E76"/>
    <mergeCell ref="I76:J76"/>
    <mergeCell ref="A77:E77"/>
    <mergeCell ref="I77:J77"/>
    <mergeCell ref="A78:E78"/>
    <mergeCell ref="I78:J78"/>
    <mergeCell ref="A73:E73"/>
    <mergeCell ref="I73:J73"/>
    <mergeCell ref="A74:E74"/>
    <mergeCell ref="I74:J74"/>
    <mergeCell ref="A75:E75"/>
    <mergeCell ref="I75:J75"/>
    <mergeCell ref="B85:C85"/>
    <mergeCell ref="D85:E85"/>
    <mergeCell ref="F85:G85"/>
    <mergeCell ref="H85:I85"/>
    <mergeCell ref="B86:C86"/>
    <mergeCell ref="D86:E86"/>
    <mergeCell ref="F86:G86"/>
    <mergeCell ref="H86:I86"/>
    <mergeCell ref="A79:H79"/>
    <mergeCell ref="I79:J79"/>
    <mergeCell ref="A81:J81"/>
    <mergeCell ref="B84:C84"/>
    <mergeCell ref="D84:E84"/>
    <mergeCell ref="F84:G84"/>
    <mergeCell ref="H84:I84"/>
    <mergeCell ref="E90:I90"/>
    <mergeCell ref="E91:I91"/>
    <mergeCell ref="E92:I92"/>
    <mergeCell ref="A94:J94"/>
    <mergeCell ref="A96:E96"/>
    <mergeCell ref="B97:C97"/>
    <mergeCell ref="D97:E97"/>
    <mergeCell ref="B87:C87"/>
    <mergeCell ref="D87:E87"/>
    <mergeCell ref="F87:G87"/>
    <mergeCell ref="H87:I87"/>
    <mergeCell ref="B88:C88"/>
    <mergeCell ref="D88:E88"/>
    <mergeCell ref="F88:G88"/>
    <mergeCell ref="H88:I88"/>
    <mergeCell ref="B101:I101"/>
    <mergeCell ref="A103:J103"/>
    <mergeCell ref="H106:J106"/>
    <mergeCell ref="H107:J107"/>
    <mergeCell ref="H108:J108"/>
    <mergeCell ref="B98:C98"/>
    <mergeCell ref="D98:E98"/>
    <mergeCell ref="G98:I98"/>
    <mergeCell ref="B99:C99"/>
    <mergeCell ref="D99:I99"/>
    <mergeCell ref="B100:C100"/>
    <mergeCell ref="D100:I100"/>
  </mergeCells>
  <phoneticPr fontId="1"/>
  <conditionalFormatting sqref="H40:J42">
    <cfRule type="expression" dxfId="25" priority="19">
      <formula>$J$20="○"</formula>
    </cfRule>
    <cfRule type="expression" dxfId="24" priority="24">
      <formula>$J$14="○"</formula>
    </cfRule>
  </conditionalFormatting>
  <conditionalFormatting sqref="G45:J45">
    <cfRule type="expression" dxfId="23" priority="23">
      <formula>$J$45="error"</formula>
    </cfRule>
  </conditionalFormatting>
  <conditionalFormatting sqref="H46:J48">
    <cfRule type="expression" dxfId="22" priority="18">
      <formula>$J$14="○"</formula>
    </cfRule>
    <cfRule type="expression" dxfId="21" priority="22">
      <formula>$J$20="○"</formula>
    </cfRule>
  </conditionalFormatting>
  <conditionalFormatting sqref="F39:J39">
    <cfRule type="expression" dxfId="20" priority="21">
      <formula>$J$39="error"</formula>
    </cfRule>
  </conditionalFormatting>
  <conditionalFormatting sqref="F39:I39 J38">
    <cfRule type="expression" dxfId="19" priority="20">
      <formula>$J$38="error"</formula>
    </cfRule>
  </conditionalFormatting>
  <conditionalFormatting sqref="E91">
    <cfRule type="expression" dxfId="18" priority="25">
      <formula>$E$91="未記入又は不適切な箇所があります"</formula>
    </cfRule>
    <cfRule type="expression" dxfId="17" priority="26">
      <formula>$E$91="error"</formula>
    </cfRule>
  </conditionalFormatting>
  <conditionalFormatting sqref="F80:J80">
    <cfRule type="expression" dxfId="16" priority="16">
      <formula>$J$80="error"</formula>
    </cfRule>
  </conditionalFormatting>
  <conditionalFormatting sqref="H76:J78 H74:I75 H72:J73">
    <cfRule type="expression" dxfId="15" priority="17">
      <formula>$G72="無"</formula>
    </cfRule>
  </conditionalFormatting>
  <conditionalFormatting sqref="G13:J13">
    <cfRule type="expression" dxfId="14" priority="27">
      <formula>AND($J$14="○",$J$20="○")</formula>
    </cfRule>
  </conditionalFormatting>
  <conditionalFormatting sqref="E54:J55">
    <cfRule type="expression" dxfId="13" priority="15">
      <formula>$J$53="○"</formula>
    </cfRule>
  </conditionalFormatting>
  <conditionalFormatting sqref="E57:J58">
    <cfRule type="expression" dxfId="12" priority="14">
      <formula>$J$56="○"</formula>
    </cfRule>
  </conditionalFormatting>
  <conditionalFormatting sqref="E60:J61">
    <cfRule type="expression" dxfId="11" priority="13">
      <formula>$J$59="○"</formula>
    </cfRule>
  </conditionalFormatting>
  <conditionalFormatting sqref="E63:J64">
    <cfRule type="expression" dxfId="10" priority="12">
      <formula>$J$62="○"</formula>
    </cfRule>
  </conditionalFormatting>
  <conditionalFormatting sqref="H85">
    <cfRule type="expression" dxfId="9" priority="28">
      <formula>$H85="未記入又は不適切な箇所があります"</formula>
    </cfRule>
  </conditionalFormatting>
  <conditionalFormatting sqref="H85:I85">
    <cfRule type="expression" dxfId="8" priority="9">
      <formula>$H85="error"</formula>
    </cfRule>
  </conditionalFormatting>
  <conditionalFormatting sqref="H86:H88">
    <cfRule type="expression" dxfId="7" priority="8">
      <formula>$H86="未記入又は不適切な箇所があります"</formula>
    </cfRule>
  </conditionalFormatting>
  <conditionalFormatting sqref="H86:I88">
    <cfRule type="expression" dxfId="6" priority="7">
      <formula>$H86="error"</formula>
    </cfRule>
  </conditionalFormatting>
  <conditionalFormatting sqref="I53">
    <cfRule type="expression" dxfId="5" priority="6">
      <formula>$I53="error"</formula>
    </cfRule>
  </conditionalFormatting>
  <conditionalFormatting sqref="I56">
    <cfRule type="expression" dxfId="4" priority="5">
      <formula>$I56="error"</formula>
    </cfRule>
  </conditionalFormatting>
  <conditionalFormatting sqref="I59">
    <cfRule type="expression" dxfId="3" priority="4">
      <formula>$I59="error"</formula>
    </cfRule>
  </conditionalFormatting>
  <conditionalFormatting sqref="I62">
    <cfRule type="expression" dxfId="2" priority="3">
      <formula>$I62="error"</formula>
    </cfRule>
  </conditionalFormatting>
  <conditionalFormatting sqref="F85">
    <cfRule type="expression" dxfId="1" priority="2">
      <formula>F85="error"</formula>
    </cfRule>
  </conditionalFormatting>
  <conditionalFormatting sqref="F86:F88">
    <cfRule type="expression" dxfId="0" priority="1">
      <formula>F86="error"</formula>
    </cfRule>
  </conditionalFormatting>
  <printOptions horizontalCentered="1"/>
  <pageMargins left="0.70866141732283472" right="0.51181102362204722" top="0.55118110236220474" bottom="0" header="0.31496062992125984" footer="0.31496062992125984"/>
  <pageSetup paperSize="9" scale="70" orientation="portrait" cellComments="asDisplayed" r:id="rId1"/>
  <rowBreaks count="1" manualBreakCount="1">
    <brk id="50" max="16383" man="1"/>
  </row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リスト!$B$1:$B$2</xm:f>
          </x14:formula1>
          <xm:sqref>J14 J20 J53 J56 J59 J62</xm:sqref>
        </x14:dataValidation>
        <x14:dataValidation type="list" allowBlank="1" showInputMessage="1" showErrorMessage="1">
          <x14:formula1>
            <xm:f>リスト!$D$2:$D$3</xm:f>
          </x14:formula1>
          <xm:sqref>H6</xm:sqref>
        </x14:dataValidation>
        <x14:dataValidation type="list" allowBlank="1" showInputMessage="1" showErrorMessage="1">
          <x14:formula1>
            <xm:f>リスト!$E$2:$E$13</xm:f>
          </x14:formula1>
          <xm:sqref>I6</xm:sqref>
        </x14:dataValidation>
        <x14:dataValidation type="list" allowBlank="1" showInputMessage="1" showErrorMessage="1">
          <x14:formula1>
            <xm:f>リスト!$F$2:$F$32</xm:f>
          </x14:formula1>
          <xm:sqref>J6</xm:sqref>
        </x14:dataValidation>
        <x14:dataValidation type="list" allowBlank="1" showInputMessage="1" showErrorMessage="1">
          <x14:formula1>
            <xm:f>リスト!$B$4:$B$5</xm:f>
          </x14:formula1>
          <xm:sqref>G72:G78</xm:sqref>
        </x14:dataValidation>
        <x14:dataValidation type="list" allowBlank="1" showInputMessage="1" showErrorMessage="1">
          <x14:formula1>
            <xm:f>リスト!$G$2:$G$8</xm:f>
          </x14:formula1>
          <xm:sqref>H72:H78</xm:sqref>
        </x14:dataValidation>
        <x14:dataValidation type="list" allowBlank="1" showInputMessage="1">
          <x14:formula1>
            <xm:f>リスト!$H$2:$H$3</xm:f>
          </x14:formula1>
          <xm:sqref>F72:F78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H2" sqref="H2"/>
    </sheetView>
  </sheetViews>
  <sheetFormatPr defaultRowHeight="18"/>
  <sheetData>
    <row r="2" spans="2:8">
      <c r="B2" t="s">
        <v>10</v>
      </c>
      <c r="D2">
        <v>3</v>
      </c>
      <c r="E2">
        <v>1</v>
      </c>
      <c r="F2">
        <v>1</v>
      </c>
      <c r="G2" t="s">
        <v>23</v>
      </c>
      <c r="H2" t="s">
        <v>36</v>
      </c>
    </row>
    <row r="3" spans="2:8">
      <c r="D3">
        <v>4</v>
      </c>
      <c r="E3">
        <v>2</v>
      </c>
      <c r="F3">
        <v>2</v>
      </c>
      <c r="G3" t="s">
        <v>24</v>
      </c>
    </row>
    <row r="4" spans="2:8">
      <c r="B4" t="s">
        <v>16</v>
      </c>
      <c r="E4">
        <v>3</v>
      </c>
      <c r="F4">
        <v>3</v>
      </c>
      <c r="G4" t="s">
        <v>25</v>
      </c>
    </row>
    <row r="5" spans="2:8">
      <c r="B5" t="s">
        <v>17</v>
      </c>
      <c r="E5">
        <v>4</v>
      </c>
      <c r="F5">
        <v>4</v>
      </c>
      <c r="G5" t="s">
        <v>26</v>
      </c>
    </row>
    <row r="6" spans="2:8">
      <c r="E6">
        <v>5</v>
      </c>
      <c r="F6">
        <v>5</v>
      </c>
      <c r="G6" t="s">
        <v>27</v>
      </c>
    </row>
    <row r="7" spans="2:8">
      <c r="E7">
        <v>6</v>
      </c>
      <c r="F7">
        <v>6</v>
      </c>
      <c r="G7" t="s">
        <v>28</v>
      </c>
    </row>
    <row r="8" spans="2:8">
      <c r="E8">
        <v>7</v>
      </c>
      <c r="F8">
        <v>7</v>
      </c>
      <c r="G8" t="s">
        <v>29</v>
      </c>
    </row>
    <row r="9" spans="2:8">
      <c r="E9">
        <v>8</v>
      </c>
      <c r="F9">
        <v>8</v>
      </c>
    </row>
    <row r="10" spans="2:8">
      <c r="E10">
        <v>9</v>
      </c>
      <c r="F10">
        <v>9</v>
      </c>
    </row>
    <row r="11" spans="2:8">
      <c r="E11">
        <v>10</v>
      </c>
      <c r="F11">
        <v>10</v>
      </c>
    </row>
    <row r="12" spans="2:8">
      <c r="E12">
        <v>11</v>
      </c>
      <c r="F12">
        <v>11</v>
      </c>
    </row>
    <row r="13" spans="2:8">
      <c r="E13">
        <v>12</v>
      </c>
      <c r="F13">
        <v>12</v>
      </c>
    </row>
    <row r="14" spans="2:8">
      <c r="F14">
        <v>13</v>
      </c>
    </row>
    <row r="15" spans="2:8">
      <c r="F15">
        <v>14</v>
      </c>
    </row>
    <row r="16" spans="2:8">
      <c r="F16">
        <v>15</v>
      </c>
    </row>
    <row r="17" spans="6:6">
      <c r="F17">
        <v>16</v>
      </c>
    </row>
    <row r="18" spans="6:6">
      <c r="F18">
        <v>17</v>
      </c>
    </row>
    <row r="19" spans="6:6">
      <c r="F19">
        <v>18</v>
      </c>
    </row>
    <row r="20" spans="6:6">
      <c r="F20">
        <v>19</v>
      </c>
    </row>
    <row r="21" spans="6:6">
      <c r="F21">
        <v>20</v>
      </c>
    </row>
    <row r="22" spans="6:6">
      <c r="F22">
        <v>21</v>
      </c>
    </row>
    <row r="23" spans="6:6">
      <c r="F23">
        <v>22</v>
      </c>
    </row>
    <row r="24" spans="6:6">
      <c r="F24">
        <v>23</v>
      </c>
    </row>
    <row r="25" spans="6:6">
      <c r="F25">
        <v>24</v>
      </c>
    </row>
    <row r="26" spans="6:6">
      <c r="F26">
        <v>25</v>
      </c>
    </row>
    <row r="27" spans="6:6">
      <c r="F27">
        <v>26</v>
      </c>
    </row>
    <row r="28" spans="6:6">
      <c r="F28">
        <v>27</v>
      </c>
    </row>
    <row r="29" spans="6:6">
      <c r="F29">
        <v>28</v>
      </c>
    </row>
    <row r="30" spans="6:6">
      <c r="F30">
        <v>29</v>
      </c>
    </row>
    <row r="31" spans="6:6">
      <c r="F31">
        <v>30</v>
      </c>
    </row>
    <row r="32" spans="6:6">
      <c r="F32">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申請書</vt:lpstr>
      <vt:lpstr>別紙(1)</vt:lpstr>
      <vt:lpstr>別紙(2)</vt:lpstr>
      <vt:lpstr>別紙(3)</vt:lpstr>
      <vt:lpstr>別紙(4)</vt:lpstr>
      <vt:lpstr>別紙(5)</vt:lpstr>
      <vt:lpstr>別紙(6)</vt:lpstr>
      <vt:lpstr>リスト</vt:lpstr>
      <vt:lpstr>申請書!Print_Area</vt:lpstr>
      <vt:lpstr>'別紙(1)'!Print_Area</vt:lpstr>
      <vt:lpstr>'別紙(2)'!Print_Area</vt:lpstr>
      <vt:lpstr>'別紙(3)'!Print_Area</vt:lpstr>
      <vt:lpstr>'別紙(4)'!Print_Area</vt:lpstr>
      <vt:lpstr>'別紙(5)'!Print_Area</vt:lpstr>
      <vt:lpstr>'別紙(6)'!Print_Area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大塚 秀寿</cp:lastModifiedBy>
  <cp:lastPrinted>2022-03-08T08:18:25Z</cp:lastPrinted>
  <dcterms:created xsi:type="dcterms:W3CDTF">2018-01-05T08:28:31Z</dcterms:created>
  <dcterms:modified xsi:type="dcterms:W3CDTF">2022-03-08T08:19:43Z</dcterms:modified>
</cp:coreProperties>
</file>