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5.37.39\share\02統計課\05統計調査\【現住人口調査システム】\2.月報作成\8.公表済資料\月報\"/>
    </mc:Choice>
  </mc:AlternateContent>
  <bookViews>
    <workbookView xWindow="0" yWindow="0" windowWidth="23040" windowHeight="9132" activeTab="2"/>
  </bookViews>
  <sheets>
    <sheet name="概況" sheetId="1" r:id="rId1"/>
    <sheet name="移動者" sheetId="2" r:id="rId2"/>
    <sheet name="統計表" sheetId="3" r:id="rId3"/>
    <sheet name="年齢別人口" sheetId="4" r:id="rId4"/>
  </sheets>
  <definedNames>
    <definedName name="_xlnm.Print_Area" localSheetId="1">移動者!$A$1:$M$71</definedName>
    <definedName name="_xlnm.Print_Area" localSheetId="0">概況!$A$1:$L$64</definedName>
    <definedName name="_xlnm.Print_Area" localSheetId="2">統計表!$A$1:$AB$346</definedName>
    <definedName name="_xlnm.Print_Area" localSheetId="3">年齢別人口!$A$1:$K$70</definedName>
    <definedName name="_xlnm.Print_Titles" localSheetId="2">統計表!$1:$4</definedName>
  </definedNames>
  <calcPr calcId="162913"/>
</workbook>
</file>

<file path=xl/calcChain.xml><?xml version="1.0" encoding="utf-8"?>
<calcChain xmlns="http://schemas.openxmlformats.org/spreadsheetml/2006/main">
  <c r="Q10" i="2" l="1"/>
  <c r="Q13" i="2" s="1"/>
  <c r="Q11" i="2"/>
  <c r="F71" i="2"/>
  <c r="A39" i="1"/>
  <c r="Q31" i="4"/>
  <c r="U31" i="4" s="1"/>
  <c r="Q30" i="4"/>
  <c r="U30" i="4" s="1"/>
  <c r="Q29" i="4"/>
  <c r="U29" i="4" s="1"/>
  <c r="U28" i="4"/>
  <c r="U77" i="4"/>
  <c r="U76" i="4"/>
  <c r="U75" i="4"/>
  <c r="U74" i="4"/>
  <c r="U73" i="4"/>
  <c r="Q72" i="4"/>
  <c r="U72" i="4" s="1"/>
  <c r="Q71" i="4"/>
  <c r="U71" i="4" s="1"/>
  <c r="Q70" i="4"/>
  <c r="U70" i="4" s="1"/>
  <c r="Q69" i="4"/>
  <c r="U69" i="4" s="1"/>
  <c r="U68" i="4"/>
  <c r="Q67" i="4"/>
  <c r="U67" i="4" s="1"/>
  <c r="Q66" i="4"/>
  <c r="U66" i="4" s="1"/>
  <c r="Q65" i="4"/>
  <c r="U65" i="4" s="1"/>
  <c r="Q64" i="4"/>
  <c r="U64" i="4" s="1"/>
  <c r="U63" i="4"/>
  <c r="Q62" i="4"/>
  <c r="U62" i="4" s="1"/>
  <c r="Q61" i="4"/>
  <c r="U61" i="4" s="1"/>
  <c r="Q60" i="4"/>
  <c r="U60" i="4" s="1"/>
  <c r="Q59" i="4"/>
  <c r="U59" i="4" s="1"/>
  <c r="U58" i="4"/>
  <c r="Q57" i="4"/>
  <c r="U57" i="4" s="1"/>
  <c r="Q56" i="4"/>
  <c r="U56" i="4" s="1"/>
  <c r="Q55" i="4"/>
  <c r="U55" i="4"/>
  <c r="Q54" i="4"/>
  <c r="U54" i="4" s="1"/>
  <c r="U53" i="4"/>
  <c r="Q52" i="4"/>
  <c r="U52" i="4" s="1"/>
  <c r="Q51" i="4"/>
  <c r="U51" i="4" s="1"/>
  <c r="Q50" i="4"/>
  <c r="U50" i="4" s="1"/>
  <c r="Q49" i="4"/>
  <c r="U49" i="4" s="1"/>
  <c r="U48" i="4"/>
  <c r="Q47" i="4"/>
  <c r="U47" i="4" s="1"/>
  <c r="Q46" i="4"/>
  <c r="U46" i="4" s="1"/>
  <c r="Q45" i="4"/>
  <c r="U45" i="4" s="1"/>
  <c r="Q44" i="4"/>
  <c r="U44" i="4" s="1"/>
  <c r="U43" i="4"/>
  <c r="Q42" i="4"/>
  <c r="U42" i="4" s="1"/>
  <c r="Q41" i="4"/>
  <c r="U41" i="4" s="1"/>
  <c r="Q40" i="4"/>
  <c r="U40" i="4" s="1"/>
  <c r="Q39" i="4"/>
  <c r="U39" i="4" s="1"/>
  <c r="U38" i="4"/>
  <c r="Q37" i="4"/>
  <c r="U37" i="4" s="1"/>
  <c r="Q36" i="4"/>
  <c r="U36" i="4" s="1"/>
  <c r="Q35" i="4"/>
  <c r="U35" i="4"/>
  <c r="Q34" i="4"/>
  <c r="U34" i="4" s="1"/>
  <c r="U33" i="4"/>
  <c r="Q32" i="4"/>
  <c r="U32" i="4" s="1"/>
  <c r="T28" i="4"/>
  <c r="T77" i="4"/>
  <c r="T76" i="4"/>
  <c r="T75" i="4"/>
  <c r="T74" i="4"/>
  <c r="T73" i="4"/>
  <c r="P72" i="4"/>
  <c r="T72" i="4" s="1"/>
  <c r="P71" i="4"/>
  <c r="T71" i="4" s="1"/>
  <c r="P70" i="4"/>
  <c r="T70" i="4" s="1"/>
  <c r="P69" i="4"/>
  <c r="T69" i="4" s="1"/>
  <c r="T68" i="4"/>
  <c r="P67" i="4"/>
  <c r="T67" i="4"/>
  <c r="P66" i="4"/>
  <c r="T66" i="4" s="1"/>
  <c r="P65" i="4"/>
  <c r="T65" i="4"/>
  <c r="P64" i="4"/>
  <c r="T64" i="4" s="1"/>
  <c r="T63" i="4"/>
  <c r="P62" i="4"/>
  <c r="T62" i="4" s="1"/>
  <c r="P61" i="4"/>
  <c r="T61" i="4" s="1"/>
  <c r="P60" i="4"/>
  <c r="T60" i="4" s="1"/>
  <c r="P59" i="4"/>
  <c r="T59" i="4" s="1"/>
  <c r="T58" i="4"/>
  <c r="P57" i="4"/>
  <c r="T57" i="4" s="1"/>
  <c r="P56" i="4"/>
  <c r="T56" i="4" s="1"/>
  <c r="P55" i="4"/>
  <c r="T55" i="4" s="1"/>
  <c r="P54" i="4"/>
  <c r="T54" i="4"/>
  <c r="T53" i="4"/>
  <c r="P52" i="4"/>
  <c r="T52" i="4" s="1"/>
  <c r="P51" i="4"/>
  <c r="T51" i="4" s="1"/>
  <c r="P50" i="4"/>
  <c r="T50" i="4" s="1"/>
  <c r="P49" i="4"/>
  <c r="T49" i="4" s="1"/>
  <c r="T48" i="4"/>
  <c r="P47" i="4"/>
  <c r="T47" i="4"/>
  <c r="P46" i="4"/>
  <c r="T46" i="4" s="1"/>
  <c r="P45" i="4"/>
  <c r="T45" i="4"/>
  <c r="P44" i="4"/>
  <c r="T44" i="4" s="1"/>
  <c r="T43" i="4"/>
  <c r="P42" i="4"/>
  <c r="T42" i="4" s="1"/>
  <c r="P41" i="4"/>
  <c r="T41" i="4" s="1"/>
  <c r="P40" i="4"/>
  <c r="T40" i="4" s="1"/>
  <c r="P39" i="4"/>
  <c r="T39" i="4" s="1"/>
  <c r="T38" i="4"/>
  <c r="P37" i="4"/>
  <c r="T37" i="4" s="1"/>
  <c r="P36" i="4"/>
  <c r="T36" i="4" s="1"/>
  <c r="P35" i="4"/>
  <c r="T35" i="4" s="1"/>
  <c r="P34" i="4"/>
  <c r="T34" i="4"/>
  <c r="T33" i="4"/>
  <c r="P32" i="4"/>
  <c r="T32" i="4" s="1"/>
  <c r="P31" i="4"/>
  <c r="T31" i="4" s="1"/>
  <c r="P30" i="4"/>
  <c r="T30" i="4" s="1"/>
  <c r="P29" i="4"/>
  <c r="T29" i="4" s="1"/>
  <c r="O72" i="4"/>
  <c r="O71" i="4"/>
  <c r="O70" i="4"/>
  <c r="S70" i="4" s="1"/>
  <c r="O69" i="4"/>
  <c r="S69" i="4" s="1"/>
  <c r="O67" i="4"/>
  <c r="S67" i="4" s="1"/>
  <c r="O66" i="4"/>
  <c r="O65" i="4"/>
  <c r="S65" i="4" s="1"/>
  <c r="O64" i="4"/>
  <c r="O62" i="4"/>
  <c r="O61" i="4"/>
  <c r="O60" i="4"/>
  <c r="O59" i="4"/>
  <c r="O57" i="4"/>
  <c r="S57" i="4" s="1"/>
  <c r="O56" i="4"/>
  <c r="O55" i="4"/>
  <c r="S55" i="4" s="1"/>
  <c r="O54" i="4"/>
  <c r="O52" i="4"/>
  <c r="O51" i="4"/>
  <c r="O50" i="4"/>
  <c r="S50" i="4" s="1"/>
  <c r="O49" i="4"/>
  <c r="S49" i="4" s="1"/>
  <c r="O47" i="4"/>
  <c r="S47" i="4" s="1"/>
  <c r="O46" i="4"/>
  <c r="S46" i="4" s="1"/>
  <c r="O45" i="4"/>
  <c r="S45" i="4" s="1"/>
  <c r="O44" i="4"/>
  <c r="S44" i="4" s="1"/>
  <c r="O42" i="4"/>
  <c r="O41" i="4"/>
  <c r="O40" i="4"/>
  <c r="S40" i="4" s="1"/>
  <c r="O39" i="4"/>
  <c r="S39" i="4" s="1"/>
  <c r="O37" i="4"/>
  <c r="S37" i="4" s="1"/>
  <c r="O36" i="4"/>
  <c r="S36" i="4" s="1"/>
  <c r="O35" i="4"/>
  <c r="S35" i="4" s="1"/>
  <c r="O34" i="4"/>
  <c r="S34" i="4" s="1"/>
  <c r="O32" i="4"/>
  <c r="O31" i="4"/>
  <c r="O30" i="4"/>
  <c r="S30" i="4" s="1"/>
  <c r="O29" i="4"/>
  <c r="S29" i="4" s="1"/>
  <c r="S28" i="4"/>
  <c r="S77" i="4"/>
  <c r="S76" i="4"/>
  <c r="S75" i="4"/>
  <c r="S74" i="4"/>
  <c r="S73" i="4"/>
  <c r="S72" i="4"/>
  <c r="S71" i="4"/>
  <c r="S68" i="4"/>
  <c r="S66" i="4"/>
  <c r="S64" i="4"/>
  <c r="S63" i="4"/>
  <c r="S62" i="4"/>
  <c r="S61" i="4"/>
  <c r="S60" i="4"/>
  <c r="S59" i="4"/>
  <c r="S58" i="4"/>
  <c r="S56" i="4"/>
  <c r="S54" i="4"/>
  <c r="S53" i="4"/>
  <c r="S52" i="4"/>
  <c r="S51" i="4"/>
  <c r="S48" i="4"/>
  <c r="S43" i="4"/>
  <c r="S42" i="4"/>
  <c r="S41" i="4"/>
  <c r="S38" i="4"/>
  <c r="S33" i="4"/>
  <c r="S32" i="4"/>
  <c r="S31" i="4"/>
  <c r="Q12" i="2" l="1"/>
  <c r="Q14" i="2" s="1"/>
</calcChain>
</file>

<file path=xl/sharedStrings.xml><?xml version="1.0" encoding="utf-8"?>
<sst xmlns="http://schemas.openxmlformats.org/spreadsheetml/2006/main" count="1289" uniqueCount="334">
  <si>
    <t>１月１日現在の福島県の人口は、２,１３５,９０７人</t>
  </si>
  <si>
    <t>＊作業エリア（グラフ元データなど）</t>
  </si>
  <si>
    <t>人口動態（平成11年12月1日～12月末日）</t>
  </si>
  <si>
    <t>　　　月報DBからコピー（文字・数値コピー）</t>
  </si>
  <si>
    <t>世帯数</t>
  </si>
  <si>
    <t>　　　　　人　口</t>
  </si>
  <si>
    <t>自然動態</t>
  </si>
  <si>
    <t>社会動態</t>
  </si>
  <si>
    <t>増減</t>
  </si>
  <si>
    <t>総人口</t>
  </si>
  <si>
    <t>男</t>
  </si>
  <si>
    <t>女</t>
  </si>
  <si>
    <t>(12.1.1)</t>
  </si>
  <si>
    <t>出生</t>
  </si>
  <si>
    <t>死亡</t>
  </si>
  <si>
    <t>転入</t>
  </si>
  <si>
    <t>転出</t>
  </si>
  <si>
    <t>11.10.1</t>
  </si>
  <si>
    <t>1)</t>
  </si>
  <si>
    <t>2)</t>
  </si>
  <si>
    <t>11.1.1</t>
  </si>
  <si>
    <t>総数　</t>
  </si>
  <si>
    <t>11.12.1</t>
  </si>
  <si>
    <t>前年</t>
  </si>
  <si>
    <t>前年月</t>
  </si>
  <si>
    <t>前月（年）</t>
  </si>
  <si>
    <t>前月</t>
  </si>
  <si>
    <t>今月(大文字)</t>
  </si>
  <si>
    <t>1)統計表の「県外」と「その他」(従前地不詳等)の合計　　2)統計表の「県外」と「その他」(転出先不明等)の合計</t>
  </si>
  <si>
    <t>１</t>
  </si>
  <si>
    <t>今月(年)</t>
  </si>
  <si>
    <t>今月</t>
  </si>
  <si>
    <t>人口・世帯数および人口動態の推移</t>
  </si>
  <si>
    <t>人　　　　　　口　　（人）</t>
  </si>
  <si>
    <t>年月日</t>
  </si>
  <si>
    <t>　世帯数</t>
  </si>
  <si>
    <t>総数</t>
  </si>
  <si>
    <t>増　減　数</t>
  </si>
  <si>
    <t>増減率</t>
  </si>
  <si>
    <t>人口増減数</t>
  </si>
  <si>
    <t>自然増減数</t>
  </si>
  <si>
    <t>社会増減数</t>
  </si>
  <si>
    <t>（世帯）</t>
  </si>
  <si>
    <t>うち</t>
  </si>
  <si>
    <t>10.12</t>
  </si>
  <si>
    <t>自然増減</t>
  </si>
  <si>
    <t>社会増減</t>
  </si>
  <si>
    <t>11.2.1</t>
  </si>
  <si>
    <t>11.1</t>
  </si>
  <si>
    <t>昭 25.10.1</t>
  </si>
  <si>
    <t>－</t>
  </si>
  <si>
    <t>11.3.1</t>
  </si>
  <si>
    <t xml:space="preserve">     30.10.1</t>
  </si>
  <si>
    <t>％</t>
  </si>
  <si>
    <t>11.4.1</t>
  </si>
  <si>
    <t xml:space="preserve">     35.10.1</t>
  </si>
  <si>
    <t>11.5.1</t>
  </si>
  <si>
    <t xml:space="preserve">     40.10.1</t>
  </si>
  <si>
    <t>11.6.1</t>
  </si>
  <si>
    <t xml:space="preserve">     45.10.1</t>
  </si>
  <si>
    <t>11.7.1</t>
  </si>
  <si>
    <t xml:space="preserve">     50.10.1</t>
  </si>
  <si>
    <t>11.8.1</t>
  </si>
  <si>
    <t xml:space="preserve">     55.10.1</t>
  </si>
  <si>
    <t>11.9.1</t>
  </si>
  <si>
    <t xml:space="preserve">     60.10.1</t>
  </si>
  <si>
    <t>平　2.10.1</t>
  </si>
  <si>
    <t>11.11.1</t>
  </si>
  <si>
    <t>　　7.10.1</t>
  </si>
  <si>
    <t>　　8.10.1</t>
  </si>
  <si>
    <t>12.1.1</t>
  </si>
  <si>
    <t>　　9.10.1</t>
  </si>
  <si>
    <t>合計(12か月分）</t>
  </si>
  <si>
    <t>　　　10.10.1</t>
  </si>
  <si>
    <t>H12.1.1</t>
  </si>
  <si>
    <t>‰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</si>
  <si>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</si>
  <si>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</si>
  <si>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</si>
  <si>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>年齢階層別移動者数（平成11年12月1日～12月末日）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</si>
  <si>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</si>
  <si>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</si>
  <si>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</si>
  <si>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</si>
  <si>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</si>
  <si>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</si>
  <si>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</si>
  <si>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</si>
  <si>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</si>
  <si>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</si>
  <si>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</si>
  <si>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グラフ元データ</t>
  </si>
  <si>
    <t>就学・卒業</t>
  </si>
  <si>
    <t>転勤</t>
  </si>
  <si>
    <t>転業・転職</t>
  </si>
  <si>
    <t>就職</t>
  </si>
  <si>
    <t>退職・廃業</t>
  </si>
  <si>
    <t>婚姻</t>
  </si>
  <si>
    <t>住宅・通勤事情</t>
  </si>
  <si>
    <t>養子縁組等</t>
  </si>
  <si>
    <t>その他</t>
  </si>
  <si>
    <t>移動者総数</t>
  </si>
  <si>
    <t>（男）</t>
  </si>
  <si>
    <t>（女）</t>
  </si>
  <si>
    <t>県内移動者　1)</t>
  </si>
  <si>
    <t>県外移動者　2)</t>
  </si>
  <si>
    <t>MAX DATA</t>
  </si>
  <si>
    <t>NIN DATA</t>
  </si>
  <si>
    <t>X軸最高値</t>
  </si>
  <si>
    <t>X軸最低値</t>
  </si>
  <si>
    <t>補助目盛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</si>
  <si>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</si>
  <si>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</si>
  <si>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理由別移動者数（平成11年12月1日～12月末日）</t>
  </si>
  <si>
    <t>就学　　卒業</t>
  </si>
  <si>
    <t>転業　　転職</t>
  </si>
  <si>
    <t>退職　　廃業</t>
  </si>
  <si>
    <t>住宅事情通勤事情</t>
  </si>
  <si>
    <t>不詳</t>
  </si>
  <si>
    <t>理由別県外移動者数（平成11年12月1日～12月末日）</t>
  </si>
  <si>
    <t>人口動態（H11.12.1～H11.12.31）</t>
  </si>
  <si>
    <t>　</t>
  </si>
  <si>
    <t>年齢（3区分）別人口（12.1.1）</t>
  </si>
  <si>
    <t>地域</t>
  </si>
  <si>
    <t>人口</t>
  </si>
  <si>
    <t>人口増減</t>
  </si>
  <si>
    <t>実数</t>
  </si>
  <si>
    <t>構成比</t>
  </si>
  <si>
    <t>平均年齢</t>
  </si>
  <si>
    <t>老年化指数</t>
  </si>
  <si>
    <t>年少人口</t>
  </si>
  <si>
    <t>生産年齢人口</t>
  </si>
  <si>
    <t>老年人口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</si>
  <si>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</si>
  <si>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</si>
  <si>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</si>
  <si>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</si>
  <si>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</si>
  <si>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</si>
  <si>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</si>
  <si>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</si>
  <si>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</si>
  <si>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</si>
  <si>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</si>
  <si>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</si>
  <si>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</si>
  <si>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</si>
  <si>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</si>
  <si>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</si>
  <si>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</si>
  <si>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</si>
  <si>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</si>
  <si>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</si>
  <si>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</si>
  <si>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</si>
  <si>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</si>
  <si>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</si>
  <si>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</si>
  <si>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</si>
  <si>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</si>
  <si>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</si>
  <si>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</si>
  <si>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</si>
  <si>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</si>
  <si>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</si>
  <si>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</si>
  <si>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</si>
  <si>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</si>
  <si>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</si>
  <si>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</si>
  <si>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</si>
  <si>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</si>
  <si>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</si>
  <si>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</si>
  <si>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</si>
  <si>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</si>
  <si>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</si>
  <si>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</si>
  <si>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</si>
  <si>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</si>
  <si>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</si>
  <si>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</si>
  <si>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</si>
  <si>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</si>
  <si>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</si>
  <si>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</si>
  <si>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</si>
  <si>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</si>
  <si>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</si>
  <si>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</si>
  <si>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</si>
  <si>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</si>
  <si>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</si>
  <si>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</si>
  <si>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</si>
  <si>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</si>
  <si>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</si>
  <si>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</si>
  <si>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</si>
  <si>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</si>
  <si>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</si>
  <si>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</si>
  <si>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</si>
  <si>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</si>
  <si>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</si>
  <si>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</si>
  <si>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</si>
  <si>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</si>
  <si>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</si>
  <si>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</si>
  <si>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</si>
  <si>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</si>
  <si>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</si>
  <si>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</si>
  <si>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</si>
  <si>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</si>
  <si>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</si>
  <si>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</si>
  <si>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</si>
  <si>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</si>
  <si>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</si>
  <si>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</si>
  <si>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</si>
  <si>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</si>
  <si>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</si>
  <si>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</si>
  <si>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</si>
  <si>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</si>
  <si>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</si>
  <si>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</si>
  <si>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</si>
  <si>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</si>
  <si>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</si>
  <si>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</si>
  <si>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</si>
  <si>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</si>
  <si>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</si>
  <si>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</si>
  <si>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</si>
  <si>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</si>
  <si>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</si>
  <si>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</si>
  <si>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</si>
  <si>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</si>
  <si>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</si>
  <si>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</si>
  <si>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</si>
  <si>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</si>
  <si>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</si>
  <si>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</si>
  <si>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</si>
  <si>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</si>
  <si>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</si>
  <si>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</si>
  <si>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</si>
  <si>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</si>
  <si>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</si>
  <si>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</si>
  <si>
    <t>年齢別人口</t>
  </si>
  <si>
    <t>データCOPY欄</t>
  </si>
  <si>
    <t>年齢（3区分）別人口</t>
  </si>
  <si>
    <t>構成比（％）</t>
  </si>
  <si>
    <t>0-4</t>
  </si>
  <si>
    <t>0～4</t>
  </si>
  <si>
    <t>年次</t>
  </si>
  <si>
    <t>総数 　1)</t>
  </si>
  <si>
    <t>5-9</t>
  </si>
  <si>
    <t>5～9　</t>
  </si>
  <si>
    <t>0～14</t>
  </si>
  <si>
    <t>15～64</t>
  </si>
  <si>
    <t>10-14</t>
  </si>
  <si>
    <t>10～14</t>
  </si>
  <si>
    <t>平成７年１０月１日</t>
  </si>
  <si>
    <t>15-19</t>
  </si>
  <si>
    <t>20-24</t>
  </si>
  <si>
    <t>25-29</t>
  </si>
  <si>
    <t>平成８年１０月１日</t>
  </si>
  <si>
    <t>30-34</t>
  </si>
  <si>
    <t>35-39</t>
  </si>
  <si>
    <t>35～39</t>
  </si>
  <si>
    <t>40-44</t>
  </si>
  <si>
    <t>40～44</t>
  </si>
  <si>
    <t>平成９年１０月１日</t>
  </si>
  <si>
    <t>45-49</t>
  </si>
  <si>
    <t>45～49</t>
  </si>
  <si>
    <t>50-54</t>
  </si>
  <si>
    <t>50～54</t>
  </si>
  <si>
    <t>55-59</t>
  </si>
  <si>
    <t>55～59</t>
  </si>
  <si>
    <t>平成10年１０月１日</t>
  </si>
  <si>
    <t>60-64</t>
  </si>
  <si>
    <t>60～64</t>
  </si>
  <si>
    <t>65-69</t>
  </si>
  <si>
    <t>65～69</t>
  </si>
  <si>
    <t>70-74</t>
  </si>
  <si>
    <t>70～74</t>
  </si>
  <si>
    <t>平成12年１月１日</t>
  </si>
  <si>
    <t>75-79</t>
  </si>
  <si>
    <t>75～79</t>
  </si>
  <si>
    <t>80-84</t>
  </si>
  <si>
    <t>80～84</t>
  </si>
  <si>
    <t>85-89</t>
  </si>
  <si>
    <t>85歳以上</t>
  </si>
  <si>
    <t>1)　年齢「不詳」等のため年齢別人口の計と一致しない。　2)　年少人口100に対する老年人口の割合</t>
  </si>
  <si>
    <t>90-95</t>
  </si>
  <si>
    <t>95-99</t>
  </si>
  <si>
    <t>年齢（5歳階級）別人口（12.1.1）</t>
  </si>
  <si>
    <t>人口ﾋﾟﾗﾐｯﾄﾞ（12.1.1）</t>
  </si>
  <si>
    <t>100-</t>
  </si>
  <si>
    <t>年齢階級</t>
  </si>
  <si>
    <t>総数　1)</t>
  </si>
  <si>
    <t>0～4歳</t>
  </si>
  <si>
    <t>昭25</t>
  </si>
  <si>
    <t>生産年齢</t>
  </si>
  <si>
    <t>昭30</t>
  </si>
  <si>
    <t>昭35</t>
  </si>
  <si>
    <t>昭40</t>
  </si>
  <si>
    <t>85～</t>
  </si>
  <si>
    <t>1)　年齢「不詳」等のため年齢別人口の計と一致しない。</t>
  </si>
  <si>
    <t>年齢（3区分）別人口の推移</t>
  </si>
  <si>
    <t>昭45</t>
  </si>
  <si>
    <t>昭50</t>
  </si>
  <si>
    <t>昭55</t>
  </si>
  <si>
    <t>昭60</t>
  </si>
  <si>
    <t>平２</t>
  </si>
  <si>
    <t>平2</t>
  </si>
  <si>
    <t>平７</t>
  </si>
  <si>
    <t>平7</t>
  </si>
  <si>
    <t>平８</t>
  </si>
  <si>
    <t>平９(9.10.1)</t>
  </si>
  <si>
    <t>平１０.10.1</t>
  </si>
  <si>
    <t>平10</t>
  </si>
  <si>
    <t>平１１.4.1</t>
  </si>
  <si>
    <t>平11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</si>
</sst>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&quot;#,##0"/>
    <numFmt numFmtId="177" formatCode="#,##0.0;&quot;△&quot;#,##0.0"/>
    <numFmt numFmtId="178" formatCode="0.0"/>
    <numFmt numFmtId="179" formatCode="#,##0;[Red]#,##0"/>
    <numFmt numFmtId="180" formatCode="#,##0_ "/>
    <numFmt numFmtId="181" formatCode="0.00_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中ゴシック体"/>
      <family val="3"/>
      <charset val="128"/>
    </font>
    <font>
      <sz val="12"/>
      <name val="中ゴシック体"/>
      <family val="3"/>
      <charset val="128"/>
    </font>
    <font>
      <sz val="14"/>
      <name val="中ゴシック体"/>
      <family val="3"/>
      <charset val="128"/>
    </font>
    <font>
      <sz val="11"/>
      <name val="中ゴシック体"/>
      <family val="3"/>
      <charset val="128"/>
    </font>
    <font>
      <sz val="7"/>
      <name val="中ゴシック体"/>
      <family val="3"/>
      <charset val="128"/>
    </font>
    <font>
      <sz val="8"/>
      <name val="ＭＳ ゴシック"/>
      <family val="3"/>
      <charset val="128"/>
    </font>
    <font>
      <sz val="10"/>
      <name val="中ゴシック体"/>
      <family val="3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10"/>
      <name val="中ゴシック体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80">
    <xf numFmtId="0" fontId="0" fillId="0" borderId="0" xfId="0"/>
    <xf numFmtId="0" fontId="5" fillId="0" borderId="0" xfId="6" applyFont="1"/>
    <xf numFmtId="0" fontId="3" fillId="0" borderId="0" xfId="6"/>
    <xf numFmtId="0" fontId="3" fillId="0" borderId="0" xfId="6" applyFont="1"/>
    <xf numFmtId="0" fontId="6" fillId="0" borderId="0" xfId="6" applyFont="1"/>
    <xf numFmtId="0" fontId="7" fillId="0" borderId="0" xfId="6" applyFont="1"/>
    <xf numFmtId="0" fontId="3" fillId="0" borderId="1" xfId="6" applyBorder="1"/>
    <xf numFmtId="0" fontId="3" fillId="0" borderId="2" xfId="6" applyBorder="1"/>
    <xf numFmtId="0" fontId="3" fillId="0" borderId="3" xfId="6" applyBorder="1"/>
    <xf numFmtId="0" fontId="3" fillId="0" borderId="0" xfId="6" applyBorder="1"/>
    <xf numFmtId="0" fontId="4" fillId="0" borderId="1" xfId="6" applyFont="1" applyBorder="1" applyAlignment="1">
      <alignment horizontal="center"/>
    </xf>
    <xf numFmtId="0" fontId="4" fillId="0" borderId="2" xfId="6" applyFont="1" applyBorder="1" applyAlignment="1">
      <alignment horizontal="center"/>
    </xf>
    <xf numFmtId="0" fontId="4" fillId="0" borderId="3" xfId="6" applyFont="1" applyBorder="1"/>
    <xf numFmtId="0" fontId="3" fillId="0" borderId="3" xfId="6" applyBorder="1" applyAlignment="1">
      <alignment horizontal="center"/>
    </xf>
    <xf numFmtId="0" fontId="4" fillId="0" borderId="4" xfId="6" applyFont="1" applyBorder="1" applyAlignment="1">
      <alignment horizontal="centerContinuous"/>
    </xf>
    <xf numFmtId="0" fontId="3" fillId="0" borderId="4" xfId="6" applyBorder="1" applyAlignment="1">
      <alignment horizontal="centerContinuous"/>
    </xf>
    <xf numFmtId="0" fontId="3" fillId="0" borderId="5" xfId="6" applyBorder="1" applyAlignment="1">
      <alignment horizontal="centerContinuous"/>
    </xf>
    <xf numFmtId="0" fontId="4" fillId="0" borderId="3" xfId="6" applyFont="1" applyBorder="1" applyAlignment="1">
      <alignment horizontal="center"/>
    </xf>
    <xf numFmtId="0" fontId="3" fillId="0" borderId="0" xfId="6" applyBorder="1" applyAlignment="1">
      <alignment horizontal="center"/>
    </xf>
    <xf numFmtId="49" fontId="3" fillId="0" borderId="0" xfId="6" applyNumberFormat="1"/>
    <xf numFmtId="0" fontId="3" fillId="0" borderId="6" xfId="6" applyBorder="1"/>
    <xf numFmtId="3" fontId="3" fillId="0" borderId="0" xfId="6" applyNumberFormat="1" applyBorder="1"/>
    <xf numFmtId="3" fontId="3" fillId="0" borderId="7" xfId="6" applyNumberFormat="1" applyBorder="1"/>
    <xf numFmtId="179" fontId="3" fillId="0" borderId="0" xfId="6" applyNumberFormat="1"/>
    <xf numFmtId="3" fontId="3" fillId="0" borderId="0" xfId="6" applyNumberFormat="1"/>
    <xf numFmtId="0" fontId="4" fillId="0" borderId="6" xfId="6" applyFont="1" applyBorder="1" applyAlignment="1">
      <alignment horizontal="center"/>
    </xf>
    <xf numFmtId="0" fontId="4" fillId="0" borderId="0" xfId="6" applyFont="1" applyBorder="1" applyAlignment="1">
      <alignment horizontal="center"/>
    </xf>
    <xf numFmtId="0" fontId="4" fillId="0" borderId="7" xfId="6" applyFont="1" applyBorder="1"/>
    <xf numFmtId="0" fontId="3" fillId="0" borderId="7" xfId="6" applyBorder="1" applyAlignment="1">
      <alignment horizontal="center"/>
    </xf>
    <xf numFmtId="0" fontId="4" fillId="0" borderId="8" xfId="6" applyFont="1" applyBorder="1" applyAlignment="1">
      <alignment horizontal="center"/>
    </xf>
    <xf numFmtId="0" fontId="8" fillId="0" borderId="8" xfId="6" applyFont="1" applyBorder="1" applyAlignment="1">
      <alignment horizontal="center"/>
    </xf>
    <xf numFmtId="0" fontId="4" fillId="0" borderId="7" xfId="6" applyFont="1" applyBorder="1" applyAlignment="1">
      <alignment horizontal="center"/>
    </xf>
    <xf numFmtId="0" fontId="4" fillId="0" borderId="9" xfId="6" applyFont="1" applyBorder="1"/>
    <xf numFmtId="0" fontId="4" fillId="0" borderId="10" xfId="6" applyFont="1" applyBorder="1"/>
    <xf numFmtId="0" fontId="4" fillId="0" borderId="11" xfId="6" applyFont="1" applyBorder="1"/>
    <xf numFmtId="0" fontId="3" fillId="0" borderId="11" xfId="6" applyBorder="1"/>
    <xf numFmtId="0" fontId="3" fillId="0" borderId="12" xfId="6" applyBorder="1" applyAlignment="1">
      <alignment horizontal="center"/>
    </xf>
    <xf numFmtId="0" fontId="3" fillId="0" borderId="11" xfId="6" applyBorder="1" applyAlignment="1">
      <alignment horizontal="center"/>
    </xf>
    <xf numFmtId="0" fontId="3" fillId="0" borderId="12" xfId="6" applyBorder="1"/>
    <xf numFmtId="0" fontId="9" fillId="0" borderId="1" xfId="6" applyFont="1" applyBorder="1" applyAlignment="1"/>
    <xf numFmtId="0" fontId="9" fillId="0" borderId="13" xfId="2" applyFont="1" applyBorder="1" applyAlignment="1"/>
    <xf numFmtId="0" fontId="4" fillId="0" borderId="14" xfId="6" applyFont="1" applyBorder="1" applyAlignment="1">
      <alignment horizontal="center"/>
    </xf>
    <xf numFmtId="3" fontId="3" fillId="0" borderId="8" xfId="6" applyNumberFormat="1" applyBorder="1"/>
    <xf numFmtId="178" fontId="3" fillId="0" borderId="8" xfId="6" applyNumberFormat="1" applyBorder="1"/>
    <xf numFmtId="178" fontId="3" fillId="0" borderId="7" xfId="6" applyNumberFormat="1" applyBorder="1"/>
    <xf numFmtId="178" fontId="3" fillId="0" borderId="0" xfId="6" applyNumberFormat="1" applyBorder="1"/>
    <xf numFmtId="0" fontId="9" fillId="0" borderId="6" xfId="6" applyFont="1" applyBorder="1"/>
    <xf numFmtId="0" fontId="9" fillId="0" borderId="8" xfId="6" applyFont="1" applyBorder="1"/>
    <xf numFmtId="0" fontId="4" fillId="0" borderId="15" xfId="6" applyFont="1" applyBorder="1" applyAlignment="1">
      <alignment horizontal="center"/>
    </xf>
    <xf numFmtId="0" fontId="9" fillId="0" borderId="9" xfId="6" applyFont="1" applyBorder="1"/>
    <xf numFmtId="0" fontId="9" fillId="0" borderId="12" xfId="6" applyFont="1" applyBorder="1"/>
    <xf numFmtId="0" fontId="4" fillId="0" borderId="16" xfId="6" applyFont="1" applyBorder="1" applyAlignment="1">
      <alignment horizontal="center"/>
    </xf>
    <xf numFmtId="3" fontId="3" fillId="0" borderId="11" xfId="6" applyNumberFormat="1" applyBorder="1"/>
    <xf numFmtId="3" fontId="3" fillId="0" borderId="12" xfId="6" applyNumberFormat="1" applyBorder="1"/>
    <xf numFmtId="178" fontId="3" fillId="0" borderId="12" xfId="6" applyNumberFormat="1" applyBorder="1"/>
    <xf numFmtId="178" fontId="3" fillId="0" borderId="11" xfId="6" applyNumberFormat="1" applyBorder="1"/>
    <xf numFmtId="49" fontId="9" fillId="0" borderId="6" xfId="6" applyNumberFormat="1" applyFont="1" applyBorder="1"/>
    <xf numFmtId="49" fontId="9" fillId="0" borderId="8" xfId="6" applyNumberFormat="1" applyFont="1" applyBorder="1"/>
    <xf numFmtId="178" fontId="9" fillId="0" borderId="6" xfId="6" applyNumberFormat="1" applyFont="1" applyBorder="1"/>
    <xf numFmtId="178" fontId="9" fillId="0" borderId="8" xfId="6" applyNumberFormat="1" applyFont="1" applyBorder="1"/>
    <xf numFmtId="3" fontId="9" fillId="0" borderId="6" xfId="6" applyNumberFormat="1" applyFont="1" applyBorder="1"/>
    <xf numFmtId="3" fontId="9" fillId="0" borderId="8" xfId="6" applyNumberFormat="1" applyFont="1" applyBorder="1"/>
    <xf numFmtId="49" fontId="3" fillId="0" borderId="0" xfId="6" applyNumberFormat="1" applyFont="1"/>
    <xf numFmtId="0" fontId="3" fillId="0" borderId="7" xfId="6" applyBorder="1"/>
    <xf numFmtId="0" fontId="5" fillId="0" borderId="0" xfId="6" applyFont="1" applyAlignment="1">
      <alignment horizontal="centerContinuous"/>
    </xf>
    <xf numFmtId="0" fontId="3" fillId="0" borderId="0" xfId="6" applyAlignment="1">
      <alignment horizontal="centerContinuous"/>
    </xf>
    <xf numFmtId="0" fontId="3" fillId="0" borderId="9" xfId="6" applyBorder="1"/>
    <xf numFmtId="0" fontId="3" fillId="0" borderId="10" xfId="6" applyBorder="1"/>
    <xf numFmtId="0" fontId="3" fillId="0" borderId="17" xfId="6" applyBorder="1"/>
    <xf numFmtId="0" fontId="3" fillId="0" borderId="18" xfId="6" applyBorder="1" applyAlignment="1">
      <alignment horizontal="center"/>
    </xf>
    <xf numFmtId="0" fontId="3" fillId="0" borderId="19" xfId="6" applyBorder="1" applyAlignment="1">
      <alignment horizontal="center"/>
    </xf>
    <xf numFmtId="0" fontId="3" fillId="0" borderId="20" xfId="6" applyBorder="1"/>
    <xf numFmtId="0" fontId="3" fillId="0" borderId="21" xfId="6" applyBorder="1" applyAlignment="1">
      <alignment horizontal="center"/>
    </xf>
    <xf numFmtId="3" fontId="3" fillId="0" borderId="21" xfId="6" applyNumberFormat="1" applyBorder="1"/>
    <xf numFmtId="3" fontId="3" fillId="0" borderId="22" xfId="6" applyNumberFormat="1" applyBorder="1"/>
    <xf numFmtId="0" fontId="3" fillId="0" borderId="23" xfId="6" applyBorder="1"/>
    <xf numFmtId="180" fontId="3" fillId="0" borderId="0" xfId="6" applyNumberFormat="1"/>
    <xf numFmtId="181" fontId="3" fillId="0" borderId="0" xfId="6" applyNumberFormat="1"/>
    <xf numFmtId="0" fontId="3" fillId="0" borderId="23" xfId="6" applyBorder="1" applyAlignment="1">
      <alignment horizontal="distributed" vertical="top"/>
    </xf>
    <xf numFmtId="0" fontId="3" fillId="0" borderId="24" xfId="6" applyBorder="1"/>
    <xf numFmtId="180" fontId="3" fillId="0" borderId="0" xfId="6" applyNumberFormat="1" applyFont="1"/>
    <xf numFmtId="0" fontId="4" fillId="0" borderId="3" xfId="3" applyFont="1" applyBorder="1"/>
    <xf numFmtId="0" fontId="4" fillId="0" borderId="25" xfId="3" applyFont="1" applyBorder="1" applyAlignment="1">
      <alignment horizontal="centerContinuous"/>
    </xf>
    <xf numFmtId="0" fontId="4" fillId="0" borderId="18" xfId="3" applyFont="1" applyBorder="1" applyAlignment="1">
      <alignment horizontal="centerContinuous"/>
    </xf>
    <xf numFmtId="0" fontId="2" fillId="0" borderId="0" xfId="2"/>
    <xf numFmtId="0" fontId="4" fillId="0" borderId="2" xfId="3" applyFont="1" applyBorder="1"/>
    <xf numFmtId="0" fontId="3" fillId="0" borderId="0" xfId="3"/>
    <xf numFmtId="0" fontId="4" fillId="0" borderId="7" xfId="3" applyFont="1" applyBorder="1" applyAlignment="1">
      <alignment horizontal="center"/>
    </xf>
    <xf numFmtId="0" fontId="4" fillId="0" borderId="10" xfId="3" applyFont="1" applyBorder="1" applyAlignment="1">
      <alignment horizontal="centerContinuous"/>
    </xf>
    <xf numFmtId="0" fontId="4" fillId="0" borderId="11" xfId="3" applyFont="1" applyBorder="1" applyAlignment="1">
      <alignment horizontal="centerContinuous"/>
    </xf>
    <xf numFmtId="0" fontId="4" fillId="0" borderId="0" xfId="3" applyFont="1" applyAlignment="1">
      <alignment horizontal="right"/>
    </xf>
    <xf numFmtId="0" fontId="4" fillId="0" borderId="0" xfId="3" applyFont="1" applyAlignment="1">
      <alignment horizontal="centerContinuous"/>
    </xf>
    <xf numFmtId="0" fontId="4" fillId="0" borderId="7" xfId="3" applyFont="1" applyBorder="1"/>
    <xf numFmtId="57" fontId="4" fillId="0" borderId="7" xfId="3" applyNumberFormat="1" applyFont="1" applyBorder="1" applyAlignment="1">
      <alignment horizontal="center"/>
    </xf>
    <xf numFmtId="0" fontId="4" fillId="0" borderId="0" xfId="3" applyFont="1"/>
    <xf numFmtId="0" fontId="4" fillId="0" borderId="11" xfId="3" applyFont="1" applyBorder="1"/>
    <xf numFmtId="0" fontId="4" fillId="0" borderId="11" xfId="3" applyFont="1" applyBorder="1" applyAlignment="1">
      <alignment horizontal="center"/>
    </xf>
    <xf numFmtId="0" fontId="4" fillId="0" borderId="11" xfId="3" applyFont="1" applyBorder="1" applyAlignment="1">
      <alignment horizontal="right"/>
    </xf>
    <xf numFmtId="0" fontId="4" fillId="0" borderId="10" xfId="3" applyFont="1" applyBorder="1"/>
    <xf numFmtId="176" fontId="4" fillId="0" borderId="0" xfId="3" applyNumberFormat="1" applyFont="1"/>
    <xf numFmtId="178" fontId="4" fillId="0" borderId="0" xfId="3" applyNumberFormat="1" applyFont="1"/>
    <xf numFmtId="178" fontId="4" fillId="0" borderId="7" xfId="3" applyNumberFormat="1" applyFont="1" applyBorder="1"/>
    <xf numFmtId="0" fontId="4" fillId="0" borderId="21" xfId="3" applyFont="1" applyBorder="1"/>
    <xf numFmtId="176" fontId="4" fillId="0" borderId="26" xfId="3" applyNumberFormat="1" applyFont="1" applyBorder="1"/>
    <xf numFmtId="178" fontId="4" fillId="0" borderId="26" xfId="3" applyNumberFormat="1" applyFont="1" applyBorder="1"/>
    <xf numFmtId="178" fontId="4" fillId="0" borderId="21" xfId="3" applyNumberFormat="1" applyFont="1" applyBorder="1"/>
    <xf numFmtId="0" fontId="4" fillId="0" borderId="26" xfId="3" applyFont="1" applyBorder="1"/>
    <xf numFmtId="178" fontId="4" fillId="0" borderId="0" xfId="3" applyNumberFormat="1" applyFont="1" applyBorder="1"/>
    <xf numFmtId="0" fontId="4" fillId="0" borderId="0" xfId="3" applyFont="1" applyBorder="1"/>
    <xf numFmtId="176" fontId="4" fillId="0" borderId="10" xfId="3" applyNumberFormat="1" applyFont="1" applyBorder="1"/>
    <xf numFmtId="178" fontId="4" fillId="0" borderId="10" xfId="3" applyNumberFormat="1" applyFont="1" applyBorder="1"/>
    <xf numFmtId="178" fontId="4" fillId="0" borderId="11" xfId="3" applyNumberFormat="1" applyFont="1" applyBorder="1"/>
    <xf numFmtId="0" fontId="5" fillId="0" borderId="0" xfId="5" applyFont="1"/>
    <xf numFmtId="0" fontId="3" fillId="0" borderId="0" xfId="5"/>
    <xf numFmtId="0" fontId="3" fillId="0" borderId="27" xfId="5" applyFont="1" applyBorder="1"/>
    <xf numFmtId="0" fontId="3" fillId="0" borderId="18" xfId="5" applyFont="1" applyBorder="1" applyAlignment="1">
      <alignment horizontal="center"/>
    </xf>
    <xf numFmtId="0" fontId="3" fillId="0" borderId="19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28" xfId="5" applyFont="1" applyBorder="1"/>
    <xf numFmtId="0" fontId="3" fillId="0" borderId="7" xfId="5" applyFont="1" applyBorder="1" applyAlignment="1">
      <alignment horizontal="center"/>
    </xf>
    <xf numFmtId="3" fontId="3" fillId="0" borderId="8" xfId="5" applyNumberFormat="1" applyFont="1" applyBorder="1"/>
    <xf numFmtId="3" fontId="3" fillId="0" borderId="7" xfId="5" applyNumberFormat="1" applyFont="1" applyBorder="1"/>
    <xf numFmtId="3" fontId="3" fillId="0" borderId="0" xfId="5" applyNumberFormat="1" applyFont="1" applyBorder="1"/>
    <xf numFmtId="0" fontId="3" fillId="0" borderId="7" xfId="5" applyFont="1" applyBorder="1" applyAlignment="1">
      <alignment horizontal="right"/>
    </xf>
    <xf numFmtId="0" fontId="3" fillId="0" borderId="29" xfId="5" applyFont="1" applyBorder="1"/>
    <xf numFmtId="0" fontId="3" fillId="0" borderId="11" xfId="5" applyFont="1" applyBorder="1" applyAlignment="1">
      <alignment horizontal="right"/>
    </xf>
    <xf numFmtId="3" fontId="3" fillId="0" borderId="12" xfId="5" applyNumberFormat="1" applyFont="1" applyBorder="1"/>
    <xf numFmtId="3" fontId="3" fillId="0" borderId="11" xfId="5" applyNumberFormat="1" applyFont="1" applyBorder="1"/>
    <xf numFmtId="0" fontId="3" fillId="0" borderId="7" xfId="5" applyFont="1" applyBorder="1"/>
    <xf numFmtId="0" fontId="3" fillId="0" borderId="21" xfId="5" applyFont="1" applyBorder="1" applyAlignment="1">
      <alignment horizontal="right"/>
    </xf>
    <xf numFmtId="3" fontId="3" fillId="0" borderId="22" xfId="5" applyNumberFormat="1" applyFont="1" applyBorder="1"/>
    <xf numFmtId="3" fontId="3" fillId="0" borderId="21" xfId="5" applyNumberFormat="1" applyFont="1" applyBorder="1"/>
    <xf numFmtId="176" fontId="3" fillId="0" borderId="8" xfId="5" applyNumberFormat="1" applyFont="1" applyBorder="1"/>
    <xf numFmtId="176" fontId="3" fillId="0" borderId="7" xfId="5" applyNumberFormat="1" applyFont="1" applyBorder="1"/>
    <xf numFmtId="176" fontId="3" fillId="0" borderId="0" xfId="5" applyNumberFormat="1" applyFont="1" applyBorder="1"/>
    <xf numFmtId="176" fontId="3" fillId="0" borderId="12" xfId="5" applyNumberFormat="1" applyFont="1" applyBorder="1"/>
    <xf numFmtId="176" fontId="3" fillId="0" borderId="11" xfId="5" applyNumberFormat="1" applyFont="1" applyBorder="1"/>
    <xf numFmtId="0" fontId="3" fillId="0" borderId="0" xfId="5" applyFont="1"/>
    <xf numFmtId="0" fontId="3" fillId="0" borderId="27" xfId="5" applyBorder="1" applyAlignment="1">
      <alignment horizontal="center" vertical="center" wrapText="1"/>
    </xf>
    <xf numFmtId="0" fontId="3" fillId="0" borderId="18" xfId="5" applyBorder="1" applyAlignment="1">
      <alignment horizontal="center" vertical="center" wrapText="1"/>
    </xf>
    <xf numFmtId="0" fontId="3" fillId="0" borderId="19" xfId="5" applyBorder="1" applyAlignment="1">
      <alignment horizontal="center" vertical="center" wrapText="1"/>
    </xf>
    <xf numFmtId="0" fontId="4" fillId="0" borderId="19" xfId="5" applyFont="1" applyBorder="1" applyAlignment="1">
      <alignment horizontal="center" vertical="center" wrapText="1"/>
    </xf>
    <xf numFmtId="0" fontId="3" fillId="0" borderId="0" xfId="5" applyBorder="1" applyAlignment="1">
      <alignment horizontal="center" vertical="center" wrapText="1"/>
    </xf>
    <xf numFmtId="0" fontId="3" fillId="0" borderId="28" xfId="5" applyBorder="1"/>
    <xf numFmtId="0" fontId="3" fillId="0" borderId="7" xfId="5" applyBorder="1" applyAlignment="1">
      <alignment horizontal="center"/>
    </xf>
    <xf numFmtId="3" fontId="3" fillId="0" borderId="8" xfId="5" applyNumberFormat="1" applyBorder="1"/>
    <xf numFmtId="3" fontId="3" fillId="0" borderId="7" xfId="5" applyNumberFormat="1" applyBorder="1"/>
    <xf numFmtId="3" fontId="3" fillId="0" borderId="0" xfId="5" applyNumberFormat="1" applyBorder="1"/>
    <xf numFmtId="0" fontId="3" fillId="0" borderId="7" xfId="5" applyBorder="1" applyAlignment="1">
      <alignment horizontal="right"/>
    </xf>
    <xf numFmtId="0" fontId="3" fillId="0" borderId="29" xfId="5" applyBorder="1"/>
    <xf numFmtId="0" fontId="3" fillId="0" borderId="11" xfId="5" applyBorder="1" applyAlignment="1">
      <alignment horizontal="right"/>
    </xf>
    <xf numFmtId="3" fontId="3" fillId="0" borderId="12" xfId="5" applyNumberFormat="1" applyBorder="1"/>
    <xf numFmtId="3" fontId="3" fillId="0" borderId="11" xfId="5" applyNumberFormat="1" applyBorder="1"/>
    <xf numFmtId="0" fontId="3" fillId="0" borderId="7" xfId="5" applyBorder="1"/>
    <xf numFmtId="0" fontId="3" fillId="0" borderId="21" xfId="5" applyBorder="1" applyAlignment="1">
      <alignment horizontal="right"/>
    </xf>
    <xf numFmtId="3" fontId="3" fillId="0" borderId="22" xfId="5" applyNumberFormat="1" applyBorder="1"/>
    <xf numFmtId="3" fontId="3" fillId="0" borderId="21" xfId="5" applyNumberFormat="1" applyBorder="1"/>
    <xf numFmtId="176" fontId="3" fillId="0" borderId="8" xfId="5" applyNumberFormat="1" applyBorder="1"/>
    <xf numFmtId="176" fontId="3" fillId="0" borderId="7" xfId="5" applyNumberFormat="1" applyBorder="1"/>
    <xf numFmtId="176" fontId="3" fillId="0" borderId="0" xfId="5" applyNumberFormat="1" applyBorder="1"/>
    <xf numFmtId="176" fontId="3" fillId="0" borderId="12" xfId="5" applyNumberFormat="1" applyBorder="1"/>
    <xf numFmtId="176" fontId="3" fillId="0" borderId="11" xfId="5" applyNumberFormat="1" applyBorder="1"/>
    <xf numFmtId="0" fontId="10" fillId="0" borderId="0" xfId="5" applyFont="1"/>
    <xf numFmtId="0" fontId="3" fillId="0" borderId="0" xfId="5" applyAlignment="1">
      <alignment horizontal="left"/>
    </xf>
    <xf numFmtId="179" fontId="3" fillId="0" borderId="0" xfId="5" applyNumberFormat="1"/>
    <xf numFmtId="0" fontId="11" fillId="0" borderId="0" xfId="2" applyFont="1"/>
    <xf numFmtId="0" fontId="6" fillId="0" borderId="0" xfId="4" applyFont="1" applyAlignment="1"/>
    <xf numFmtId="0" fontId="3" fillId="0" borderId="0" xfId="4" applyAlignment="1">
      <alignment horizontal="centerContinuous"/>
    </xf>
    <xf numFmtId="0" fontId="3" fillId="0" borderId="10" xfId="4" applyBorder="1" applyAlignment="1">
      <alignment horizontal="centerContinuous"/>
    </xf>
    <xf numFmtId="176" fontId="3" fillId="0" borderId="0" xfId="4" applyNumberFormat="1" applyAlignment="1">
      <alignment horizontal="centerContinuous"/>
    </xf>
    <xf numFmtId="0" fontId="3" fillId="0" borderId="0" xfId="4"/>
    <xf numFmtId="0" fontId="6" fillId="0" borderId="0" xfId="4" applyFont="1"/>
    <xf numFmtId="0" fontId="7" fillId="0" borderId="17" xfId="4" applyFont="1" applyBorder="1"/>
    <xf numFmtId="0" fontId="7" fillId="0" borderId="2" xfId="4" applyFont="1" applyBorder="1"/>
    <xf numFmtId="0" fontId="7" fillId="0" borderId="3" xfId="4" applyFont="1" applyBorder="1"/>
    <xf numFmtId="0" fontId="7" fillId="0" borderId="4" xfId="4" applyFont="1" applyBorder="1" applyAlignment="1">
      <alignment horizontal="centerContinuous"/>
    </xf>
    <xf numFmtId="0" fontId="3" fillId="0" borderId="4" xfId="4" applyBorder="1"/>
    <xf numFmtId="0" fontId="7" fillId="0" borderId="5" xfId="4" applyFont="1" applyBorder="1" applyAlignment="1">
      <alignment horizontal="centerContinuous"/>
    </xf>
    <xf numFmtId="0" fontId="3" fillId="0" borderId="30" xfId="4" applyFont="1" applyBorder="1"/>
    <xf numFmtId="0" fontId="3" fillId="0" borderId="30" xfId="4" applyBorder="1"/>
    <xf numFmtId="0" fontId="7" fillId="0" borderId="23" xfId="4" applyFont="1" applyBorder="1" applyAlignment="1">
      <alignment horizontal="center"/>
    </xf>
    <xf numFmtId="0" fontId="7" fillId="0" borderId="0" xfId="4" applyFont="1" applyBorder="1" applyAlignment="1">
      <alignment horizontal="centerContinuous"/>
    </xf>
    <xf numFmtId="0" fontId="7" fillId="0" borderId="7" xfId="4" applyFont="1" applyBorder="1" applyAlignment="1">
      <alignment horizontal="left"/>
    </xf>
    <xf numFmtId="0" fontId="7" fillId="0" borderId="26" xfId="4" applyFont="1" applyBorder="1" applyAlignment="1">
      <alignment horizontal="centerContinuous"/>
    </xf>
    <xf numFmtId="0" fontId="7" fillId="0" borderId="26" xfId="4" applyFont="1" applyBorder="1" applyAlignment="1">
      <alignment horizontal="left"/>
    </xf>
    <xf numFmtId="0" fontId="7" fillId="0" borderId="31" xfId="4" applyFont="1" applyBorder="1" applyAlignment="1">
      <alignment horizontal="centerContinuous"/>
    </xf>
    <xf numFmtId="0" fontId="7" fillId="0" borderId="32" xfId="4" applyFont="1" applyBorder="1" applyAlignment="1">
      <alignment horizontal="centerContinuous"/>
    </xf>
    <xf numFmtId="0" fontId="7" fillId="0" borderId="22" xfId="4" applyFont="1" applyBorder="1" applyAlignment="1">
      <alignment horizontal="centerContinuous"/>
    </xf>
    <xf numFmtId="0" fontId="7" fillId="0" borderId="33" xfId="4" applyFont="1" applyBorder="1" applyAlignment="1">
      <alignment horizontal="centerContinuous"/>
    </xf>
    <xf numFmtId="0" fontId="2" fillId="0" borderId="7" xfId="2" applyBorder="1" applyAlignment="1"/>
    <xf numFmtId="0" fontId="3" fillId="0" borderId="34" xfId="4" applyBorder="1"/>
    <xf numFmtId="0" fontId="3" fillId="0" borderId="35" xfId="4" applyBorder="1"/>
    <xf numFmtId="0" fontId="3" fillId="0" borderId="36" xfId="4" applyBorder="1"/>
    <xf numFmtId="0" fontId="3" fillId="0" borderId="37" xfId="4" applyBorder="1"/>
    <xf numFmtId="0" fontId="7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"/>
    </xf>
    <xf numFmtId="0" fontId="2" fillId="0" borderId="8" xfId="2" applyBorder="1" applyAlignment="1"/>
    <xf numFmtId="0" fontId="7" fillId="0" borderId="7" xfId="4" applyFont="1" applyBorder="1"/>
    <xf numFmtId="0" fontId="3" fillId="0" borderId="0" xfId="4" applyBorder="1"/>
    <xf numFmtId="0" fontId="3" fillId="0" borderId="38" xfId="4" applyBorder="1"/>
    <xf numFmtId="0" fontId="7" fillId="0" borderId="24" xfId="4" applyFont="1" applyBorder="1"/>
    <xf numFmtId="0" fontId="7" fillId="0" borderId="10" xfId="4" applyFont="1" applyBorder="1"/>
    <xf numFmtId="0" fontId="7" fillId="0" borderId="11" xfId="4" applyFont="1" applyBorder="1"/>
    <xf numFmtId="0" fontId="7" fillId="0" borderId="12" xfId="4" applyFont="1" applyBorder="1"/>
    <xf numFmtId="0" fontId="3" fillId="0" borderId="39" xfId="4" applyBorder="1"/>
    <xf numFmtId="0" fontId="7" fillId="0" borderId="12" xfId="4" applyFont="1" applyBorder="1" applyAlignment="1">
      <alignment horizontal="left"/>
    </xf>
    <xf numFmtId="0" fontId="7" fillId="0" borderId="12" xfId="4" applyFont="1" applyBorder="1" applyAlignment="1">
      <alignment horizontal="center"/>
    </xf>
    <xf numFmtId="176" fontId="7" fillId="0" borderId="23" xfId="4" applyNumberFormat="1" applyFont="1" applyBorder="1"/>
    <xf numFmtId="176" fontId="12" fillId="0" borderId="28" xfId="4" applyNumberFormat="1" applyFont="1" applyBorder="1" applyAlignment="1">
      <alignment horizontal="left"/>
    </xf>
    <xf numFmtId="176" fontId="7" fillId="0" borderId="7" xfId="4" applyNumberFormat="1" applyFont="1" applyBorder="1"/>
    <xf numFmtId="176" fontId="7" fillId="0" borderId="28" xfId="4" applyNumberFormat="1" applyFont="1" applyBorder="1"/>
    <xf numFmtId="176" fontId="7" fillId="0" borderId="8" xfId="4" applyNumberFormat="1" applyFont="1" applyBorder="1"/>
    <xf numFmtId="176" fontId="7" fillId="0" borderId="33" xfId="4" applyNumberFormat="1" applyFont="1" applyBorder="1" applyAlignment="1"/>
    <xf numFmtId="176" fontId="13" fillId="0" borderId="28" xfId="4" applyNumberFormat="1" applyFont="1" applyBorder="1" applyAlignment="1">
      <alignment horizontal="center"/>
    </xf>
    <xf numFmtId="176" fontId="7" fillId="0" borderId="24" xfId="4" applyNumberFormat="1" applyFont="1" applyBorder="1"/>
    <xf numFmtId="176" fontId="13" fillId="0" borderId="29" xfId="4" applyNumberFormat="1" applyFont="1" applyBorder="1" applyAlignment="1">
      <alignment horizontal="center"/>
    </xf>
    <xf numFmtId="176" fontId="7" fillId="0" borderId="11" xfId="4" applyNumberFormat="1" applyFont="1" applyBorder="1"/>
    <xf numFmtId="176" fontId="7" fillId="0" borderId="29" xfId="4" applyNumberFormat="1" applyFont="1" applyBorder="1"/>
    <xf numFmtId="176" fontId="7" fillId="0" borderId="12" xfId="4" applyNumberFormat="1" applyFont="1" applyBorder="1"/>
    <xf numFmtId="176" fontId="7" fillId="0" borderId="39" xfId="4" applyNumberFormat="1" applyFont="1" applyBorder="1" applyAlignment="1"/>
    <xf numFmtId="0" fontId="2" fillId="0" borderId="11" xfId="2" applyBorder="1" applyAlignment="1"/>
    <xf numFmtId="0" fontId="13" fillId="0" borderId="0" xfId="4" applyFont="1"/>
    <xf numFmtId="0" fontId="5" fillId="0" borderId="0" xfId="4" applyFont="1"/>
    <xf numFmtId="0" fontId="3" fillId="0" borderId="1" xfId="4" applyBorder="1"/>
    <xf numFmtId="0" fontId="3" fillId="0" borderId="3" xfId="4" applyBorder="1" applyAlignment="1">
      <alignment horizontal="center"/>
    </xf>
    <xf numFmtId="0" fontId="3" fillId="0" borderId="4" xfId="4" applyBorder="1" applyAlignment="1">
      <alignment horizontal="centerContinuous"/>
    </xf>
    <xf numFmtId="0" fontId="3" fillId="0" borderId="5" xfId="4" applyBorder="1"/>
    <xf numFmtId="0" fontId="3" fillId="0" borderId="6" xfId="4" applyBorder="1" applyAlignment="1">
      <alignment horizontal="center"/>
    </xf>
    <xf numFmtId="0" fontId="3" fillId="0" borderId="7" xfId="4" applyFont="1" applyBorder="1" applyAlignment="1">
      <alignment horizontal="left"/>
    </xf>
    <xf numFmtId="0" fontId="3" fillId="0" borderId="8" xfId="4" applyBorder="1" applyAlignment="1">
      <alignment horizontal="center"/>
    </xf>
    <xf numFmtId="0" fontId="3" fillId="0" borderId="26" xfId="4" applyBorder="1" applyAlignment="1">
      <alignment horizontal="centerContinuous"/>
    </xf>
    <xf numFmtId="0" fontId="3" fillId="0" borderId="22" xfId="4" applyBorder="1" applyAlignment="1">
      <alignment horizontal="centerContinuous"/>
    </xf>
    <xf numFmtId="0" fontId="3" fillId="0" borderId="0" xfId="4" applyBorder="1" applyAlignment="1">
      <alignment horizontal="centerContinuous"/>
    </xf>
    <xf numFmtId="0" fontId="3" fillId="0" borderId="7" xfId="4" applyBorder="1" applyAlignment="1">
      <alignment horizontal="centerContinuous"/>
    </xf>
    <xf numFmtId="0" fontId="3" fillId="0" borderId="6" xfId="4" applyBorder="1"/>
    <xf numFmtId="0" fontId="3" fillId="0" borderId="8" xfId="4" applyBorder="1"/>
    <xf numFmtId="0" fontId="3" fillId="0" borderId="8" xfId="4" applyBorder="1" applyAlignment="1">
      <alignment horizontal="centerContinuous"/>
    </xf>
    <xf numFmtId="0" fontId="3" fillId="0" borderId="7" xfId="4" applyBorder="1"/>
    <xf numFmtId="0" fontId="3" fillId="0" borderId="9" xfId="4" applyBorder="1"/>
    <xf numFmtId="0" fontId="3" fillId="0" borderId="11" xfId="4" applyBorder="1"/>
    <xf numFmtId="0" fontId="3" fillId="0" borderId="12" xfId="4" applyBorder="1"/>
    <xf numFmtId="0" fontId="3" fillId="0" borderId="10" xfId="4" applyBorder="1"/>
    <xf numFmtId="0" fontId="3" fillId="0" borderId="12" xfId="4" applyBorder="1" applyAlignment="1">
      <alignment horizontal="center"/>
    </xf>
    <xf numFmtId="0" fontId="14" fillId="0" borderId="23" xfId="4" applyFont="1" applyBorder="1" applyAlignment="1">
      <alignment horizontal="right"/>
    </xf>
    <xf numFmtId="176" fontId="13" fillId="0" borderId="6" xfId="4" applyNumberFormat="1" applyFont="1" applyBorder="1" applyAlignment="1"/>
    <xf numFmtId="38" fontId="11" fillId="0" borderId="7" xfId="1" applyFont="1" applyBorder="1" applyAlignment="1"/>
    <xf numFmtId="176" fontId="13" fillId="0" borderId="8" xfId="4" applyNumberFormat="1" applyFont="1" applyBorder="1"/>
    <xf numFmtId="176" fontId="13" fillId="0" borderId="0" xfId="4" applyNumberFormat="1" applyFont="1" applyBorder="1"/>
    <xf numFmtId="176" fontId="13" fillId="0" borderId="8" xfId="4" applyNumberFormat="1" applyFont="1" applyBorder="1" applyAlignment="1">
      <alignment horizontal="center"/>
    </xf>
    <xf numFmtId="0" fontId="13" fillId="0" borderId="0" xfId="4" applyFont="1" applyBorder="1" applyAlignment="1">
      <alignment horizontal="center"/>
    </xf>
    <xf numFmtId="0" fontId="13" fillId="0" borderId="7" xfId="4" applyFont="1" applyBorder="1"/>
    <xf numFmtId="0" fontId="14" fillId="0" borderId="23" xfId="4" quotePrefix="1" applyFont="1" applyBorder="1" applyAlignment="1">
      <alignment horizontal="right"/>
    </xf>
    <xf numFmtId="177" fontId="13" fillId="0" borderId="0" xfId="4" applyNumberFormat="1" applyFont="1" applyBorder="1"/>
    <xf numFmtId="57" fontId="3" fillId="0" borderId="0" xfId="4" applyNumberFormat="1" applyBorder="1" applyAlignment="1">
      <alignment horizontal="center"/>
    </xf>
    <xf numFmtId="176" fontId="14" fillId="0" borderId="23" xfId="4" applyNumberFormat="1" applyFont="1" applyBorder="1" applyAlignment="1">
      <alignment horizontal="right"/>
    </xf>
    <xf numFmtId="0" fontId="3" fillId="0" borderId="40" xfId="4" applyBorder="1"/>
    <xf numFmtId="0" fontId="3" fillId="0" borderId="41" xfId="4" applyBorder="1"/>
    <xf numFmtId="176" fontId="14" fillId="0" borderId="23" xfId="4" quotePrefix="1" applyNumberFormat="1" applyFont="1" applyBorder="1" applyAlignment="1">
      <alignment horizontal="right"/>
    </xf>
    <xf numFmtId="0" fontId="14" fillId="0" borderId="42" xfId="4" quotePrefix="1" applyFont="1" applyBorder="1" applyAlignment="1">
      <alignment horizontal="right"/>
    </xf>
    <xf numFmtId="176" fontId="13" fillId="0" borderId="43" xfId="4" applyNumberFormat="1" applyFont="1" applyBorder="1" applyAlignment="1"/>
    <xf numFmtId="38" fontId="11" fillId="0" borderId="44" xfId="1" applyFont="1" applyBorder="1" applyAlignment="1"/>
    <xf numFmtId="176" fontId="13" fillId="0" borderId="45" xfId="4" applyNumberFormat="1" applyFont="1" applyBorder="1"/>
    <xf numFmtId="176" fontId="13" fillId="0" borderId="46" xfId="4" applyNumberFormat="1" applyFont="1" applyBorder="1"/>
    <xf numFmtId="0" fontId="13" fillId="0" borderId="46" xfId="4" applyFont="1" applyBorder="1"/>
    <xf numFmtId="0" fontId="13" fillId="0" borderId="44" xfId="4" applyFont="1" applyBorder="1"/>
    <xf numFmtId="0" fontId="13" fillId="0" borderId="0" xfId="4" applyFont="1" applyBorder="1"/>
    <xf numFmtId="57" fontId="14" fillId="0" borderId="23" xfId="4" applyNumberFormat="1" applyFont="1" applyBorder="1" applyAlignment="1">
      <alignment horizontal="right"/>
    </xf>
    <xf numFmtId="176" fontId="9" fillId="0" borderId="0" xfId="4" applyNumberFormat="1" applyFont="1" applyBorder="1"/>
    <xf numFmtId="0" fontId="3" fillId="0" borderId="24" xfId="4" applyBorder="1"/>
    <xf numFmtId="0" fontId="11" fillId="0" borderId="9" xfId="2" applyFont="1" applyBorder="1" applyAlignment="1"/>
    <xf numFmtId="0" fontId="11" fillId="0" borderId="11" xfId="2" applyFont="1" applyBorder="1" applyAlignment="1"/>
    <xf numFmtId="176" fontId="13" fillId="0" borderId="12" xfId="4" applyNumberFormat="1" applyFont="1" applyBorder="1"/>
    <xf numFmtId="176" fontId="9" fillId="0" borderId="10" xfId="4" applyNumberFormat="1" applyFont="1" applyBorder="1" applyAlignment="1">
      <alignment vertical="center"/>
    </xf>
    <xf numFmtId="176" fontId="13" fillId="0" borderId="12" xfId="4" applyNumberFormat="1" applyFont="1" applyBorder="1" applyAlignment="1">
      <alignment vertical="center"/>
    </xf>
    <xf numFmtId="177" fontId="13" fillId="0" borderId="10" xfId="4" applyNumberFormat="1" applyFont="1" applyBorder="1" applyAlignment="1">
      <alignment vertical="center"/>
    </xf>
    <xf numFmtId="0" fontId="13" fillId="0" borderId="11" xfId="4" applyFont="1" applyBorder="1" applyAlignment="1">
      <alignment vertical="center"/>
    </xf>
    <xf numFmtId="0" fontId="4" fillId="0" borderId="0" xfId="4" applyFont="1"/>
    <xf numFmtId="57" fontId="3" fillId="0" borderId="0" xfId="4" applyNumberFormat="1" applyBorder="1"/>
    <xf numFmtId="0" fontId="4" fillId="0" borderId="3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</cellXfs>
  <cellStyles count="7">
    <cellStyle name="桁区切り" xfId="1" builtinId="6"/>
    <cellStyle name="標準" xfId="0" builtinId="0"/>
    <cellStyle name="標準_月報作成" xfId="2"/>
    <cellStyle name="標準_四半期統計表" xfId="3"/>
    <cellStyle name="標準_人口動態概況" xfId="4"/>
    <cellStyle name="標準_年齢・理由別移動者" xfId="5"/>
    <cellStyle name="標準_年齢別人口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43714587387863E-2"/>
          <c:y val="5.3333472222583916E-2"/>
          <c:w val="0.86040005731400426"/>
          <c:h val="0.8640022500058594"/>
        </c:manualLayout>
      </c:layout>
      <c:lineChart>
        <c:grouping val="standard"/>
        <c:varyColors val="0"/>
        <c:ser>
          <c:idx val="0"/>
          <c:order val="0"/>
          <c:tx>
            <c:strRef>
              <c:f>概況!$Q$13</c:f>
              <c:strCache>
                <c:ptCount val="1"/>
                <c:pt idx="0">
                  <c:v>人口増減数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10.12</c:v>
                </c:pt>
                <c:pt idx="1">
                  <c:v>11.1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strCache>
            </c:strRef>
          </c:cat>
          <c:val>
            <c:numRef>
              <c:f>概況!$Q$14:$Q$26</c:f>
              <c:numCache>
                <c:formatCode>General</c:formatCode>
                <c:ptCount val="13"/>
                <c:pt idx="0">
                  <c:v>202</c:v>
                </c:pt>
                <c:pt idx="1">
                  <c:v>-678</c:v>
                </c:pt>
                <c:pt idx="2">
                  <c:v>-660</c:v>
                </c:pt>
                <c:pt idx="3">
                  <c:v>-5218</c:v>
                </c:pt>
                <c:pt idx="4">
                  <c:v>1129</c:v>
                </c:pt>
                <c:pt idx="5">
                  <c:v>386</c:v>
                </c:pt>
                <c:pt idx="6">
                  <c:v>223</c:v>
                </c:pt>
                <c:pt idx="7">
                  <c:v>297</c:v>
                </c:pt>
                <c:pt idx="8">
                  <c:v>1045</c:v>
                </c:pt>
                <c:pt idx="9">
                  <c:v>433</c:v>
                </c:pt>
                <c:pt idx="10">
                  <c:v>562</c:v>
                </c:pt>
                <c:pt idx="11">
                  <c:v>335</c:v>
                </c:pt>
                <c:pt idx="12">
                  <c:v>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90-4F03-B7C0-6A1C2137CB60}"/>
            </c:ext>
          </c:extLst>
        </c:ser>
        <c:ser>
          <c:idx val="1"/>
          <c:order val="1"/>
          <c:tx>
            <c:strRef>
              <c:f>概況!$R$13</c:f>
              <c:strCache>
                <c:ptCount val="1"/>
                <c:pt idx="0">
                  <c:v>自然増減数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10.12</c:v>
                </c:pt>
                <c:pt idx="1">
                  <c:v>11.1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strCache>
            </c:strRef>
          </c:cat>
          <c:val>
            <c:numRef>
              <c:f>概況!$R$14:$R$26</c:f>
              <c:numCache>
                <c:formatCode>General</c:formatCode>
                <c:ptCount val="13"/>
                <c:pt idx="0">
                  <c:v>124</c:v>
                </c:pt>
                <c:pt idx="1">
                  <c:v>-680</c:v>
                </c:pt>
                <c:pt idx="2">
                  <c:v>-252</c:v>
                </c:pt>
                <c:pt idx="3">
                  <c:v>-17</c:v>
                </c:pt>
                <c:pt idx="4">
                  <c:v>232</c:v>
                </c:pt>
                <c:pt idx="5">
                  <c:v>244</c:v>
                </c:pt>
                <c:pt idx="6">
                  <c:v>326</c:v>
                </c:pt>
                <c:pt idx="7">
                  <c:v>435</c:v>
                </c:pt>
                <c:pt idx="8">
                  <c:v>399</c:v>
                </c:pt>
                <c:pt idx="9">
                  <c:v>354</c:v>
                </c:pt>
                <c:pt idx="10">
                  <c:v>297</c:v>
                </c:pt>
                <c:pt idx="11">
                  <c:v>-22</c:v>
                </c:pt>
                <c:pt idx="12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90-4F03-B7C0-6A1C2137CB60}"/>
            </c:ext>
          </c:extLst>
        </c:ser>
        <c:ser>
          <c:idx val="2"/>
          <c:order val="2"/>
          <c:tx>
            <c:strRef>
              <c:f>概況!$S$13</c:f>
              <c:strCache>
                <c:ptCount val="1"/>
                <c:pt idx="0">
                  <c:v>社会増減数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10.12</c:v>
                </c:pt>
                <c:pt idx="1">
                  <c:v>11.1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strCache>
            </c:strRef>
          </c:cat>
          <c:val>
            <c:numRef>
              <c:f>概況!$S$14:$S$26</c:f>
              <c:numCache>
                <c:formatCode>General</c:formatCode>
                <c:ptCount val="13"/>
                <c:pt idx="0">
                  <c:v>78</c:v>
                </c:pt>
                <c:pt idx="1">
                  <c:v>2</c:v>
                </c:pt>
                <c:pt idx="2">
                  <c:v>-408</c:v>
                </c:pt>
                <c:pt idx="3">
                  <c:v>-5201</c:v>
                </c:pt>
                <c:pt idx="4">
                  <c:v>897</c:v>
                </c:pt>
                <c:pt idx="5">
                  <c:v>142</c:v>
                </c:pt>
                <c:pt idx="6">
                  <c:v>-103</c:v>
                </c:pt>
                <c:pt idx="7">
                  <c:v>-138</c:v>
                </c:pt>
                <c:pt idx="8">
                  <c:v>646</c:v>
                </c:pt>
                <c:pt idx="9">
                  <c:v>79</c:v>
                </c:pt>
                <c:pt idx="10">
                  <c:v>265</c:v>
                </c:pt>
                <c:pt idx="11">
                  <c:v>357</c:v>
                </c:pt>
                <c:pt idx="12">
                  <c:v>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90-4F03-B7C0-6A1C2137C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398848"/>
        <c:axId val="86400384"/>
      </c:lineChart>
      <c:catAx>
        <c:axId val="86398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6400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6400384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639884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0541394761333078"/>
          <c:y val="0.54666809028148511"/>
          <c:w val="0.18233643598707375"/>
          <c:h val="0.2400006250016276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中ゴシック体"/>
              <a:ea typeface="中ゴシック体"/>
              <a:cs typeface="中ゴシック体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35184735556448"/>
          <c:y val="0.31122448979591838"/>
          <c:w val="0.79395710899552097"/>
          <c:h val="0.609693877551020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移動者!$Q$3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移動者!$R$3:$Z$3</c:f>
              <c:numCache>
                <c:formatCode>General</c:formatCode>
                <c:ptCount val="9"/>
                <c:pt idx="0">
                  <c:v>61</c:v>
                </c:pt>
                <c:pt idx="1">
                  <c:v>344</c:v>
                </c:pt>
                <c:pt idx="2">
                  <c:v>150</c:v>
                </c:pt>
                <c:pt idx="3">
                  <c:v>75</c:v>
                </c:pt>
                <c:pt idx="4">
                  <c:v>71</c:v>
                </c:pt>
                <c:pt idx="5">
                  <c:v>17</c:v>
                </c:pt>
                <c:pt idx="6">
                  <c:v>67</c:v>
                </c:pt>
                <c:pt idx="7">
                  <c:v>58</c:v>
                </c:pt>
                <c:pt idx="8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93-422E-A553-C241C28CCA65}"/>
            </c:ext>
          </c:extLst>
        </c:ser>
        <c:ser>
          <c:idx val="1"/>
          <c:order val="1"/>
          <c:tx>
            <c:strRef>
              <c:f>移動者!$Q$4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移動者!$R$4:$Z$4</c:f>
              <c:numCache>
                <c:formatCode>#,##0;[Red]#,##0</c:formatCode>
                <c:ptCount val="9"/>
                <c:pt idx="0">
                  <c:v>-63</c:v>
                </c:pt>
                <c:pt idx="1">
                  <c:v>-323</c:v>
                </c:pt>
                <c:pt idx="2">
                  <c:v>-105</c:v>
                </c:pt>
                <c:pt idx="3">
                  <c:v>-84</c:v>
                </c:pt>
                <c:pt idx="4">
                  <c:v>-24</c:v>
                </c:pt>
                <c:pt idx="5">
                  <c:v>-10</c:v>
                </c:pt>
                <c:pt idx="6">
                  <c:v>-44</c:v>
                </c:pt>
                <c:pt idx="7">
                  <c:v>-35</c:v>
                </c:pt>
                <c:pt idx="8">
                  <c:v>-169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93-422E-A553-C241C28CC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86095360"/>
        <c:axId val="86096896"/>
      </c:barChart>
      <c:catAx>
        <c:axId val="86095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6096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6096896"/>
        <c:scaling>
          <c:orientation val="minMax"/>
          <c:max val="400"/>
          <c:min val="-4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6095360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70194986072424"/>
          <c:y val="0.30576515939545984"/>
          <c:w val="0.80501392757660162"/>
          <c:h val="0.586467600807685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移動者!$Q$6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移動者!$R$6:$Z$6</c:f>
              <c:numCache>
                <c:formatCode>General</c:formatCode>
                <c:ptCount val="9"/>
                <c:pt idx="0">
                  <c:v>37</c:v>
                </c:pt>
                <c:pt idx="1">
                  <c:v>175</c:v>
                </c:pt>
                <c:pt idx="2">
                  <c:v>73</c:v>
                </c:pt>
                <c:pt idx="3">
                  <c:v>127</c:v>
                </c:pt>
                <c:pt idx="4">
                  <c:v>63</c:v>
                </c:pt>
                <c:pt idx="5">
                  <c:v>105</c:v>
                </c:pt>
                <c:pt idx="6">
                  <c:v>68</c:v>
                </c:pt>
                <c:pt idx="7">
                  <c:v>74</c:v>
                </c:pt>
                <c:pt idx="8">
                  <c:v>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F2-481E-BA99-89D33B4AC12D}"/>
            </c:ext>
          </c:extLst>
        </c:ser>
        <c:ser>
          <c:idx val="1"/>
          <c:order val="1"/>
          <c:tx>
            <c:strRef>
              <c:f>移動者!$Q$7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移動者!$R$7:$Z$7</c:f>
              <c:numCache>
                <c:formatCode>#,##0;[Red]#,##0</c:formatCode>
                <c:ptCount val="9"/>
                <c:pt idx="0">
                  <c:v>-38</c:v>
                </c:pt>
                <c:pt idx="1">
                  <c:v>-159</c:v>
                </c:pt>
                <c:pt idx="2">
                  <c:v>-73</c:v>
                </c:pt>
                <c:pt idx="3">
                  <c:v>-64</c:v>
                </c:pt>
                <c:pt idx="4">
                  <c:v>-21</c:v>
                </c:pt>
                <c:pt idx="5">
                  <c:v>-91</c:v>
                </c:pt>
                <c:pt idx="6">
                  <c:v>-33</c:v>
                </c:pt>
                <c:pt idx="7">
                  <c:v>-56</c:v>
                </c:pt>
                <c:pt idx="8">
                  <c:v>-165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F2-481E-BA99-89D33B4AC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85749760"/>
        <c:axId val="85751296"/>
      </c:barChart>
      <c:catAx>
        <c:axId val="85749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5751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5751296"/>
        <c:scaling>
          <c:orientation val="minMax"/>
          <c:max val="400"/>
          <c:min val="-4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5749760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047683837087"/>
          <c:y val="3.7037132722420436E-2"/>
          <c:w val="0.73958521419579615"/>
          <c:h val="0.87830914741739885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年齢別人口!$S$4:$S$21</c:f>
              <c:strCache>
                <c:ptCount val="18"/>
                <c:pt idx="0">
                  <c:v>0～4</c:v>
                </c:pt>
                <c:pt idx="1">
                  <c:v>5～9　</c:v>
                </c:pt>
                <c:pt idx="2">
                  <c:v>10～14</c:v>
                </c:pt>
                <c:pt idx="3">
                  <c:v>15～19</c:v>
                </c:pt>
                <c:pt idx="4">
                  <c:v>20～24</c:v>
                </c:pt>
                <c:pt idx="5">
                  <c:v>25～29</c:v>
                </c:pt>
                <c:pt idx="6">
                  <c:v>30～34</c:v>
                </c:pt>
                <c:pt idx="7">
                  <c:v>35～39</c:v>
                </c:pt>
                <c:pt idx="8">
                  <c:v>40～44</c:v>
                </c:pt>
                <c:pt idx="9">
                  <c:v>45～49</c:v>
                </c:pt>
                <c:pt idx="10">
                  <c:v>50～54</c:v>
                </c:pt>
                <c:pt idx="11">
                  <c:v>55～59</c:v>
                </c:pt>
                <c:pt idx="12">
                  <c:v>60～64</c:v>
                </c:pt>
                <c:pt idx="13">
                  <c:v>65～69</c:v>
                </c:pt>
                <c:pt idx="14">
                  <c:v>70～74</c:v>
                </c:pt>
                <c:pt idx="15">
                  <c:v>75～79</c:v>
                </c:pt>
                <c:pt idx="16">
                  <c:v>80～84</c:v>
                </c:pt>
                <c:pt idx="17">
                  <c:v>85歳以上</c:v>
                </c:pt>
              </c:strCache>
            </c:strRef>
          </c:cat>
          <c:val>
            <c:numRef>
              <c:f>年齢別人口!$T$4:$T$21</c:f>
              <c:numCache>
                <c:formatCode>#,##0;[Red]#,##0</c:formatCode>
                <c:ptCount val="18"/>
                <c:pt idx="0">
                  <c:v>-53633</c:v>
                </c:pt>
                <c:pt idx="1">
                  <c:v>-58166</c:v>
                </c:pt>
                <c:pt idx="2">
                  <c:v>-66573</c:v>
                </c:pt>
                <c:pt idx="3">
                  <c:v>-71179</c:v>
                </c:pt>
                <c:pt idx="4">
                  <c:v>-63848</c:v>
                </c:pt>
                <c:pt idx="5">
                  <c:v>-67076</c:v>
                </c:pt>
                <c:pt idx="6">
                  <c:v>-61409</c:v>
                </c:pt>
                <c:pt idx="7">
                  <c:v>-66305</c:v>
                </c:pt>
                <c:pt idx="8">
                  <c:v>-73317</c:v>
                </c:pt>
                <c:pt idx="9">
                  <c:v>-85673</c:v>
                </c:pt>
                <c:pt idx="10">
                  <c:v>-77681</c:v>
                </c:pt>
                <c:pt idx="11">
                  <c:v>-65267</c:v>
                </c:pt>
                <c:pt idx="12">
                  <c:v>-59195</c:v>
                </c:pt>
                <c:pt idx="13">
                  <c:v>-60039</c:v>
                </c:pt>
                <c:pt idx="14">
                  <c:v>-52692</c:v>
                </c:pt>
                <c:pt idx="15">
                  <c:v>-32153</c:v>
                </c:pt>
                <c:pt idx="16">
                  <c:v>-17534</c:v>
                </c:pt>
                <c:pt idx="17">
                  <c:v>-11928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D8-4DA8-ABAE-D49498CF0450}"/>
            </c:ext>
          </c:extLst>
        </c:ser>
        <c:ser>
          <c:idx val="1"/>
          <c:order val="1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年齢別人口!$S$4:$S$21</c:f>
              <c:strCache>
                <c:ptCount val="18"/>
                <c:pt idx="0">
                  <c:v>0～4</c:v>
                </c:pt>
                <c:pt idx="1">
                  <c:v>5～9　</c:v>
                </c:pt>
                <c:pt idx="2">
                  <c:v>10～14</c:v>
                </c:pt>
                <c:pt idx="3">
                  <c:v>15～19</c:v>
                </c:pt>
                <c:pt idx="4">
                  <c:v>20～24</c:v>
                </c:pt>
                <c:pt idx="5">
                  <c:v>25～29</c:v>
                </c:pt>
                <c:pt idx="6">
                  <c:v>30～34</c:v>
                </c:pt>
                <c:pt idx="7">
                  <c:v>35～39</c:v>
                </c:pt>
                <c:pt idx="8">
                  <c:v>40～44</c:v>
                </c:pt>
                <c:pt idx="9">
                  <c:v>45～49</c:v>
                </c:pt>
                <c:pt idx="10">
                  <c:v>50～54</c:v>
                </c:pt>
                <c:pt idx="11">
                  <c:v>55～59</c:v>
                </c:pt>
                <c:pt idx="12">
                  <c:v>60～64</c:v>
                </c:pt>
                <c:pt idx="13">
                  <c:v>65～69</c:v>
                </c:pt>
                <c:pt idx="14">
                  <c:v>70～74</c:v>
                </c:pt>
                <c:pt idx="15">
                  <c:v>75～79</c:v>
                </c:pt>
                <c:pt idx="16">
                  <c:v>80～84</c:v>
                </c:pt>
                <c:pt idx="17">
                  <c:v>85歳以上</c:v>
                </c:pt>
              </c:strCache>
            </c:strRef>
          </c:cat>
          <c:val>
            <c:numRef>
              <c:f>年齢別人口!$U$4:$U$21</c:f>
              <c:numCache>
                <c:formatCode>#,##0</c:formatCode>
                <c:ptCount val="18"/>
                <c:pt idx="0">
                  <c:v>51391</c:v>
                </c:pt>
                <c:pt idx="1">
                  <c:v>55164</c:v>
                </c:pt>
                <c:pt idx="2">
                  <c:v>63604</c:v>
                </c:pt>
                <c:pt idx="3">
                  <c:v>68962</c:v>
                </c:pt>
                <c:pt idx="4">
                  <c:v>60855</c:v>
                </c:pt>
                <c:pt idx="5">
                  <c:v>64457</c:v>
                </c:pt>
                <c:pt idx="6">
                  <c:v>61112</c:v>
                </c:pt>
                <c:pt idx="7">
                  <c:v>64402</c:v>
                </c:pt>
                <c:pt idx="8">
                  <c:v>71135</c:v>
                </c:pt>
                <c:pt idx="9">
                  <c:v>80736</c:v>
                </c:pt>
                <c:pt idx="10">
                  <c:v>71763</c:v>
                </c:pt>
                <c:pt idx="11">
                  <c:v>65966</c:v>
                </c:pt>
                <c:pt idx="12">
                  <c:v>66120</c:v>
                </c:pt>
                <c:pt idx="13">
                  <c:v>71175</c:v>
                </c:pt>
                <c:pt idx="14">
                  <c:v>66766</c:v>
                </c:pt>
                <c:pt idx="15">
                  <c:v>50972</c:v>
                </c:pt>
                <c:pt idx="16">
                  <c:v>31838</c:v>
                </c:pt>
                <c:pt idx="17">
                  <c:v>28176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D8-4DA8-ABAE-D49498CF0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7934464"/>
        <c:axId val="87936000"/>
      </c:barChart>
      <c:catAx>
        <c:axId val="8793446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79360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936000"/>
        <c:scaling>
          <c:orientation val="minMax"/>
        </c:scaling>
        <c:delete val="0"/>
        <c:axPos val="b"/>
        <c:numFmt formatCode="#,##0;[Red]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7934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1894128595761E-2"/>
          <c:y val="8.6053537146375925E-2"/>
          <c:w val="0.86030544971236611"/>
          <c:h val="0.80712283116600858"/>
        </c:manualLayout>
      </c:layout>
      <c:areaChart>
        <c:grouping val="stacked"/>
        <c:varyColors val="0"/>
        <c:ser>
          <c:idx val="0"/>
          <c:order val="0"/>
          <c:tx>
            <c:strRef>
              <c:f>年齢別人口!$S$27</c:f>
              <c:strCache>
                <c:ptCount val="1"/>
                <c:pt idx="0">
                  <c:v>年少人口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年齢別人口!$R$28:$R$77</c:f>
              <c:strCache>
                <c:ptCount val="50"/>
                <c:pt idx="0">
                  <c:v>昭25</c:v>
                </c:pt>
                <c:pt idx="5">
                  <c:v>昭30</c:v>
                </c:pt>
                <c:pt idx="10">
                  <c:v>昭35</c:v>
                </c:pt>
                <c:pt idx="15">
                  <c:v>昭40</c:v>
                </c:pt>
                <c:pt idx="20">
                  <c:v>昭45</c:v>
                </c:pt>
                <c:pt idx="25">
                  <c:v>昭50</c:v>
                </c:pt>
                <c:pt idx="30">
                  <c:v>昭55</c:v>
                </c:pt>
                <c:pt idx="35">
                  <c:v>昭60</c:v>
                </c:pt>
                <c:pt idx="40">
                  <c:v>平2</c:v>
                </c:pt>
                <c:pt idx="45">
                  <c:v>平7</c:v>
                </c:pt>
                <c:pt idx="48">
                  <c:v>平10</c:v>
                </c:pt>
                <c:pt idx="49">
                  <c:v>平11</c:v>
                </c:pt>
              </c:strCache>
            </c:strRef>
          </c:cat>
          <c:val>
            <c:numRef>
              <c:f>年齢別人口!$S$28:$S$77</c:f>
              <c:numCache>
                <c:formatCode>0.00_ </c:formatCode>
                <c:ptCount val="50"/>
                <c:pt idx="0">
                  <c:v>78.083799999999997</c:v>
                </c:pt>
                <c:pt idx="1">
                  <c:v>77.892686772351652</c:v>
                </c:pt>
                <c:pt idx="2">
                  <c:v>77.702041301981808</c:v>
                </c:pt>
                <c:pt idx="3">
                  <c:v>77.511862444035771</c:v>
                </c:pt>
                <c:pt idx="4">
                  <c:v>77.322149056460958</c:v>
                </c:pt>
                <c:pt idx="5">
                  <c:v>77.132900000000006</c:v>
                </c:pt>
                <c:pt idx="6">
                  <c:v>76.093080007485284</c:v>
                </c:pt>
                <c:pt idx="7">
                  <c:v>75.067277711917441</c:v>
                </c:pt>
                <c:pt idx="8">
                  <c:v>74.055304142292741</c:v>
                </c:pt>
                <c:pt idx="9">
                  <c:v>73.056972875104378</c:v>
                </c:pt>
                <c:pt idx="10">
                  <c:v>72.072100000000006</c:v>
                </c:pt>
                <c:pt idx="11">
                  <c:v>69.683723988871819</c:v>
                </c:pt>
                <c:pt idx="12">
                  <c:v>67.374495664165082</c:v>
                </c:pt>
                <c:pt idx="13">
                  <c:v>65.141792174102335</c:v>
                </c:pt>
                <c:pt idx="14">
                  <c:v>62.983077584815739</c:v>
                </c:pt>
                <c:pt idx="15">
                  <c:v>60.895899999999997</c:v>
                </c:pt>
                <c:pt idx="16">
                  <c:v>58.731702350802813</c:v>
                </c:pt>
                <c:pt idx="17">
                  <c:v>56.644418770775978</c:v>
                </c:pt>
                <c:pt idx="18">
                  <c:v>54.631315787753245</c:v>
                </c:pt>
                <c:pt idx="19">
                  <c:v>52.68975707525528</c:v>
                </c:pt>
                <c:pt idx="20">
                  <c:v>50.8172</c:v>
                </c:pt>
                <c:pt idx="21">
                  <c:v>50.11254706956565</c:v>
                </c:pt>
                <c:pt idx="22">
                  <c:v>49.417665156668065</c:v>
                </c:pt>
                <c:pt idx="23">
                  <c:v>48.732418772218118</c:v>
                </c:pt>
                <c:pt idx="24">
                  <c:v>48.056674305876058</c:v>
                </c:pt>
                <c:pt idx="25">
                  <c:v>47.390300000000003</c:v>
                </c:pt>
                <c:pt idx="26">
                  <c:v>47.248190260311119</c:v>
                </c:pt>
                <c:pt idx="27">
                  <c:v>47.106506666439302</c:v>
                </c:pt>
                <c:pt idx="28">
                  <c:v>46.965247940497072</c:v>
                </c:pt>
                <c:pt idx="29">
                  <c:v>46.824412808428953</c:v>
                </c:pt>
                <c:pt idx="30">
                  <c:v>46.683999999999997</c:v>
                </c:pt>
                <c:pt idx="31">
                  <c:v>46.56190300498141</c:v>
                </c:pt>
                <c:pt idx="32">
                  <c:v>46.440125341558058</c:v>
                </c:pt>
                <c:pt idx="33">
                  <c:v>46.318666174552426</c:v>
                </c:pt>
                <c:pt idx="34">
                  <c:v>46.197524670971276</c:v>
                </c:pt>
                <c:pt idx="35">
                  <c:v>46.076700000000002</c:v>
                </c:pt>
                <c:pt idx="36">
                  <c:v>45.275239472991302</c:v>
                </c:pt>
                <c:pt idx="37">
                  <c:v>44.487719592260504</c:v>
                </c:pt>
                <c:pt idx="38">
                  <c:v>43.713897873477954</c:v>
                </c:pt>
                <c:pt idx="39">
                  <c:v>42.953536050099068</c:v>
                </c:pt>
                <c:pt idx="40">
                  <c:v>42.206400000000002</c:v>
                </c:pt>
                <c:pt idx="41">
                  <c:v>41.362241053946299</c:v>
                </c:pt>
                <c:pt idx="42">
                  <c:v>40.534965905757431</c:v>
                </c:pt>
                <c:pt idx="43">
                  <c:v>39.724236867096778</c:v>
                </c:pt>
                <c:pt idx="44">
                  <c:v>38.929723003642032</c:v>
                </c:pt>
                <c:pt idx="45">
                  <c:v>38.1511</c:v>
                </c:pt>
                <c:pt idx="46">
                  <c:v>37.454799999999999</c:v>
                </c:pt>
                <c:pt idx="47">
                  <c:v>36.673000000000002</c:v>
                </c:pt>
                <c:pt idx="48">
                  <c:v>35.862900000000003</c:v>
                </c:pt>
                <c:pt idx="49">
                  <c:v>35.417200000000001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5C-493D-ABD9-E2DA1A5846E4}"/>
            </c:ext>
          </c:extLst>
        </c:ser>
        <c:ser>
          <c:idx val="1"/>
          <c:order val="1"/>
          <c:tx>
            <c:strRef>
              <c:f>年齢別人口!$T$27</c:f>
              <c:strCache>
                <c:ptCount val="1"/>
                <c:pt idx="0">
                  <c:v>生産年齢人口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年齢別人口!$R$28:$R$77</c:f>
              <c:strCache>
                <c:ptCount val="50"/>
                <c:pt idx="0">
                  <c:v>昭25</c:v>
                </c:pt>
                <c:pt idx="5">
                  <c:v>昭30</c:v>
                </c:pt>
                <c:pt idx="10">
                  <c:v>昭35</c:v>
                </c:pt>
                <c:pt idx="15">
                  <c:v>昭40</c:v>
                </c:pt>
                <c:pt idx="20">
                  <c:v>昭45</c:v>
                </c:pt>
                <c:pt idx="25">
                  <c:v>昭50</c:v>
                </c:pt>
                <c:pt idx="30">
                  <c:v>昭55</c:v>
                </c:pt>
                <c:pt idx="35">
                  <c:v>昭60</c:v>
                </c:pt>
                <c:pt idx="40">
                  <c:v>平2</c:v>
                </c:pt>
                <c:pt idx="45">
                  <c:v>平7</c:v>
                </c:pt>
                <c:pt idx="48">
                  <c:v>平10</c:v>
                </c:pt>
                <c:pt idx="49">
                  <c:v>平11</c:v>
                </c:pt>
              </c:strCache>
            </c:strRef>
          </c:cat>
          <c:val>
            <c:numRef>
              <c:f>年齢別人口!$T$28:$T$77</c:f>
              <c:numCache>
                <c:formatCode>0.00_ </c:formatCode>
                <c:ptCount val="50"/>
                <c:pt idx="0">
                  <c:v>118.7059</c:v>
                </c:pt>
                <c:pt idx="1">
                  <c:v>119.28190287181654</c:v>
                </c:pt>
                <c:pt idx="2">
                  <c:v>119.86070071261388</c:v>
                </c:pt>
                <c:pt idx="3">
                  <c:v>120.44230708456682</c:v>
                </c:pt>
                <c:pt idx="4">
                  <c:v>121.02673561565852</c:v>
                </c:pt>
                <c:pt idx="5">
                  <c:v>121.614</c:v>
                </c:pt>
                <c:pt idx="6">
                  <c:v>121.47066251528339</c:v>
                </c:pt>
                <c:pt idx="7">
                  <c:v>121.32749397192656</c:v>
                </c:pt>
                <c:pt idx="8">
                  <c:v>121.18449417081068</c:v>
                </c:pt>
                <c:pt idx="9">
                  <c:v>121.04166291305174</c:v>
                </c:pt>
                <c:pt idx="10">
                  <c:v>120.899</c:v>
                </c:pt>
                <c:pt idx="11">
                  <c:v>121.50622952205639</c:v>
                </c:pt>
                <c:pt idx="12">
                  <c:v>122.11650892618346</c:v>
                </c:pt>
                <c:pt idx="13">
                  <c:v>122.72985353077441</c:v>
                </c:pt>
                <c:pt idx="14">
                  <c:v>123.34627873116104</c:v>
                </c:pt>
                <c:pt idx="15">
                  <c:v>123.9658</c:v>
                </c:pt>
                <c:pt idx="16">
                  <c:v>124.82418971900125</c:v>
                </c:pt>
                <c:pt idx="17">
                  <c:v>125.68852327823657</c:v>
                </c:pt>
                <c:pt idx="18">
                  <c:v>126.55884183527802</c:v>
                </c:pt>
                <c:pt idx="19">
                  <c:v>127.43518683268947</c:v>
                </c:pt>
                <c:pt idx="20">
                  <c:v>128.3176</c:v>
                </c:pt>
                <c:pt idx="21">
                  <c:v>128.97061954132869</c:v>
                </c:pt>
                <c:pt idx="22">
                  <c:v>129.6269623564823</c:v>
                </c:pt>
                <c:pt idx="23">
                  <c:v>130.28664535789335</c:v>
                </c:pt>
                <c:pt idx="24">
                  <c:v>130.94968554406319</c:v>
                </c:pt>
                <c:pt idx="25">
                  <c:v>131.61609999999999</c:v>
                </c:pt>
                <c:pt idx="26">
                  <c:v>132.39561165459776</c:v>
                </c:pt>
                <c:pt idx="27">
                  <c:v>133.17974005759982</c:v>
                </c:pt>
                <c:pt idx="28">
                  <c:v>133.96851255223535</c:v>
                </c:pt>
                <c:pt idx="29">
                  <c:v>134.76195664367702</c:v>
                </c:pt>
                <c:pt idx="30">
                  <c:v>135.56010000000001</c:v>
                </c:pt>
                <c:pt idx="31">
                  <c:v>135.8777082393118</c:v>
                </c:pt>
                <c:pt idx="32">
                  <c:v>136.19606061346622</c:v>
                </c:pt>
                <c:pt idx="33">
                  <c:v>136.51515886592139</c:v>
                </c:pt>
                <c:pt idx="34">
                  <c:v>136.83500474422019</c:v>
                </c:pt>
                <c:pt idx="35">
                  <c:v>137.15559999999999</c:v>
                </c:pt>
                <c:pt idx="36">
                  <c:v>137.281389059292</c:v>
                </c:pt>
                <c:pt idx="37">
                  <c:v>137.4072934830856</c:v>
                </c:pt>
                <c:pt idx="38">
                  <c:v>137.5333133771847</c:v>
                </c:pt>
                <c:pt idx="39">
                  <c:v>137.65944884749013</c:v>
                </c:pt>
                <c:pt idx="40">
                  <c:v>137.78569999999999</c:v>
                </c:pt>
                <c:pt idx="41">
                  <c:v>137.83268794123512</c:v>
                </c:pt>
                <c:pt idx="42">
                  <c:v>137.87969190638722</c:v>
                </c:pt>
                <c:pt idx="43">
                  <c:v>137.92671190092085</c:v>
                </c:pt>
                <c:pt idx="44">
                  <c:v>137.97374793030238</c:v>
                </c:pt>
                <c:pt idx="45">
                  <c:v>138.02080000000001</c:v>
                </c:pt>
                <c:pt idx="46">
                  <c:v>137.73580000000001</c:v>
                </c:pt>
                <c:pt idx="47">
                  <c:v>137.3511</c:v>
                </c:pt>
                <c:pt idx="48">
                  <c:v>136.8989</c:v>
                </c:pt>
                <c:pt idx="49">
                  <c:v>136.2285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5C-493D-ABD9-E2DA1A5846E4}"/>
            </c:ext>
          </c:extLst>
        </c:ser>
        <c:ser>
          <c:idx val="2"/>
          <c:order val="2"/>
          <c:tx>
            <c:strRef>
              <c:f>年齢別人口!$U$27</c:f>
              <c:strCache>
                <c:ptCount val="1"/>
                <c:pt idx="0">
                  <c:v>老年人口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年齢別人口!$R$28:$R$77</c:f>
              <c:strCache>
                <c:ptCount val="50"/>
                <c:pt idx="0">
                  <c:v>昭25</c:v>
                </c:pt>
                <c:pt idx="5">
                  <c:v>昭30</c:v>
                </c:pt>
                <c:pt idx="10">
                  <c:v>昭35</c:v>
                </c:pt>
                <c:pt idx="15">
                  <c:v>昭40</c:v>
                </c:pt>
                <c:pt idx="20">
                  <c:v>昭45</c:v>
                </c:pt>
                <c:pt idx="25">
                  <c:v>昭50</c:v>
                </c:pt>
                <c:pt idx="30">
                  <c:v>昭55</c:v>
                </c:pt>
                <c:pt idx="35">
                  <c:v>昭60</c:v>
                </c:pt>
                <c:pt idx="40">
                  <c:v>平2</c:v>
                </c:pt>
                <c:pt idx="45">
                  <c:v>平7</c:v>
                </c:pt>
                <c:pt idx="48">
                  <c:v>平10</c:v>
                </c:pt>
                <c:pt idx="49">
                  <c:v>平11</c:v>
                </c:pt>
              </c:strCache>
            </c:strRef>
          </c:cat>
          <c:val>
            <c:numRef>
              <c:f>年齢別人口!$U$28:$U$77</c:f>
              <c:numCache>
                <c:formatCode>0.00_ </c:formatCode>
                <c:ptCount val="50"/>
                <c:pt idx="0">
                  <c:v>9.4390999999999998</c:v>
                </c:pt>
                <c:pt idx="1">
                  <c:v>9.6923060528962726</c:v>
                </c:pt>
                <c:pt idx="2">
                  <c:v>9.9523044170535009</c:v>
                </c:pt>
                <c:pt idx="3">
                  <c:v>10.219277297801057</c:v>
                </c:pt>
                <c:pt idx="4">
                  <c:v>10.493411788168642</c:v>
                </c:pt>
                <c:pt idx="5">
                  <c:v>10.774900000000001</c:v>
                </c:pt>
                <c:pt idx="6">
                  <c:v>11.035523409114241</c:v>
                </c:pt>
                <c:pt idx="7">
                  <c:v>11.302450780342127</c:v>
                </c:pt>
                <c:pt idx="8">
                  <c:v>11.575834593994101</c:v>
                </c:pt>
                <c:pt idx="9">
                  <c:v>11.855831018576167</c:v>
                </c:pt>
                <c:pt idx="10">
                  <c:v>12.1426</c:v>
                </c:pt>
                <c:pt idx="11">
                  <c:v>12.405212432295052</c:v>
                </c:pt>
                <c:pt idx="12">
                  <c:v>12.673504479301611</c:v>
                </c:pt>
                <c:pt idx="13">
                  <c:v>12.947598976115444</c:v>
                </c:pt>
                <c:pt idx="14">
                  <c:v>13.22762141443167</c:v>
                </c:pt>
                <c:pt idx="15">
                  <c:v>13.5137</c:v>
                </c:pt>
                <c:pt idx="16">
                  <c:v>13.884612462709024</c:v>
                </c:pt>
                <c:pt idx="17">
                  <c:v>14.265705412996791</c:v>
                </c:pt>
                <c:pt idx="18">
                  <c:v>14.657258276166466</c:v>
                </c:pt>
                <c:pt idx="19">
                  <c:v>15.059558146947607</c:v>
                </c:pt>
                <c:pt idx="20">
                  <c:v>15.472899999999999</c:v>
                </c:pt>
                <c:pt idx="21">
                  <c:v>15.954510859933748</c:v>
                </c:pt>
                <c:pt idx="22">
                  <c:v>16.451112382277657</c:v>
                </c:pt>
                <c:pt idx="23">
                  <c:v>16.96317116772159</c:v>
                </c:pt>
                <c:pt idx="24">
                  <c:v>17.491168340409956</c:v>
                </c:pt>
                <c:pt idx="25">
                  <c:v>18.035599999999999</c:v>
                </c:pt>
                <c:pt idx="26">
                  <c:v>18.640587983332896</c:v>
                </c:pt>
                <c:pt idx="27">
                  <c:v>19.265869744526089</c:v>
                </c:pt>
                <c:pt idx="28">
                  <c:v>19.912126020108552</c:v>
                </c:pt>
                <c:pt idx="29">
                  <c:v>20.580060381303959</c:v>
                </c:pt>
                <c:pt idx="30">
                  <c:v>21.270399999999999</c:v>
                </c:pt>
                <c:pt idx="31">
                  <c:v>21.932710048614656</c:v>
                </c:pt>
                <c:pt idx="32">
                  <c:v>22.615642868803697</c:v>
                </c:pt>
                <c:pt idx="33">
                  <c:v>23.319840604995264</c:v>
                </c:pt>
                <c:pt idx="34">
                  <c:v>24.045965396479218</c:v>
                </c:pt>
                <c:pt idx="35">
                  <c:v>24.794699999999999</c:v>
                </c:pt>
                <c:pt idx="36">
                  <c:v>25.784890391996225</c:v>
                </c:pt>
                <c:pt idx="37">
                  <c:v>26.814624598291541</c:v>
                </c:pt>
                <c:pt idx="38">
                  <c:v>27.885481823513622</c:v>
                </c:pt>
                <c:pt idx="39">
                  <c:v>28.999104338721651</c:v>
                </c:pt>
                <c:pt idx="40">
                  <c:v>30.1572</c:v>
                </c:pt>
                <c:pt idx="41">
                  <c:v>31.442814169415431</c:v>
                </c:pt>
                <c:pt idx="42">
                  <c:v>32.783234613703918</c:v>
                </c:pt>
                <c:pt idx="43">
                  <c:v>34.180797747504421</c:v>
                </c:pt>
                <c:pt idx="44">
                  <c:v>35.637939587798442</c:v>
                </c:pt>
                <c:pt idx="45">
                  <c:v>37.157200000000003</c:v>
                </c:pt>
                <c:pt idx="46">
                  <c:v>38.531399999999998</c:v>
                </c:pt>
                <c:pt idx="47">
                  <c:v>39.850499999999997</c:v>
                </c:pt>
                <c:pt idx="48">
                  <c:v>41.077599999999997</c:v>
                </c:pt>
                <c:pt idx="49">
                  <c:v>41.6751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5C-493D-ABD9-E2DA1A584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820160"/>
        <c:axId val="85821696"/>
      </c:areaChart>
      <c:catAx>
        <c:axId val="8582016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5821696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85821696"/>
        <c:scaling>
          <c:orientation val="minMax"/>
        </c:scaling>
        <c:delete val="0"/>
        <c:axPos val="l"/>
        <c:numFmt formatCode="0.0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582016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57</xdr:row>
      <xdr:rowOff>76200</xdr:rowOff>
    </xdr:from>
    <xdr:to>
      <xdr:col>2</xdr:col>
      <xdr:colOff>47625</xdr:colOff>
      <xdr:row>58</xdr:row>
      <xdr:rowOff>104775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067800"/>
          <a:ext cx="5715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39</xdr:row>
      <xdr:rowOff>9525</xdr:rowOff>
    </xdr:from>
    <xdr:to>
      <xdr:col>11</xdr:col>
      <xdr:colOff>142875</xdr:colOff>
      <xdr:row>63</xdr:row>
      <xdr:rowOff>76200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0.00711</cdr:x>
      <cdr:y>0.00235</cdr:y>
    </cdr:from>
    <cdr:to>
      <cdr:x>0.03126</cdr:x>
      <cdr:y>0.04761</cdr:y>
    </cdr:to>
    <cdr:sp macro="" textlink="">
      <cdr:nvSpPr>
        <cdr:cNvPr id="204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581"/>
          <a:ext cx="161720" cy="162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  <cdr:relSizeAnchor xmlns:cdr="http://schemas.openxmlformats.org/drawingml/2006/chartDrawing">
    <cdr:from>
      <cdr:x>0.96722</cdr:x>
      <cdr:y>0.94671</cdr:y>
    </cdr:from>
    <cdr:to>
      <cdr:x>1</cdr:x>
      <cdr:y>1</cdr:y>
    </cdr:to>
    <cdr:sp macro="" textlink="">
      <cdr:nvSpPr>
        <cdr:cNvPr id="205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51625" y="3536950"/>
          <a:ext cx="219477" cy="1908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3073" name="テキスト 3"/>
        <xdr:cNvSpPr txBox="1">
          <a:spLocks noChangeArrowheads="1"/>
        </xdr:cNvSpPr>
      </xdr:nvSpPr>
      <xdr:spPr bwMode="auto">
        <a:xfrm>
          <a:off x="0" y="85058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3074" name="テキスト 4"/>
        <xdr:cNvSpPr txBox="1">
          <a:spLocks noChangeArrowheads="1"/>
        </xdr:cNvSpPr>
      </xdr:nvSpPr>
      <xdr:spPr bwMode="auto">
        <a:xfrm>
          <a:off x="0" y="95916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41</xdr:row>
      <xdr:rowOff>133350</xdr:rowOff>
    </xdr:from>
    <xdr:to>
      <xdr:col>5</xdr:col>
      <xdr:colOff>476250</xdr:colOff>
      <xdr:row>68</xdr:row>
      <xdr:rowOff>9525</xdr:rowOff>
    </xdr:to>
    <xdr:graphicFrame macro="">
      <xdr:nvGraphicFramePr>
        <xdr:cNvPr id="307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42</xdr:row>
      <xdr:rowOff>9525</xdr:rowOff>
    </xdr:from>
    <xdr:to>
      <xdr:col>12</xdr:col>
      <xdr:colOff>276225</xdr:colOff>
      <xdr:row>68</xdr:row>
      <xdr:rowOff>95250</xdr:rowOff>
    </xdr:to>
    <xdr:graphicFrame macro="">
      <xdr:nvGraphicFramePr>
        <xdr:cNvPr id="3076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6</xdr:col>
      <xdr:colOff>228600</xdr:colOff>
      <xdr:row>49</xdr:row>
      <xdr:rowOff>66675</xdr:rowOff>
    </xdr:from>
    <xdr:ext cx="180975" cy="177800"/>
    <xdr:sp macro="" textlink="">
      <xdr:nvSpPr>
        <xdr:cNvPr id="3077" name="テキスト 9"/>
        <xdr:cNvSpPr txBox="1">
          <a:spLocks noChangeArrowheads="1"/>
        </xdr:cNvSpPr>
      </xdr:nvSpPr>
      <xdr:spPr bwMode="auto">
        <a:xfrm>
          <a:off x="3857625" y="8115300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0.0616</cdr:x>
      <cdr:y>0.01272</cdr:y>
    </cdr:from>
    <cdr:to>
      <cdr:x>0.12458</cdr:x>
      <cdr:y>0.06364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333" y="50800"/>
          <a:ext cx="218944" cy="190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0.07595</cdr:x>
      <cdr:y>0.01272</cdr:y>
    </cdr:from>
    <cdr:to>
      <cdr:x>0.12263</cdr:x>
      <cdr:y>0.06096</cdr:y>
    </cdr:to>
    <cdr:sp macro="" textlink="">
      <cdr:nvSpPr>
        <cdr:cNvPr id="4098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208" y="50800"/>
          <a:ext cx="162306" cy="1805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0.10455</cdr:x>
      <cdr:y>0.0125</cdr:y>
    </cdr:from>
    <cdr:to>
      <cdr:x>0.16847</cdr:x>
      <cdr:y>0.06247</cdr:y>
    </cdr:to>
    <cdr:sp macro="" textlink="">
      <cdr:nvSpPr>
        <cdr:cNvPr id="5121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1672" y="50800"/>
          <a:ext cx="219194" cy="1903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209550</xdr:colOff>
      <xdr:row>24</xdr:row>
      <xdr:rowOff>9525</xdr:rowOff>
    </xdr:from>
    <xdr:to>
      <xdr:col>11</xdr:col>
      <xdr:colOff>9525</xdr:colOff>
      <xdr:row>45</xdr:row>
      <xdr:rowOff>9525</xdr:rowOff>
    </xdr:to>
    <xdr:graphicFrame macro="">
      <xdr:nvGraphicFramePr>
        <xdr:cNvPr id="614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47</xdr:row>
      <xdr:rowOff>47625</xdr:rowOff>
    </xdr:from>
    <xdr:to>
      <xdr:col>11</xdr:col>
      <xdr:colOff>57150</xdr:colOff>
      <xdr:row>69</xdr:row>
      <xdr:rowOff>114300</xdr:rowOff>
    </xdr:to>
    <xdr:graphicFrame macro="">
      <xdr:nvGraphicFramePr>
        <xdr:cNvPr id="614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0.04927</cdr:x>
      <cdr:y>0.03948</cdr:y>
    </cdr:from>
    <cdr:to>
      <cdr:x>0.0987</cdr:x>
      <cdr:y>0.08427</cdr:y>
    </cdr:to>
    <cdr:sp macro="" textlink="">
      <cdr:nvSpPr>
        <cdr:cNvPr id="716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3852" y="145698"/>
          <a:ext cx="181273" cy="1616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0.91664</cdr:x>
      <cdr:y>0.03948</cdr:y>
    </cdr:from>
    <cdr:to>
      <cdr:x>0.96607</cdr:x>
      <cdr:y>0.08427</cdr:y>
    </cdr:to>
    <cdr:sp macro="" textlink="">
      <cdr:nvSpPr>
        <cdr:cNvPr id="717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4607" y="145698"/>
          <a:ext cx="181273" cy="1616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0.83826</cdr:x>
      <cdr:y>0.24284</cdr:y>
    </cdr:from>
    <cdr:to>
      <cdr:x>0.9142</cdr:x>
      <cdr:y>0.29306</cdr:y>
    </cdr:to>
    <cdr:sp macro="" textlink="">
      <cdr:nvSpPr>
        <cdr:cNvPr id="8193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83917" y="784987"/>
          <a:ext cx="523665" cy="16167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老年人口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0.52022</cdr:x>
      <cdr:y>0.50121</cdr:y>
    </cdr:from>
    <cdr:to>
      <cdr:x>0.62944</cdr:x>
      <cdr:y>0.55143</cdr:y>
    </cdr:to>
    <cdr:sp macro="" textlink="">
      <cdr:nvSpPr>
        <cdr:cNvPr id="8194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0642" y="1616805"/>
          <a:ext cx="753195" cy="1616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生産年齢人口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0.20242</cdr:x>
      <cdr:y>0.77633</cdr:y>
    </cdr:from>
    <cdr:to>
      <cdr:x>0.27835</cdr:x>
      <cdr:y>0.82654</cdr:y>
    </cdr:to>
    <cdr:sp macro="" textlink="">
      <cdr:nvSpPr>
        <cdr:cNvPr id="8195" name="テキスト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069" y="2502516"/>
          <a:ext cx="523665" cy="16167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年少人口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0.0111</cdr:x>
      <cdr:y>0.02377</cdr:y>
    </cdr:from>
    <cdr:to>
      <cdr:x>0.04833</cdr:x>
      <cdr:y>0.07399</cdr:y>
    </cdr:to>
    <cdr:sp macro="" textlink="">
      <cdr:nvSpPr>
        <cdr:cNvPr id="8196" name="テキスト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704" y="79699"/>
          <a:ext cx="256732" cy="1616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万人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showGridLines="0" workbookViewId="0"/>
  </sheetViews>
  <sheetFormatPr defaultColWidth="9.33203125" defaultRowHeight="10.8"/>
  <cols>
    <col min="1" max="1" width="10.33203125" style="170" customWidth="1"/>
    <col min="2" max="2" width="3.33203125" style="170" customWidth="1"/>
    <col min="3" max="3" width="10.88671875" style="170" customWidth="1"/>
    <col min="4" max="4" width="9.88671875" style="170" customWidth="1"/>
    <col min="5" max="6" width="9.77734375" style="170" customWidth="1"/>
    <col min="7" max="7" width="3.33203125" style="170" customWidth="1"/>
    <col min="8" max="8" width="7" style="170" customWidth="1"/>
    <col min="9" max="9" width="8.109375" style="170" customWidth="1"/>
    <col min="10" max="10" width="8" style="170" customWidth="1"/>
    <col min="11" max="11" width="5.33203125" style="170" customWidth="1"/>
    <col min="12" max="12" width="2.109375" style="170" customWidth="1"/>
    <col min="13" max="13" width="6.21875" style="170" customWidth="1"/>
    <col min="14" max="14" width="10.109375" style="170" customWidth="1"/>
    <col min="15" max="15" width="5.77734375" style="170" customWidth="1"/>
    <col min="16" max="16" width="11.33203125" style="170" customWidth="1"/>
    <col min="17" max="23" width="7.77734375" style="170" customWidth="1"/>
    <col min="24" max="16384" width="9.33203125" style="170"/>
  </cols>
  <sheetData>
    <row r="1" spans="1:20" ht="26.25" customHeight="1">
      <c r="A1" s="166" t="s">
        <v>0</v>
      </c>
      <c r="B1" s="166"/>
      <c r="C1" s="167"/>
      <c r="D1" s="167"/>
      <c r="E1" s="167"/>
      <c r="F1" s="167"/>
      <c r="G1" s="168"/>
      <c r="H1" s="169"/>
      <c r="I1" s="167"/>
      <c r="J1" s="167"/>
      <c r="K1" s="168"/>
      <c r="L1" s="167"/>
      <c r="O1" s="171" t="s">
        <v>1</v>
      </c>
    </row>
    <row r="2" spans="1:20" ht="14.25" customHeight="1" thickBot="1">
      <c r="A2" s="172"/>
      <c r="B2" s="173"/>
      <c r="C2" s="174"/>
      <c r="D2" s="175" t="s">
        <v>2</v>
      </c>
      <c r="E2" s="175"/>
      <c r="F2" s="175"/>
      <c r="G2" s="175"/>
      <c r="H2" s="175"/>
      <c r="I2" s="175"/>
      <c r="J2" s="175"/>
      <c r="K2" s="176"/>
      <c r="L2" s="177"/>
      <c r="O2" s="178" t="s">
        <v>3</v>
      </c>
      <c r="P2" s="179"/>
      <c r="Q2" s="179"/>
      <c r="R2" s="179"/>
      <c r="S2" s="179"/>
    </row>
    <row r="3" spans="1:20" ht="14.25" customHeight="1">
      <c r="A3" s="180" t="s">
        <v>4</v>
      </c>
      <c r="B3" s="181" t="s">
        <v>5</v>
      </c>
      <c r="C3" s="182"/>
      <c r="D3" s="183"/>
      <c r="E3" s="184" t="s">
        <v>6</v>
      </c>
      <c r="F3" s="185"/>
      <c r="G3" s="186"/>
      <c r="H3" s="183"/>
      <c r="I3" s="184" t="s">
        <v>7</v>
      </c>
      <c r="J3" s="187"/>
      <c r="K3" s="188" t="s">
        <v>8</v>
      </c>
      <c r="L3" s="189"/>
      <c r="O3" s="190"/>
      <c r="P3" s="191" t="s">
        <v>4</v>
      </c>
      <c r="Q3" s="191" t="s">
        <v>9</v>
      </c>
      <c r="R3" s="191" t="s">
        <v>10</v>
      </c>
      <c r="S3" s="192" t="s">
        <v>11</v>
      </c>
      <c r="T3" s="193"/>
    </row>
    <row r="4" spans="1:20" ht="14.25" customHeight="1">
      <c r="A4" s="180" t="s">
        <v>12</v>
      </c>
      <c r="B4" s="181" t="s">
        <v>12</v>
      </c>
      <c r="C4" s="194"/>
      <c r="D4" s="195" t="s">
        <v>13</v>
      </c>
      <c r="E4" s="195" t="s">
        <v>14</v>
      </c>
      <c r="F4" s="195" t="s">
        <v>8</v>
      </c>
      <c r="G4" s="188" t="s">
        <v>15</v>
      </c>
      <c r="H4" s="196"/>
      <c r="I4" s="195" t="s">
        <v>16</v>
      </c>
      <c r="J4" s="195" t="s">
        <v>8</v>
      </c>
      <c r="L4" s="197"/>
      <c r="O4" s="193" t="s">
        <v>17</v>
      </c>
      <c r="P4" s="198">
        <v>685805</v>
      </c>
      <c r="Q4" s="198">
        <v>2134671</v>
      </c>
      <c r="R4" s="198">
        <v>1042154</v>
      </c>
      <c r="S4" s="199">
        <v>1092517</v>
      </c>
      <c r="T4" s="193"/>
    </row>
    <row r="5" spans="1:20" ht="14.25" customHeight="1">
      <c r="A5" s="200"/>
      <c r="B5" s="201"/>
      <c r="C5" s="202"/>
      <c r="D5" s="203"/>
      <c r="E5" s="203"/>
      <c r="F5" s="203"/>
      <c r="G5" s="204"/>
      <c r="H5" s="205" t="s">
        <v>18</v>
      </c>
      <c r="I5" s="206" t="s">
        <v>19</v>
      </c>
      <c r="J5" s="203"/>
      <c r="K5" s="204"/>
      <c r="L5" s="202"/>
      <c r="O5" s="193" t="s">
        <v>20</v>
      </c>
      <c r="P5" s="198">
        <v>679882</v>
      </c>
      <c r="Q5" s="198">
        <v>2137714</v>
      </c>
      <c r="R5" s="198">
        <v>1043837</v>
      </c>
      <c r="S5" s="199">
        <v>1093877</v>
      </c>
      <c r="T5" s="193"/>
    </row>
    <row r="6" spans="1:20" ht="14.25" customHeight="1">
      <c r="A6" s="207">
        <v>687428</v>
      </c>
      <c r="B6" s="208" t="s">
        <v>21</v>
      </c>
      <c r="C6" s="209">
        <v>2135907</v>
      </c>
      <c r="D6" s="210">
        <v>1578</v>
      </c>
      <c r="E6" s="211">
        <v>1506</v>
      </c>
      <c r="F6" s="211">
        <v>72</v>
      </c>
      <c r="H6" s="211">
        <v>2111</v>
      </c>
      <c r="I6" s="211">
        <v>1844</v>
      </c>
      <c r="J6" s="211">
        <v>267</v>
      </c>
      <c r="K6" s="212">
        <v>339</v>
      </c>
      <c r="L6" s="189"/>
      <c r="O6" s="193" t="s">
        <v>22</v>
      </c>
      <c r="P6" s="198">
        <v>687012</v>
      </c>
      <c r="Q6" s="198">
        <v>2135568</v>
      </c>
      <c r="R6" s="198">
        <v>1042555</v>
      </c>
      <c r="S6" s="199">
        <v>1093013</v>
      </c>
      <c r="T6" s="193"/>
    </row>
    <row r="7" spans="1:20" ht="14.25" customHeight="1">
      <c r="A7" s="207"/>
      <c r="B7" s="213" t="s">
        <v>10</v>
      </c>
      <c r="C7" s="209">
        <v>1042653</v>
      </c>
      <c r="D7" s="210">
        <v>831</v>
      </c>
      <c r="E7" s="211">
        <v>827</v>
      </c>
      <c r="F7" s="211">
        <v>4</v>
      </c>
      <c r="H7" s="211">
        <v>1115</v>
      </c>
      <c r="I7" s="211">
        <v>1021</v>
      </c>
      <c r="J7" s="211">
        <v>94</v>
      </c>
      <c r="K7" s="212">
        <v>98</v>
      </c>
      <c r="L7" s="189"/>
      <c r="O7" s="193"/>
      <c r="P7" s="198"/>
      <c r="Q7" s="198"/>
      <c r="R7" s="198"/>
      <c r="S7" s="199"/>
      <c r="T7" s="193"/>
    </row>
    <row r="8" spans="1:20" ht="14.25" customHeight="1">
      <c r="A8" s="214"/>
      <c r="B8" s="215" t="s">
        <v>11</v>
      </c>
      <c r="C8" s="216">
        <v>1093254</v>
      </c>
      <c r="D8" s="217">
        <v>747</v>
      </c>
      <c r="E8" s="218">
        <v>679</v>
      </c>
      <c r="F8" s="218">
        <v>68</v>
      </c>
      <c r="G8" s="204"/>
      <c r="H8" s="218">
        <v>996</v>
      </c>
      <c r="I8" s="218">
        <v>823</v>
      </c>
      <c r="J8" s="218">
        <v>173</v>
      </c>
      <c r="K8" s="219">
        <v>241</v>
      </c>
      <c r="L8" s="220"/>
      <c r="O8" s="193" t="s">
        <v>23</v>
      </c>
      <c r="P8" s="198" t="s">
        <v>24</v>
      </c>
      <c r="Q8" s="198" t="s">
        <v>25</v>
      </c>
      <c r="R8" s="198" t="s">
        <v>26</v>
      </c>
      <c r="S8" s="199" t="s">
        <v>27</v>
      </c>
      <c r="T8" s="193"/>
    </row>
    <row r="9" spans="1:20">
      <c r="A9" s="221" t="s">
        <v>28</v>
      </c>
      <c r="B9" s="221"/>
      <c r="O9" s="193">
        <v>10</v>
      </c>
      <c r="P9" s="198">
        <v>12</v>
      </c>
      <c r="Q9" s="198">
        <v>11</v>
      </c>
      <c r="R9" s="198">
        <v>12</v>
      </c>
      <c r="S9" s="199" t="s">
        <v>29</v>
      </c>
      <c r="T9" s="193"/>
    </row>
    <row r="10" spans="1:20" ht="15.75" customHeight="1">
      <c r="O10" s="193" t="s">
        <v>30</v>
      </c>
      <c r="P10" s="198" t="s">
        <v>31</v>
      </c>
      <c r="Q10" s="198"/>
      <c r="R10" s="198"/>
      <c r="S10" s="199"/>
      <c r="T10" s="193"/>
    </row>
    <row r="11" spans="1:20" ht="15" customHeight="1">
      <c r="A11" s="222" t="s">
        <v>32</v>
      </c>
      <c r="B11" s="222"/>
      <c r="O11" s="193">
        <v>12</v>
      </c>
      <c r="P11" s="198">
        <v>1</v>
      </c>
      <c r="Q11" s="198"/>
      <c r="R11" s="198"/>
      <c r="S11" s="199"/>
      <c r="T11" s="193"/>
    </row>
    <row r="12" spans="1:20">
      <c r="A12" s="223"/>
      <c r="B12" s="223"/>
      <c r="C12" s="224"/>
      <c r="D12" s="225" t="s">
        <v>33</v>
      </c>
      <c r="E12" s="225"/>
      <c r="F12" s="225"/>
      <c r="G12" s="225"/>
      <c r="H12" s="225"/>
      <c r="I12" s="225"/>
      <c r="J12" s="225"/>
      <c r="K12" s="225"/>
      <c r="L12" s="226"/>
      <c r="O12" s="193"/>
      <c r="P12" s="198"/>
      <c r="Q12" s="198"/>
      <c r="R12" s="198"/>
      <c r="S12" s="199"/>
      <c r="T12" s="193"/>
    </row>
    <row r="13" spans="1:20">
      <c r="A13" s="227" t="s">
        <v>34</v>
      </c>
      <c r="B13" s="227"/>
      <c r="C13" s="228" t="s">
        <v>35</v>
      </c>
      <c r="D13" s="229" t="s">
        <v>36</v>
      </c>
      <c r="E13" s="229" t="s">
        <v>10</v>
      </c>
      <c r="F13" s="229" t="s">
        <v>11</v>
      </c>
      <c r="G13" s="230" t="s">
        <v>37</v>
      </c>
      <c r="H13" s="230"/>
      <c r="I13" s="230"/>
      <c r="J13" s="231"/>
      <c r="K13" s="232" t="s">
        <v>38</v>
      </c>
      <c r="L13" s="233"/>
      <c r="O13" s="193"/>
      <c r="P13" s="198"/>
      <c r="Q13" s="198" t="s">
        <v>39</v>
      </c>
      <c r="R13" s="198" t="s">
        <v>40</v>
      </c>
      <c r="S13" s="199" t="s">
        <v>41</v>
      </c>
      <c r="T13" s="193"/>
    </row>
    <row r="14" spans="1:20" ht="12">
      <c r="A14" s="234"/>
      <c r="B14" s="227"/>
      <c r="C14" s="189" t="s">
        <v>42</v>
      </c>
      <c r="D14" s="235"/>
      <c r="E14" s="235"/>
      <c r="F14" s="235"/>
      <c r="G14" s="232" t="s">
        <v>36</v>
      </c>
      <c r="H14" s="236"/>
      <c r="I14" s="235" t="s">
        <v>43</v>
      </c>
      <c r="J14" s="235" t="s">
        <v>43</v>
      </c>
      <c r="K14" s="198"/>
      <c r="L14" s="237"/>
      <c r="O14" s="193" t="s">
        <v>20</v>
      </c>
      <c r="P14" s="198" t="s">
        <v>44</v>
      </c>
      <c r="Q14" s="198">
        <v>202</v>
      </c>
      <c r="R14" s="198">
        <v>124</v>
      </c>
      <c r="S14" s="199">
        <v>78</v>
      </c>
      <c r="T14" s="193"/>
    </row>
    <row r="15" spans="1:20">
      <c r="A15" s="238"/>
      <c r="B15" s="238"/>
      <c r="C15" s="239"/>
      <c r="D15" s="240"/>
      <c r="E15" s="240"/>
      <c r="F15" s="240"/>
      <c r="G15" s="241"/>
      <c r="H15" s="240"/>
      <c r="I15" s="242" t="s">
        <v>45</v>
      </c>
      <c r="J15" s="242" t="s">
        <v>46</v>
      </c>
      <c r="K15" s="241"/>
      <c r="L15" s="239"/>
      <c r="O15" s="193" t="s">
        <v>47</v>
      </c>
      <c r="P15" s="198" t="s">
        <v>48</v>
      </c>
      <c r="Q15" s="198">
        <v>-678</v>
      </c>
      <c r="R15" s="198">
        <v>-680</v>
      </c>
      <c r="S15" s="199">
        <v>2</v>
      </c>
      <c r="T15" s="193"/>
    </row>
    <row r="16" spans="1:20" ht="12.75" customHeight="1">
      <c r="A16" s="243" t="s">
        <v>49</v>
      </c>
      <c r="B16" s="244"/>
      <c r="C16" s="245">
        <v>358902</v>
      </c>
      <c r="D16" s="246">
        <v>2062394</v>
      </c>
      <c r="E16" s="246">
        <v>1006823</v>
      </c>
      <c r="F16" s="246">
        <v>1055571</v>
      </c>
      <c r="G16" s="247"/>
      <c r="H16" s="248" t="s">
        <v>50</v>
      </c>
      <c r="I16" s="248" t="s">
        <v>50</v>
      </c>
      <c r="J16" s="248" t="s">
        <v>50</v>
      </c>
      <c r="K16" s="249" t="s">
        <v>50</v>
      </c>
      <c r="L16" s="250"/>
      <c r="O16" s="193" t="s">
        <v>51</v>
      </c>
      <c r="P16" s="198">
        <v>2</v>
      </c>
      <c r="Q16" s="198">
        <v>-660</v>
      </c>
      <c r="R16" s="198">
        <v>-252</v>
      </c>
      <c r="S16" s="199">
        <v>-408</v>
      </c>
      <c r="T16" s="193"/>
    </row>
    <row r="17" spans="1:20" ht="12.75" customHeight="1">
      <c r="A17" s="251" t="s">
        <v>52</v>
      </c>
      <c r="B17" s="244"/>
      <c r="C17" s="245">
        <v>370577</v>
      </c>
      <c r="D17" s="246">
        <v>2095237</v>
      </c>
      <c r="E17" s="246">
        <v>1016756</v>
      </c>
      <c r="F17" s="246">
        <v>1078481</v>
      </c>
      <c r="G17" s="247"/>
      <c r="H17" s="246">
        <v>32843</v>
      </c>
      <c r="I17" s="246">
        <v>180058</v>
      </c>
      <c r="J17" s="246">
        <v>-147215</v>
      </c>
      <c r="K17" s="252">
        <v>1.5924697220802622</v>
      </c>
      <c r="L17" s="250" t="s">
        <v>53</v>
      </c>
      <c r="O17" s="193" t="s">
        <v>54</v>
      </c>
      <c r="P17" s="198">
        <v>3</v>
      </c>
      <c r="Q17" s="198">
        <v>-5218</v>
      </c>
      <c r="R17" s="198">
        <v>-17</v>
      </c>
      <c r="S17" s="199">
        <v>-5201</v>
      </c>
      <c r="T17" s="193"/>
    </row>
    <row r="18" spans="1:20" ht="12.75" customHeight="1">
      <c r="A18" s="251" t="s">
        <v>55</v>
      </c>
      <c r="B18" s="244"/>
      <c r="C18" s="245">
        <v>398636</v>
      </c>
      <c r="D18" s="246">
        <v>2051137</v>
      </c>
      <c r="E18" s="246">
        <v>986836</v>
      </c>
      <c r="F18" s="246">
        <v>1064301</v>
      </c>
      <c r="G18" s="247"/>
      <c r="H18" s="246">
        <v>-44100</v>
      </c>
      <c r="I18" s="246">
        <v>130247</v>
      </c>
      <c r="J18" s="246">
        <v>-174347</v>
      </c>
      <c r="K18" s="252">
        <v>-2.1047738274954098</v>
      </c>
      <c r="L18" s="250"/>
      <c r="O18" s="193" t="s">
        <v>56</v>
      </c>
      <c r="P18" s="198">
        <v>4</v>
      </c>
      <c r="Q18" s="198">
        <v>1129</v>
      </c>
      <c r="R18" s="198">
        <v>232</v>
      </c>
      <c r="S18" s="199">
        <v>897</v>
      </c>
      <c r="T18" s="193"/>
    </row>
    <row r="19" spans="1:20" ht="12.75" customHeight="1">
      <c r="A19" s="251" t="s">
        <v>57</v>
      </c>
      <c r="B19" s="244"/>
      <c r="C19" s="245">
        <v>424249</v>
      </c>
      <c r="D19" s="246">
        <v>1983754</v>
      </c>
      <c r="E19" s="246">
        <v>954988</v>
      </c>
      <c r="F19" s="246">
        <v>1028766</v>
      </c>
      <c r="G19" s="247"/>
      <c r="H19" s="246">
        <v>-67383</v>
      </c>
      <c r="I19" s="246">
        <v>92763</v>
      </c>
      <c r="J19" s="246">
        <v>-160146</v>
      </c>
      <c r="K19" s="252">
        <v>-3.2851535514205046</v>
      </c>
      <c r="L19" s="250"/>
      <c r="O19" s="193" t="s">
        <v>58</v>
      </c>
      <c r="P19" s="198">
        <v>5</v>
      </c>
      <c r="Q19" s="198">
        <v>386</v>
      </c>
      <c r="R19" s="198">
        <v>244</v>
      </c>
      <c r="S19" s="199">
        <v>142</v>
      </c>
      <c r="T19" s="193"/>
    </row>
    <row r="20" spans="1:20" ht="12.75" customHeight="1">
      <c r="A20" s="251" t="s">
        <v>59</v>
      </c>
      <c r="B20" s="244"/>
      <c r="C20" s="245">
        <v>459932</v>
      </c>
      <c r="D20" s="246">
        <v>1946077</v>
      </c>
      <c r="E20" s="246">
        <v>936202</v>
      </c>
      <c r="F20" s="246">
        <v>1009875</v>
      </c>
      <c r="G20" s="247"/>
      <c r="H20" s="246">
        <v>-37677</v>
      </c>
      <c r="I20" s="246">
        <v>72093</v>
      </c>
      <c r="J20" s="246">
        <v>-109770</v>
      </c>
      <c r="K20" s="252">
        <v>-1.8992778338443175</v>
      </c>
      <c r="L20" s="250"/>
      <c r="O20" s="193" t="s">
        <v>60</v>
      </c>
      <c r="P20" s="198">
        <v>6</v>
      </c>
      <c r="Q20" s="198">
        <v>223</v>
      </c>
      <c r="R20" s="198">
        <v>326</v>
      </c>
      <c r="S20" s="199">
        <v>-103</v>
      </c>
      <c r="T20" s="193"/>
    </row>
    <row r="21" spans="1:20" ht="12.75" customHeight="1">
      <c r="A21" s="251" t="s">
        <v>61</v>
      </c>
      <c r="B21" s="244"/>
      <c r="C21" s="245">
        <v>502786</v>
      </c>
      <c r="D21" s="246">
        <v>1970616</v>
      </c>
      <c r="E21" s="246">
        <v>953449</v>
      </c>
      <c r="F21" s="246">
        <v>1017167</v>
      </c>
      <c r="G21" s="247"/>
      <c r="H21" s="246">
        <v>24539</v>
      </c>
      <c r="I21" s="246">
        <v>84067</v>
      </c>
      <c r="J21" s="246">
        <v>-59528</v>
      </c>
      <c r="K21" s="252">
        <v>1.260947023165065</v>
      </c>
      <c r="L21" s="250"/>
      <c r="O21" s="193" t="s">
        <v>62</v>
      </c>
      <c r="P21" s="198">
        <v>7</v>
      </c>
      <c r="Q21" s="198">
        <v>297</v>
      </c>
      <c r="R21" s="198">
        <v>435</v>
      </c>
      <c r="S21" s="199">
        <v>-138</v>
      </c>
      <c r="T21" s="193"/>
    </row>
    <row r="22" spans="1:20" ht="12.75" customHeight="1">
      <c r="A22" s="251" t="s">
        <v>63</v>
      </c>
      <c r="B22" s="244"/>
      <c r="C22" s="245">
        <v>550442</v>
      </c>
      <c r="D22" s="246">
        <v>2035272</v>
      </c>
      <c r="E22" s="246">
        <v>990575</v>
      </c>
      <c r="F22" s="246">
        <v>1044697</v>
      </c>
      <c r="G22" s="247"/>
      <c r="H22" s="246">
        <v>64656</v>
      </c>
      <c r="I22" s="246">
        <v>80908</v>
      </c>
      <c r="J22" s="246">
        <v>-16252</v>
      </c>
      <c r="K22" s="252">
        <v>3.2810045183840995</v>
      </c>
      <c r="L22" s="250"/>
      <c r="O22" s="193" t="s">
        <v>64</v>
      </c>
      <c r="P22" s="198">
        <v>8</v>
      </c>
      <c r="Q22" s="198">
        <v>1045</v>
      </c>
      <c r="R22" s="198">
        <v>399</v>
      </c>
      <c r="S22" s="199">
        <v>646</v>
      </c>
      <c r="T22" s="193"/>
    </row>
    <row r="23" spans="1:20" ht="12.75" customHeight="1">
      <c r="A23" s="251" t="s">
        <v>65</v>
      </c>
      <c r="B23" s="244"/>
      <c r="C23" s="245">
        <v>574968</v>
      </c>
      <c r="D23" s="246">
        <v>2080304</v>
      </c>
      <c r="E23" s="246">
        <v>1012456</v>
      </c>
      <c r="F23" s="246">
        <v>1067848</v>
      </c>
      <c r="G23" s="247"/>
      <c r="H23" s="246">
        <v>45032</v>
      </c>
      <c r="I23" s="246">
        <v>67740</v>
      </c>
      <c r="J23" s="246">
        <v>-22708</v>
      </c>
      <c r="K23" s="252">
        <v>2.2125789575054342</v>
      </c>
      <c r="L23" s="250"/>
      <c r="O23" s="193" t="s">
        <v>17</v>
      </c>
      <c r="P23" s="198">
        <v>9</v>
      </c>
      <c r="Q23" s="198">
        <v>433</v>
      </c>
      <c r="R23" s="198">
        <v>354</v>
      </c>
      <c r="S23" s="199">
        <v>79</v>
      </c>
      <c r="T23" s="193"/>
    </row>
    <row r="24" spans="1:20" ht="12.75" customHeight="1">
      <c r="A24" s="243" t="s">
        <v>66</v>
      </c>
      <c r="B24" s="244"/>
      <c r="C24" s="245">
        <v>606936</v>
      </c>
      <c r="D24" s="246">
        <v>2104058</v>
      </c>
      <c r="E24" s="246">
        <v>1024354</v>
      </c>
      <c r="F24" s="246">
        <v>1079704</v>
      </c>
      <c r="G24" s="247"/>
      <c r="H24" s="246">
        <v>23754</v>
      </c>
      <c r="I24" s="246">
        <v>47526</v>
      </c>
      <c r="J24" s="246">
        <v>-23772</v>
      </c>
      <c r="K24" s="252">
        <v>1.1418523446573192</v>
      </c>
      <c r="L24" s="250"/>
      <c r="M24" s="253"/>
      <c r="O24" s="193" t="s">
        <v>67</v>
      </c>
      <c r="P24" s="198">
        <v>10</v>
      </c>
      <c r="Q24" s="198">
        <v>562</v>
      </c>
      <c r="R24" s="198">
        <v>297</v>
      </c>
      <c r="S24" s="199">
        <v>265</v>
      </c>
      <c r="T24" s="193"/>
    </row>
    <row r="25" spans="1:20" ht="12.75" customHeight="1">
      <c r="A25" s="251" t="s">
        <v>68</v>
      </c>
      <c r="B25" s="244"/>
      <c r="C25" s="245">
        <v>653814</v>
      </c>
      <c r="D25" s="246">
        <v>2133592</v>
      </c>
      <c r="E25" s="246">
        <v>1042030</v>
      </c>
      <c r="F25" s="246">
        <v>1091562</v>
      </c>
      <c r="G25" s="247"/>
      <c r="H25" s="246">
        <v>29534</v>
      </c>
      <c r="I25" s="246">
        <v>27195</v>
      </c>
      <c r="J25" s="246">
        <v>2339</v>
      </c>
      <c r="K25" s="252">
        <v>1.4036685300500271</v>
      </c>
      <c r="L25" s="250"/>
      <c r="M25" s="253"/>
      <c r="O25" s="193" t="s">
        <v>22</v>
      </c>
      <c r="P25" s="198">
        <v>11</v>
      </c>
      <c r="Q25" s="198">
        <v>335</v>
      </c>
      <c r="R25" s="198">
        <v>-22</v>
      </c>
      <c r="S25" s="199">
        <v>357</v>
      </c>
    </row>
    <row r="26" spans="1:20" ht="12.75" customHeight="1">
      <c r="A26" s="251" t="s">
        <v>69</v>
      </c>
      <c r="B26" s="244"/>
      <c r="C26" s="245">
        <v>662123</v>
      </c>
      <c r="D26" s="246">
        <v>2136464</v>
      </c>
      <c r="E26" s="246">
        <v>1043683</v>
      </c>
      <c r="F26" s="246">
        <v>1092781</v>
      </c>
      <c r="G26" s="247"/>
      <c r="H26" s="246">
        <v>2872</v>
      </c>
      <c r="I26" s="246">
        <v>3862</v>
      </c>
      <c r="J26" s="246">
        <v>-990</v>
      </c>
      <c r="K26" s="252">
        <v>0.1346086786977079</v>
      </c>
      <c r="L26" s="250"/>
      <c r="M26" s="253"/>
      <c r="O26" s="193" t="s">
        <v>70</v>
      </c>
      <c r="P26" s="198">
        <v>12</v>
      </c>
      <c r="Q26" s="198">
        <v>339</v>
      </c>
      <c r="R26" s="198">
        <v>72</v>
      </c>
      <c r="S26" s="199">
        <v>267</v>
      </c>
    </row>
    <row r="27" spans="1:20" ht="12.75" customHeight="1" thickBot="1">
      <c r="A27" s="254" t="s">
        <v>71</v>
      </c>
      <c r="B27" s="244"/>
      <c r="C27" s="245">
        <v>670399</v>
      </c>
      <c r="D27" s="246">
        <v>2137406</v>
      </c>
      <c r="E27" s="246">
        <v>1043981</v>
      </c>
      <c r="F27" s="246">
        <v>1093425</v>
      </c>
      <c r="G27" s="247"/>
      <c r="H27" s="246">
        <v>942</v>
      </c>
      <c r="I27" s="246">
        <v>3153</v>
      </c>
      <c r="J27" s="246">
        <v>-2211</v>
      </c>
      <c r="K27" s="252">
        <v>4.4091545656748721E-2</v>
      </c>
      <c r="L27" s="250"/>
      <c r="M27" s="253"/>
      <c r="O27" s="255" t="s">
        <v>72</v>
      </c>
      <c r="P27" s="179"/>
      <c r="Q27" s="179">
        <v>-1807</v>
      </c>
      <c r="R27" s="179">
        <v>1388</v>
      </c>
      <c r="S27" s="256">
        <v>-3195</v>
      </c>
    </row>
    <row r="28" spans="1:20" ht="12" customHeight="1">
      <c r="A28" s="257" t="s">
        <v>73</v>
      </c>
      <c r="B28" s="244"/>
      <c r="C28" s="245">
        <v>678414</v>
      </c>
      <c r="D28" s="246">
        <v>2136629</v>
      </c>
      <c r="E28" s="246">
        <v>1043428</v>
      </c>
      <c r="F28" s="246">
        <v>1093201</v>
      </c>
      <c r="G28" s="247"/>
      <c r="H28" s="246">
        <v>-777</v>
      </c>
      <c r="I28" s="246">
        <v>2633</v>
      </c>
      <c r="J28" s="246">
        <v>-3410</v>
      </c>
      <c r="K28" s="252">
        <v>-3.6352475851569609E-2</v>
      </c>
      <c r="L28" s="250"/>
      <c r="M28" s="253"/>
    </row>
    <row r="29" spans="1:20" ht="12" customHeight="1">
      <c r="A29" s="257" t="s">
        <v>17</v>
      </c>
      <c r="B29" s="244"/>
      <c r="C29" s="245">
        <v>685805</v>
      </c>
      <c r="D29" s="246">
        <v>2134671</v>
      </c>
      <c r="E29" s="246">
        <v>1042154</v>
      </c>
      <c r="F29" s="246">
        <v>1092517</v>
      </c>
      <c r="G29" s="247"/>
      <c r="H29" s="246">
        <v>-1958</v>
      </c>
      <c r="I29" s="246">
        <v>1500</v>
      </c>
      <c r="J29" s="246">
        <v>-3458</v>
      </c>
      <c r="K29" s="252">
        <v>-9.1639681011537327E-2</v>
      </c>
      <c r="L29" s="250"/>
      <c r="M29" s="253"/>
    </row>
    <row r="30" spans="1:20" ht="12" customHeight="1">
      <c r="A30" s="258" t="s">
        <v>20</v>
      </c>
      <c r="B30" s="259"/>
      <c r="C30" s="260">
        <v>679882</v>
      </c>
      <c r="D30" s="261">
        <v>2137714</v>
      </c>
      <c r="E30" s="261">
        <v>1043837</v>
      </c>
      <c r="F30" s="261">
        <v>1093877</v>
      </c>
      <c r="G30" s="262"/>
      <c r="H30" s="261"/>
      <c r="I30" s="261"/>
      <c r="J30" s="261"/>
      <c r="K30" s="263"/>
      <c r="L30" s="264"/>
      <c r="M30" s="253"/>
    </row>
    <row r="31" spans="1:20" ht="12.75" customHeight="1">
      <c r="A31" s="251" t="s">
        <v>22</v>
      </c>
      <c r="B31" s="244"/>
      <c r="C31" s="245">
        <v>687012</v>
      </c>
      <c r="D31" s="246">
        <v>2135568</v>
      </c>
      <c r="E31" s="246">
        <v>1042555</v>
      </c>
      <c r="F31" s="246">
        <v>1093013</v>
      </c>
      <c r="G31" s="247"/>
      <c r="H31" s="246"/>
      <c r="I31" s="246"/>
      <c r="J31" s="246"/>
      <c r="K31" s="265"/>
      <c r="L31" s="250" t="s">
        <v>18</v>
      </c>
      <c r="M31" s="253"/>
    </row>
    <row r="32" spans="1:20" ht="12.75" customHeight="1">
      <c r="A32" s="266" t="s">
        <v>74</v>
      </c>
      <c r="B32" s="244"/>
      <c r="C32" s="245">
        <v>687428</v>
      </c>
      <c r="D32" s="246">
        <v>2135907</v>
      </c>
      <c r="E32" s="246">
        <v>1042653</v>
      </c>
      <c r="F32" s="246">
        <v>1093254</v>
      </c>
      <c r="G32" s="267" t="s">
        <v>26</v>
      </c>
      <c r="H32" s="246">
        <v>339</v>
      </c>
      <c r="I32" s="246">
        <v>72</v>
      </c>
      <c r="J32" s="246">
        <v>267</v>
      </c>
      <c r="K32" s="252">
        <v>0.15873996988154906</v>
      </c>
      <c r="L32" s="250" t="s">
        <v>75</v>
      </c>
      <c r="M32" s="253"/>
    </row>
    <row r="33" spans="1:14" ht="12" customHeight="1">
      <c r="A33" s="268"/>
      <c r="B33" s="269"/>
      <c r="C33" s="270"/>
      <c r="D33" s="271"/>
      <c r="E33" s="271"/>
      <c r="F33" s="271"/>
      <c r="G33" s="272" t="s">
        <v>23</v>
      </c>
      <c r="H33" s="273">
        <v>-1807</v>
      </c>
      <c r="I33" s="273">
        <v>1388</v>
      </c>
      <c r="J33" s="273">
        <v>-3195</v>
      </c>
      <c r="K33" s="274">
        <v>-0.84529548854524039</v>
      </c>
      <c r="L33" s="275" t="s">
        <v>75</v>
      </c>
      <c r="M33" s="253"/>
    </row>
    <row r="34" spans="1:14" ht="10.5" customHeight="1">
      <c r="A34" s="276" t="s">
        <v>76</v>
      </c>
      <c r="B34" s="276"/>
      <c r="M34" s="253"/>
      <c r="N34" s="198"/>
    </row>
    <row r="35" spans="1:14" ht="10.5" customHeight="1">
      <c r="A35" s="276" t="s">
        <v>77</v>
      </c>
      <c r="B35" s="276"/>
      <c r="M35" s="253"/>
      <c r="N35" s="198"/>
    </row>
    <row r="36" spans="1:14" ht="10.5" customHeight="1">
      <c r="A36" s="276" t="s">
        <v>78</v>
      </c>
      <c r="B36" s="276"/>
      <c r="M36" s="253"/>
      <c r="N36" s="198"/>
    </row>
    <row r="37" spans="1:14" ht="8.25" customHeight="1">
      <c r="M37" s="277"/>
      <c r="N37" s="198"/>
    </row>
    <row r="38" spans="1:14">
      <c r="M38" s="198"/>
      <c r="N38" s="198"/>
    </row>
    <row r="39" spans="1:14" ht="14.4">
      <c r="A39" s="222" t="str">
        <f>"月別人口動態（平成"&amp;O9&amp;"年"&amp;P9&amp;"月～平成"&amp;Q9&amp;"年"&amp;R9&amp;"月）"</f>
        <v>月別人口動態（平成10年12月～平成11年12月）</v>
      </c>
      <c r="B39" s="222"/>
      <c r="M39" s="198"/>
      <c r="N39" s="198"/>
    </row>
    <row r="40" spans="1:14">
      <c r="M40" s="198"/>
      <c r="N40" s="198"/>
    </row>
    <row r="41" spans="1:14">
      <c r="M41" s="198"/>
      <c r="N41" s="198"/>
    </row>
    <row r="42" spans="1:14">
      <c r="M42" s="198"/>
      <c r="N42" s="198"/>
    </row>
    <row r="43" spans="1:14">
      <c r="M43" s="198"/>
      <c r="N43" s="198"/>
    </row>
    <row r="44" spans="1:14">
      <c r="M44" s="198"/>
      <c r="N44" s="198"/>
    </row>
    <row r="45" spans="1:14">
      <c r="M45" s="198"/>
      <c r="N45" s="198"/>
    </row>
    <row r="46" spans="1:14">
      <c r="M46" s="198"/>
      <c r="N46" s="198"/>
    </row>
    <row r="47" spans="1:14">
      <c r="M47" s="198"/>
      <c r="N47" s="198"/>
    </row>
    <row r="48" spans="1:14">
      <c r="M48" s="198"/>
      <c r="N48" s="198"/>
    </row>
    <row r="49" spans="1:14">
      <c r="M49" s="198"/>
      <c r="N49" s="198"/>
    </row>
    <row r="50" spans="1:14">
      <c r="M50" s="198"/>
      <c r="N50" s="198"/>
    </row>
    <row r="51" spans="1:14">
      <c r="M51" s="198"/>
      <c r="N51" s="198"/>
    </row>
    <row r="52" spans="1:14">
      <c r="M52" s="198"/>
      <c r="N52" s="198"/>
    </row>
    <row r="53" spans="1:14">
      <c r="M53" s="198"/>
      <c r="N53" s="198"/>
    </row>
    <row r="54" spans="1:14">
      <c r="M54" s="198"/>
      <c r="N54" s="198"/>
    </row>
    <row r="55" spans="1:14">
      <c r="M55" s="198"/>
      <c r="N55" s="198"/>
    </row>
    <row r="56" spans="1:14">
      <c r="M56" s="198"/>
      <c r="N56" s="198"/>
    </row>
    <row r="57" spans="1:14">
      <c r="M57" s="198"/>
      <c r="N57" s="198"/>
    </row>
    <row r="58" spans="1:14">
      <c r="M58" s="198"/>
    </row>
    <row r="61" spans="1:14" ht="16.2">
      <c r="A61" s="171"/>
      <c r="B61" s="171"/>
    </row>
  </sheetData>
  <phoneticPr fontId="15"/>
  <printOptions gridLinesSet="0"/>
  <pageMargins left="0.55000000000000004" right="0.38" top="0.6692913385826772" bottom="0.51181102362204722" header="0.51181102362204722" footer="0.31496062992125984"/>
  <pageSetup paperSize="9" orientation="portrait" horizontalDpi="4294967292" verticalDpi="4294967292"/>
  <headerFooter alignWithMargins="0">
    <oddFooter>&amp;C- &amp;P -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showGridLines="0" zoomScale="75" workbookViewId="0"/>
  </sheetViews>
  <sheetFormatPr defaultColWidth="9.33203125" defaultRowHeight="10.8"/>
  <cols>
    <col min="1" max="1" width="11.33203125" style="113" customWidth="1"/>
    <col min="2" max="2" width="9.77734375" style="113" customWidth="1"/>
    <col min="3" max="13" width="6.6640625" style="113" customWidth="1"/>
    <col min="14" max="14" width="4.109375" style="113" customWidth="1"/>
    <col min="15" max="15" width="6.6640625" style="113" customWidth="1"/>
    <col min="16" max="16384" width="9.33203125" style="113"/>
  </cols>
  <sheetData>
    <row r="1" spans="1:26" ht="14.4">
      <c r="A1" s="112" t="s">
        <v>79</v>
      </c>
    </row>
    <row r="2" spans="1:26" ht="15" customHeight="1">
      <c r="A2" s="114"/>
      <c r="B2" s="115" t="s">
        <v>80</v>
      </c>
      <c r="C2" s="116" t="s">
        <v>36</v>
      </c>
      <c r="D2" s="116" t="s">
        <v>81</v>
      </c>
      <c r="E2" s="116" t="s">
        <v>82</v>
      </c>
      <c r="F2" s="116" t="s">
        <v>83</v>
      </c>
      <c r="G2" s="116" t="s">
        <v>84</v>
      </c>
      <c r="H2" s="116" t="s">
        <v>85</v>
      </c>
      <c r="I2" s="116" t="s">
        <v>86</v>
      </c>
      <c r="J2" s="116" t="s">
        <v>87</v>
      </c>
      <c r="K2" s="116" t="s">
        <v>88</v>
      </c>
      <c r="L2" s="116" t="s">
        <v>89</v>
      </c>
      <c r="M2" s="115" t="s">
        <v>90</v>
      </c>
      <c r="N2" s="117"/>
      <c r="P2" s="162" t="s">
        <v>91</v>
      </c>
      <c r="R2" s="163" t="s">
        <v>92</v>
      </c>
      <c r="S2" s="163" t="s">
        <v>93</v>
      </c>
      <c r="T2" s="163" t="s">
        <v>94</v>
      </c>
      <c r="U2" s="163" t="s">
        <v>95</v>
      </c>
      <c r="V2" s="163" t="s">
        <v>96</v>
      </c>
      <c r="W2" s="163" t="s">
        <v>97</v>
      </c>
      <c r="X2" s="163" t="s">
        <v>98</v>
      </c>
      <c r="Y2" s="163" t="s">
        <v>99</v>
      </c>
      <c r="Z2" s="163" t="s">
        <v>100</v>
      </c>
    </row>
    <row r="3" spans="1:26" ht="14.1" customHeight="1">
      <c r="A3" s="118" t="s">
        <v>101</v>
      </c>
      <c r="B3" s="119" t="s">
        <v>36</v>
      </c>
      <c r="C3" s="120">
        <v>5863</v>
      </c>
      <c r="D3" s="120">
        <v>540</v>
      </c>
      <c r="E3" s="120">
        <v>327</v>
      </c>
      <c r="F3" s="120">
        <v>278</v>
      </c>
      <c r="G3" s="120">
        <v>1145</v>
      </c>
      <c r="H3" s="120">
        <v>1174</v>
      </c>
      <c r="I3" s="120">
        <v>688</v>
      </c>
      <c r="J3" s="120">
        <v>674</v>
      </c>
      <c r="K3" s="120">
        <v>464</v>
      </c>
      <c r="L3" s="120">
        <v>312</v>
      </c>
      <c r="M3" s="121">
        <v>261</v>
      </c>
      <c r="N3" s="122"/>
      <c r="P3" s="113" t="s">
        <v>10</v>
      </c>
      <c r="Q3" s="113" t="s">
        <v>15</v>
      </c>
      <c r="R3" s="113">
        <v>61</v>
      </c>
      <c r="S3" s="113">
        <v>344</v>
      </c>
      <c r="T3" s="113">
        <v>150</v>
      </c>
      <c r="U3" s="113">
        <v>75</v>
      </c>
      <c r="V3" s="113">
        <v>71</v>
      </c>
      <c r="W3" s="113">
        <v>17</v>
      </c>
      <c r="X3" s="113">
        <v>67</v>
      </c>
      <c r="Y3" s="113">
        <v>58</v>
      </c>
      <c r="Z3" s="113">
        <v>230</v>
      </c>
    </row>
    <row r="4" spans="1:26" ht="14.1" customHeight="1">
      <c r="A4" s="118"/>
      <c r="B4" s="123" t="s">
        <v>102</v>
      </c>
      <c r="C4" s="120">
        <v>2989</v>
      </c>
      <c r="D4" s="120">
        <v>284</v>
      </c>
      <c r="E4" s="120">
        <v>178</v>
      </c>
      <c r="F4" s="120">
        <v>145</v>
      </c>
      <c r="G4" s="120">
        <v>543</v>
      </c>
      <c r="H4" s="120">
        <v>520</v>
      </c>
      <c r="I4" s="120">
        <v>355</v>
      </c>
      <c r="J4" s="120">
        <v>403</v>
      </c>
      <c r="K4" s="120">
        <v>284</v>
      </c>
      <c r="L4" s="120">
        <v>196</v>
      </c>
      <c r="M4" s="121">
        <v>81</v>
      </c>
      <c r="N4" s="122"/>
      <c r="Q4" s="113" t="s">
        <v>16</v>
      </c>
      <c r="R4" s="164">
        <v>-63</v>
      </c>
      <c r="S4" s="164">
        <v>-323</v>
      </c>
      <c r="T4" s="164">
        <v>-105</v>
      </c>
      <c r="U4" s="164">
        <v>-84</v>
      </c>
      <c r="V4" s="164">
        <v>-24</v>
      </c>
      <c r="W4" s="164">
        <v>-10</v>
      </c>
      <c r="X4" s="164">
        <v>-44</v>
      </c>
      <c r="Y4" s="164">
        <v>-35</v>
      </c>
      <c r="Z4" s="164">
        <v>-169</v>
      </c>
    </row>
    <row r="5" spans="1:26" ht="14.1" customHeight="1">
      <c r="A5" s="124"/>
      <c r="B5" s="125" t="s">
        <v>103</v>
      </c>
      <c r="C5" s="126">
        <v>2874</v>
      </c>
      <c r="D5" s="126">
        <v>256</v>
      </c>
      <c r="E5" s="126">
        <v>149</v>
      </c>
      <c r="F5" s="126">
        <v>133</v>
      </c>
      <c r="G5" s="126">
        <v>602</v>
      </c>
      <c r="H5" s="126">
        <v>654</v>
      </c>
      <c r="I5" s="126">
        <v>333</v>
      </c>
      <c r="J5" s="126">
        <v>271</v>
      </c>
      <c r="K5" s="126">
        <v>180</v>
      </c>
      <c r="L5" s="126">
        <v>116</v>
      </c>
      <c r="M5" s="127">
        <v>180</v>
      </c>
      <c r="N5" s="122"/>
      <c r="R5" s="163" t="s">
        <v>92</v>
      </c>
      <c r="S5" s="163" t="s">
        <v>93</v>
      </c>
      <c r="T5" s="163" t="s">
        <v>94</v>
      </c>
      <c r="U5" s="163" t="s">
        <v>95</v>
      </c>
      <c r="V5" s="163" t="s">
        <v>96</v>
      </c>
      <c r="W5" s="163" t="s">
        <v>97</v>
      </c>
      <c r="X5" s="163" t="s">
        <v>98</v>
      </c>
      <c r="Y5" s="163" t="s">
        <v>99</v>
      </c>
      <c r="Z5" s="163" t="s">
        <v>100</v>
      </c>
    </row>
    <row r="6" spans="1:26" ht="14.1" customHeight="1">
      <c r="A6" s="118" t="s">
        <v>104</v>
      </c>
      <c r="B6" s="119" t="s">
        <v>36</v>
      </c>
      <c r="C6" s="120">
        <v>2061</v>
      </c>
      <c r="D6" s="120">
        <v>252</v>
      </c>
      <c r="E6" s="120">
        <v>108</v>
      </c>
      <c r="F6" s="120">
        <v>91</v>
      </c>
      <c r="G6" s="120">
        <v>406</v>
      </c>
      <c r="H6" s="120">
        <v>457</v>
      </c>
      <c r="I6" s="120">
        <v>224</v>
      </c>
      <c r="J6" s="120">
        <v>197</v>
      </c>
      <c r="K6" s="120">
        <v>127</v>
      </c>
      <c r="L6" s="120">
        <v>83</v>
      </c>
      <c r="M6" s="121">
        <v>116</v>
      </c>
      <c r="N6" s="122"/>
      <c r="P6" s="113" t="s">
        <v>11</v>
      </c>
      <c r="Q6" s="113" t="s">
        <v>15</v>
      </c>
      <c r="R6" s="113">
        <v>37</v>
      </c>
      <c r="S6" s="113">
        <v>175</v>
      </c>
      <c r="T6" s="113">
        <v>73</v>
      </c>
      <c r="U6" s="113">
        <v>127</v>
      </c>
      <c r="V6" s="113">
        <v>63</v>
      </c>
      <c r="W6" s="113">
        <v>105</v>
      </c>
      <c r="X6" s="113">
        <v>68</v>
      </c>
      <c r="Y6" s="113">
        <v>74</v>
      </c>
      <c r="Z6" s="113">
        <v>246</v>
      </c>
    </row>
    <row r="7" spans="1:26" ht="14.1" customHeight="1">
      <c r="A7" s="118"/>
      <c r="B7" s="123" t="s">
        <v>102</v>
      </c>
      <c r="C7" s="120">
        <v>957</v>
      </c>
      <c r="D7" s="120">
        <v>133</v>
      </c>
      <c r="E7" s="120">
        <v>61</v>
      </c>
      <c r="F7" s="120">
        <v>36</v>
      </c>
      <c r="G7" s="120">
        <v>164</v>
      </c>
      <c r="H7" s="120">
        <v>183</v>
      </c>
      <c r="I7" s="120">
        <v>121</v>
      </c>
      <c r="J7" s="120">
        <v>109</v>
      </c>
      <c r="K7" s="120">
        <v>68</v>
      </c>
      <c r="L7" s="120">
        <v>46</v>
      </c>
      <c r="M7" s="121">
        <v>36</v>
      </c>
      <c r="N7" s="122"/>
      <c r="Q7" s="113" t="s">
        <v>16</v>
      </c>
      <c r="R7" s="164">
        <v>-38</v>
      </c>
      <c r="S7" s="164">
        <v>-159</v>
      </c>
      <c r="T7" s="164">
        <v>-73</v>
      </c>
      <c r="U7" s="164">
        <v>-64</v>
      </c>
      <c r="V7" s="164">
        <v>-21</v>
      </c>
      <c r="W7" s="164">
        <v>-91</v>
      </c>
      <c r="X7" s="164">
        <v>-33</v>
      </c>
      <c r="Y7" s="164">
        <v>-56</v>
      </c>
      <c r="Z7" s="164">
        <v>-165</v>
      </c>
    </row>
    <row r="8" spans="1:26" ht="14.1" customHeight="1">
      <c r="A8" s="124"/>
      <c r="B8" s="125" t="s">
        <v>103</v>
      </c>
      <c r="C8" s="126">
        <v>1104</v>
      </c>
      <c r="D8" s="126">
        <v>119</v>
      </c>
      <c r="E8" s="126">
        <v>47</v>
      </c>
      <c r="F8" s="126">
        <v>55</v>
      </c>
      <c r="G8" s="126">
        <v>242</v>
      </c>
      <c r="H8" s="126">
        <v>274</v>
      </c>
      <c r="I8" s="126">
        <v>103</v>
      </c>
      <c r="J8" s="126">
        <v>88</v>
      </c>
      <c r="K8" s="126">
        <v>59</v>
      </c>
      <c r="L8" s="126">
        <v>37</v>
      </c>
      <c r="M8" s="127">
        <v>80</v>
      </c>
      <c r="N8" s="122"/>
    </row>
    <row r="9" spans="1:26" ht="14.1" customHeight="1">
      <c r="A9" s="118" t="s">
        <v>105</v>
      </c>
      <c r="B9" s="128" t="s">
        <v>15</v>
      </c>
      <c r="C9" s="120">
        <v>2065</v>
      </c>
      <c r="D9" s="120">
        <v>148</v>
      </c>
      <c r="E9" s="120">
        <v>100</v>
      </c>
      <c r="F9" s="120">
        <v>108</v>
      </c>
      <c r="G9" s="120">
        <v>408</v>
      </c>
      <c r="H9" s="120">
        <v>399</v>
      </c>
      <c r="I9" s="120">
        <v>239</v>
      </c>
      <c r="J9" s="120">
        <v>266</v>
      </c>
      <c r="K9" s="120">
        <v>187</v>
      </c>
      <c r="L9" s="120">
        <v>137</v>
      </c>
      <c r="M9" s="121">
        <v>73</v>
      </c>
      <c r="N9" s="122"/>
    </row>
    <row r="10" spans="1:26" ht="14.1" customHeight="1">
      <c r="A10" s="118"/>
      <c r="B10" s="123" t="s">
        <v>102</v>
      </c>
      <c r="C10" s="120">
        <v>1089</v>
      </c>
      <c r="D10" s="120">
        <v>69</v>
      </c>
      <c r="E10" s="120">
        <v>54</v>
      </c>
      <c r="F10" s="120">
        <v>67</v>
      </c>
      <c r="G10" s="120">
        <v>213</v>
      </c>
      <c r="H10" s="120">
        <v>183</v>
      </c>
      <c r="I10" s="120">
        <v>117</v>
      </c>
      <c r="J10" s="120">
        <v>157</v>
      </c>
      <c r="K10" s="120">
        <v>117</v>
      </c>
      <c r="L10" s="120">
        <v>85</v>
      </c>
      <c r="M10" s="121">
        <v>27</v>
      </c>
      <c r="N10" s="122"/>
      <c r="P10" s="137" t="s">
        <v>106</v>
      </c>
      <c r="Q10" s="113">
        <f>MAX(R3:Z7)</f>
        <v>344</v>
      </c>
    </row>
    <row r="11" spans="1:26" ht="14.1" customHeight="1">
      <c r="A11" s="118"/>
      <c r="B11" s="129" t="s">
        <v>103</v>
      </c>
      <c r="C11" s="130">
        <v>976</v>
      </c>
      <c r="D11" s="130">
        <v>79</v>
      </c>
      <c r="E11" s="130">
        <v>46</v>
      </c>
      <c r="F11" s="130">
        <v>41</v>
      </c>
      <c r="G11" s="130">
        <v>195</v>
      </c>
      <c r="H11" s="130">
        <v>216</v>
      </c>
      <c r="I11" s="130">
        <v>122</v>
      </c>
      <c r="J11" s="130">
        <v>109</v>
      </c>
      <c r="K11" s="130">
        <v>70</v>
      </c>
      <c r="L11" s="130">
        <v>52</v>
      </c>
      <c r="M11" s="131">
        <v>46</v>
      </c>
      <c r="N11" s="122"/>
      <c r="P11" s="137" t="s">
        <v>107</v>
      </c>
      <c r="Q11" s="113">
        <f>MIN(R3:Z7)*-1</f>
        <v>323</v>
      </c>
    </row>
    <row r="12" spans="1:26" ht="14.1" customHeight="1">
      <c r="A12" s="118"/>
      <c r="B12" s="128" t="s">
        <v>16</v>
      </c>
      <c r="C12" s="120">
        <v>1737</v>
      </c>
      <c r="D12" s="120">
        <v>140</v>
      </c>
      <c r="E12" s="120">
        <v>119</v>
      </c>
      <c r="F12" s="120">
        <v>79</v>
      </c>
      <c r="G12" s="120">
        <v>331</v>
      </c>
      <c r="H12" s="120">
        <v>318</v>
      </c>
      <c r="I12" s="120">
        <v>225</v>
      </c>
      <c r="J12" s="120">
        <v>211</v>
      </c>
      <c r="K12" s="120">
        <v>150</v>
      </c>
      <c r="L12" s="120">
        <v>92</v>
      </c>
      <c r="M12" s="121">
        <v>72</v>
      </c>
      <c r="N12" s="122"/>
      <c r="P12" s="137" t="s">
        <v>108</v>
      </c>
      <c r="Q12" s="113">
        <f>ROUNDUP(MAX(Q10:Q11),-2)</f>
        <v>400</v>
      </c>
    </row>
    <row r="13" spans="1:26" ht="14.1" customHeight="1">
      <c r="A13" s="118"/>
      <c r="B13" s="123" t="s">
        <v>102</v>
      </c>
      <c r="C13" s="120">
        <v>943</v>
      </c>
      <c r="D13" s="120">
        <v>82</v>
      </c>
      <c r="E13" s="120">
        <v>63</v>
      </c>
      <c r="F13" s="120">
        <v>42</v>
      </c>
      <c r="G13" s="120">
        <v>166</v>
      </c>
      <c r="H13" s="120">
        <v>154</v>
      </c>
      <c r="I13" s="120">
        <v>117</v>
      </c>
      <c r="J13" s="120">
        <v>137</v>
      </c>
      <c r="K13" s="120">
        <v>99</v>
      </c>
      <c r="L13" s="120">
        <v>65</v>
      </c>
      <c r="M13" s="121">
        <v>18</v>
      </c>
      <c r="N13" s="122"/>
      <c r="P13" s="137" t="s">
        <v>109</v>
      </c>
      <c r="Q13" s="113">
        <f>ROUNDUP(MAX(Q10:R11),-2)*-1</f>
        <v>-400</v>
      </c>
    </row>
    <row r="14" spans="1:26" ht="14.1" customHeight="1">
      <c r="A14" s="118"/>
      <c r="B14" s="129" t="s">
        <v>103</v>
      </c>
      <c r="C14" s="130">
        <v>794</v>
      </c>
      <c r="D14" s="130">
        <v>58</v>
      </c>
      <c r="E14" s="130">
        <v>56</v>
      </c>
      <c r="F14" s="130">
        <v>37</v>
      </c>
      <c r="G14" s="130">
        <v>165</v>
      </c>
      <c r="H14" s="130">
        <v>164</v>
      </c>
      <c r="I14" s="130">
        <v>108</v>
      </c>
      <c r="J14" s="130">
        <v>74</v>
      </c>
      <c r="K14" s="130">
        <v>51</v>
      </c>
      <c r="L14" s="130">
        <v>27</v>
      </c>
      <c r="M14" s="131">
        <v>54</v>
      </c>
      <c r="N14" s="122"/>
      <c r="P14" s="137" t="s">
        <v>110</v>
      </c>
      <c r="Q14" s="113">
        <f>IF(Q12&gt;2000,500,IF(Q12&gt;1000,400,200))</f>
        <v>200</v>
      </c>
    </row>
    <row r="15" spans="1:26" ht="14.1" customHeight="1">
      <c r="A15" s="118"/>
      <c r="B15" s="128" t="s">
        <v>111</v>
      </c>
      <c r="C15" s="132">
        <v>328</v>
      </c>
      <c r="D15" s="132">
        <v>8</v>
      </c>
      <c r="E15" s="132">
        <v>-19</v>
      </c>
      <c r="F15" s="132">
        <v>29</v>
      </c>
      <c r="G15" s="132">
        <v>77</v>
      </c>
      <c r="H15" s="132">
        <v>81</v>
      </c>
      <c r="I15" s="132">
        <v>14</v>
      </c>
      <c r="J15" s="132">
        <v>55</v>
      </c>
      <c r="K15" s="132">
        <v>37</v>
      </c>
      <c r="L15" s="132">
        <v>45</v>
      </c>
      <c r="M15" s="133">
        <v>1</v>
      </c>
      <c r="N15" s="134"/>
    </row>
    <row r="16" spans="1:26" ht="14.1" customHeight="1">
      <c r="A16" s="118"/>
      <c r="B16" s="123" t="s">
        <v>102</v>
      </c>
      <c r="C16" s="132">
        <v>146</v>
      </c>
      <c r="D16" s="132">
        <v>-13</v>
      </c>
      <c r="E16" s="132">
        <v>-9</v>
      </c>
      <c r="F16" s="132">
        <v>25</v>
      </c>
      <c r="G16" s="132">
        <v>47</v>
      </c>
      <c r="H16" s="132">
        <v>29</v>
      </c>
      <c r="I16" s="132">
        <v>0</v>
      </c>
      <c r="J16" s="132">
        <v>20</v>
      </c>
      <c r="K16" s="132">
        <v>18</v>
      </c>
      <c r="L16" s="132">
        <v>20</v>
      </c>
      <c r="M16" s="133">
        <v>9</v>
      </c>
      <c r="N16" s="134"/>
    </row>
    <row r="17" spans="1:14" ht="14.1" customHeight="1">
      <c r="A17" s="124"/>
      <c r="B17" s="125" t="s">
        <v>103</v>
      </c>
      <c r="C17" s="135">
        <v>182</v>
      </c>
      <c r="D17" s="135">
        <v>21</v>
      </c>
      <c r="E17" s="135">
        <v>-10</v>
      </c>
      <c r="F17" s="135">
        <v>4</v>
      </c>
      <c r="G17" s="135">
        <v>30</v>
      </c>
      <c r="H17" s="135">
        <v>52</v>
      </c>
      <c r="I17" s="135">
        <v>14</v>
      </c>
      <c r="J17" s="135">
        <v>35</v>
      </c>
      <c r="K17" s="135">
        <v>19</v>
      </c>
      <c r="L17" s="135">
        <v>25</v>
      </c>
      <c r="M17" s="136">
        <v>-8</v>
      </c>
      <c r="N17" s="134"/>
    </row>
    <row r="18" spans="1:14">
      <c r="A18" s="137" t="s">
        <v>112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</row>
    <row r="19" spans="1:14" ht="9.75" customHeight="1"/>
    <row r="20" spans="1:14" ht="9.75" customHeight="1"/>
    <row r="21" spans="1:14" ht="14.4">
      <c r="A21" s="112" t="s">
        <v>113</v>
      </c>
    </row>
    <row r="22" spans="1:14" ht="28.8">
      <c r="A22" s="138"/>
      <c r="B22" s="139" t="s">
        <v>80</v>
      </c>
      <c r="C22" s="140" t="s">
        <v>36</v>
      </c>
      <c r="D22" s="140" t="s">
        <v>114</v>
      </c>
      <c r="E22" s="140" t="s">
        <v>93</v>
      </c>
      <c r="F22" s="140" t="s">
        <v>115</v>
      </c>
      <c r="G22" s="140" t="s">
        <v>95</v>
      </c>
      <c r="H22" s="140" t="s">
        <v>116</v>
      </c>
      <c r="I22" s="140" t="s">
        <v>97</v>
      </c>
      <c r="J22" s="141" t="s">
        <v>117</v>
      </c>
      <c r="K22" s="140" t="s">
        <v>99</v>
      </c>
      <c r="L22" s="140" t="s">
        <v>100</v>
      </c>
      <c r="M22" s="139" t="s">
        <v>118</v>
      </c>
      <c r="N22" s="142"/>
    </row>
    <row r="23" spans="1:14" ht="14.1" customHeight="1">
      <c r="A23" s="143" t="s">
        <v>101</v>
      </c>
      <c r="B23" s="144" t="s">
        <v>36</v>
      </c>
      <c r="C23" s="145">
        <v>5863</v>
      </c>
      <c r="D23" s="145">
        <v>223</v>
      </c>
      <c r="E23" s="145">
        <v>1164</v>
      </c>
      <c r="F23" s="145">
        <v>499</v>
      </c>
      <c r="G23" s="145">
        <v>415</v>
      </c>
      <c r="H23" s="145">
        <v>218</v>
      </c>
      <c r="I23" s="145">
        <v>645</v>
      </c>
      <c r="J23" s="145">
        <v>792</v>
      </c>
      <c r="K23" s="145">
        <v>465</v>
      </c>
      <c r="L23" s="145">
        <v>1204</v>
      </c>
      <c r="M23" s="146">
        <v>238</v>
      </c>
      <c r="N23" s="147"/>
    </row>
    <row r="24" spans="1:14" ht="14.1" customHeight="1">
      <c r="A24" s="143"/>
      <c r="B24" s="148" t="s">
        <v>102</v>
      </c>
      <c r="C24" s="145">
        <v>2989</v>
      </c>
      <c r="D24" s="145">
        <v>137</v>
      </c>
      <c r="E24" s="145">
        <v>778</v>
      </c>
      <c r="F24" s="145">
        <v>312</v>
      </c>
      <c r="G24" s="145">
        <v>187</v>
      </c>
      <c r="H24" s="145">
        <v>118</v>
      </c>
      <c r="I24" s="145">
        <v>135</v>
      </c>
      <c r="J24" s="145">
        <v>411</v>
      </c>
      <c r="K24" s="145">
        <v>196</v>
      </c>
      <c r="L24" s="145">
        <v>594</v>
      </c>
      <c r="M24" s="146">
        <v>121</v>
      </c>
      <c r="N24" s="147"/>
    </row>
    <row r="25" spans="1:14" ht="14.1" customHeight="1">
      <c r="A25" s="149"/>
      <c r="B25" s="150" t="s">
        <v>103</v>
      </c>
      <c r="C25" s="151">
        <v>2874</v>
      </c>
      <c r="D25" s="151">
        <v>86</v>
      </c>
      <c r="E25" s="151">
        <v>386</v>
      </c>
      <c r="F25" s="151">
        <v>187</v>
      </c>
      <c r="G25" s="151">
        <v>228</v>
      </c>
      <c r="H25" s="151">
        <v>100</v>
      </c>
      <c r="I25" s="151">
        <v>510</v>
      </c>
      <c r="J25" s="151">
        <v>381</v>
      </c>
      <c r="K25" s="151">
        <v>269</v>
      </c>
      <c r="L25" s="151">
        <v>610</v>
      </c>
      <c r="M25" s="152">
        <v>117</v>
      </c>
      <c r="N25" s="147"/>
    </row>
    <row r="26" spans="1:14" ht="14.1" customHeight="1">
      <c r="A26" s="143" t="s">
        <v>104</v>
      </c>
      <c r="B26" s="144" t="s">
        <v>36</v>
      </c>
      <c r="C26" s="145">
        <v>2061</v>
      </c>
      <c r="D26" s="145">
        <v>24</v>
      </c>
      <c r="E26" s="145">
        <v>163</v>
      </c>
      <c r="F26" s="145">
        <v>98</v>
      </c>
      <c r="G26" s="145">
        <v>65</v>
      </c>
      <c r="H26" s="145">
        <v>39</v>
      </c>
      <c r="I26" s="145">
        <v>422</v>
      </c>
      <c r="J26" s="145">
        <v>580</v>
      </c>
      <c r="K26" s="145">
        <v>242</v>
      </c>
      <c r="L26" s="145">
        <v>394</v>
      </c>
      <c r="M26" s="146">
        <v>34</v>
      </c>
      <c r="N26" s="147"/>
    </row>
    <row r="27" spans="1:14" ht="14.1" customHeight="1">
      <c r="A27" s="143"/>
      <c r="B27" s="148" t="s">
        <v>102</v>
      </c>
      <c r="C27" s="145">
        <v>957</v>
      </c>
      <c r="D27" s="145">
        <v>13</v>
      </c>
      <c r="E27" s="145">
        <v>111</v>
      </c>
      <c r="F27" s="145">
        <v>57</v>
      </c>
      <c r="G27" s="145">
        <v>28</v>
      </c>
      <c r="H27" s="145">
        <v>23</v>
      </c>
      <c r="I27" s="145">
        <v>108</v>
      </c>
      <c r="J27" s="145">
        <v>300</v>
      </c>
      <c r="K27" s="145">
        <v>103</v>
      </c>
      <c r="L27" s="145">
        <v>195</v>
      </c>
      <c r="M27" s="146">
        <v>19</v>
      </c>
      <c r="N27" s="147"/>
    </row>
    <row r="28" spans="1:14" ht="14.1" customHeight="1">
      <c r="A28" s="149"/>
      <c r="B28" s="150" t="s">
        <v>103</v>
      </c>
      <c r="C28" s="151">
        <v>1104</v>
      </c>
      <c r="D28" s="151">
        <v>11</v>
      </c>
      <c r="E28" s="151">
        <v>52</v>
      </c>
      <c r="F28" s="151">
        <v>41</v>
      </c>
      <c r="G28" s="151">
        <v>37</v>
      </c>
      <c r="H28" s="151">
        <v>16</v>
      </c>
      <c r="I28" s="151">
        <v>314</v>
      </c>
      <c r="J28" s="151">
        <v>280</v>
      </c>
      <c r="K28" s="151">
        <v>139</v>
      </c>
      <c r="L28" s="151">
        <v>199</v>
      </c>
      <c r="M28" s="152">
        <v>15</v>
      </c>
      <c r="N28" s="147"/>
    </row>
    <row r="29" spans="1:14" ht="14.1" customHeight="1">
      <c r="A29" s="143" t="s">
        <v>105</v>
      </c>
      <c r="B29" s="153" t="s">
        <v>15</v>
      </c>
      <c r="C29" s="145">
        <v>2065</v>
      </c>
      <c r="D29" s="145">
        <v>98</v>
      </c>
      <c r="E29" s="145">
        <v>519</v>
      </c>
      <c r="F29" s="145">
        <v>223</v>
      </c>
      <c r="G29" s="145">
        <v>202</v>
      </c>
      <c r="H29" s="145">
        <v>134</v>
      </c>
      <c r="I29" s="145">
        <v>122</v>
      </c>
      <c r="J29" s="145">
        <v>135</v>
      </c>
      <c r="K29" s="145">
        <v>132</v>
      </c>
      <c r="L29" s="145">
        <v>476</v>
      </c>
      <c r="M29" s="146">
        <v>24</v>
      </c>
      <c r="N29" s="147"/>
    </row>
    <row r="30" spans="1:14" ht="14.1" customHeight="1">
      <c r="A30" s="143"/>
      <c r="B30" s="148" t="s">
        <v>102</v>
      </c>
      <c r="C30" s="145">
        <v>1089</v>
      </c>
      <c r="D30" s="145">
        <v>61</v>
      </c>
      <c r="E30" s="145">
        <v>344</v>
      </c>
      <c r="F30" s="145">
        <v>150</v>
      </c>
      <c r="G30" s="145">
        <v>75</v>
      </c>
      <c r="H30" s="145">
        <v>71</v>
      </c>
      <c r="I30" s="145">
        <v>17</v>
      </c>
      <c r="J30" s="145">
        <v>67</v>
      </c>
      <c r="K30" s="145">
        <v>58</v>
      </c>
      <c r="L30" s="145">
        <v>230</v>
      </c>
      <c r="M30" s="146">
        <v>16</v>
      </c>
      <c r="N30" s="147"/>
    </row>
    <row r="31" spans="1:14" ht="14.1" customHeight="1">
      <c r="A31" s="143"/>
      <c r="B31" s="154" t="s">
        <v>103</v>
      </c>
      <c r="C31" s="155">
        <v>976</v>
      </c>
      <c r="D31" s="155">
        <v>37</v>
      </c>
      <c r="E31" s="155">
        <v>175</v>
      </c>
      <c r="F31" s="155">
        <v>73</v>
      </c>
      <c r="G31" s="155">
        <v>127</v>
      </c>
      <c r="H31" s="155">
        <v>63</v>
      </c>
      <c r="I31" s="155">
        <v>105</v>
      </c>
      <c r="J31" s="155">
        <v>68</v>
      </c>
      <c r="K31" s="155">
        <v>74</v>
      </c>
      <c r="L31" s="155">
        <v>246</v>
      </c>
      <c r="M31" s="156">
        <v>8</v>
      </c>
      <c r="N31" s="147"/>
    </row>
    <row r="32" spans="1:14" ht="14.1" customHeight="1">
      <c r="A32" s="143"/>
      <c r="B32" s="153" t="s">
        <v>16</v>
      </c>
      <c r="C32" s="145">
        <v>1737</v>
      </c>
      <c r="D32" s="145">
        <v>101</v>
      </c>
      <c r="E32" s="145">
        <v>482</v>
      </c>
      <c r="F32" s="145">
        <v>178</v>
      </c>
      <c r="G32" s="145">
        <v>148</v>
      </c>
      <c r="H32" s="145">
        <v>45</v>
      </c>
      <c r="I32" s="145">
        <v>101</v>
      </c>
      <c r="J32" s="145">
        <v>77</v>
      </c>
      <c r="K32" s="145">
        <v>91</v>
      </c>
      <c r="L32" s="145">
        <v>334</v>
      </c>
      <c r="M32" s="146">
        <v>180</v>
      </c>
      <c r="N32" s="147"/>
    </row>
    <row r="33" spans="1:14" ht="14.1" customHeight="1">
      <c r="A33" s="143"/>
      <c r="B33" s="148" t="s">
        <v>102</v>
      </c>
      <c r="C33" s="145">
        <v>943</v>
      </c>
      <c r="D33" s="145">
        <v>63</v>
      </c>
      <c r="E33" s="145">
        <v>323</v>
      </c>
      <c r="F33" s="145">
        <v>105</v>
      </c>
      <c r="G33" s="145">
        <v>84</v>
      </c>
      <c r="H33" s="145">
        <v>24</v>
      </c>
      <c r="I33" s="145">
        <v>10</v>
      </c>
      <c r="J33" s="145">
        <v>44</v>
      </c>
      <c r="K33" s="145">
        <v>35</v>
      </c>
      <c r="L33" s="145">
        <v>169</v>
      </c>
      <c r="M33" s="146">
        <v>86</v>
      </c>
      <c r="N33" s="147"/>
    </row>
    <row r="34" spans="1:14" ht="14.1" customHeight="1">
      <c r="A34" s="143"/>
      <c r="B34" s="154" t="s">
        <v>103</v>
      </c>
      <c r="C34" s="155">
        <v>794</v>
      </c>
      <c r="D34" s="155">
        <v>38</v>
      </c>
      <c r="E34" s="155">
        <v>159</v>
      </c>
      <c r="F34" s="155">
        <v>73</v>
      </c>
      <c r="G34" s="155">
        <v>64</v>
      </c>
      <c r="H34" s="155">
        <v>21</v>
      </c>
      <c r="I34" s="155">
        <v>91</v>
      </c>
      <c r="J34" s="155">
        <v>33</v>
      </c>
      <c r="K34" s="155">
        <v>56</v>
      </c>
      <c r="L34" s="155">
        <v>165</v>
      </c>
      <c r="M34" s="156">
        <v>94</v>
      </c>
      <c r="N34" s="147"/>
    </row>
    <row r="35" spans="1:14" ht="14.1" customHeight="1">
      <c r="A35" s="143"/>
      <c r="B35" s="128" t="s">
        <v>111</v>
      </c>
      <c r="C35" s="157">
        <v>328</v>
      </c>
      <c r="D35" s="157">
        <v>-3</v>
      </c>
      <c r="E35" s="157">
        <v>37</v>
      </c>
      <c r="F35" s="157">
        <v>45</v>
      </c>
      <c r="G35" s="157">
        <v>54</v>
      </c>
      <c r="H35" s="157">
        <v>89</v>
      </c>
      <c r="I35" s="157">
        <v>21</v>
      </c>
      <c r="J35" s="157">
        <v>58</v>
      </c>
      <c r="K35" s="157">
        <v>41</v>
      </c>
      <c r="L35" s="157">
        <v>142</v>
      </c>
      <c r="M35" s="158">
        <v>-156</v>
      </c>
      <c r="N35" s="159"/>
    </row>
    <row r="36" spans="1:14" ht="14.1" customHeight="1">
      <c r="A36" s="143"/>
      <c r="B36" s="148" t="s">
        <v>102</v>
      </c>
      <c r="C36" s="157">
        <v>146</v>
      </c>
      <c r="D36" s="157">
        <v>-2</v>
      </c>
      <c r="E36" s="157">
        <v>21</v>
      </c>
      <c r="F36" s="157">
        <v>45</v>
      </c>
      <c r="G36" s="157">
        <v>-9</v>
      </c>
      <c r="H36" s="157">
        <v>47</v>
      </c>
      <c r="I36" s="157">
        <v>7</v>
      </c>
      <c r="J36" s="157">
        <v>23</v>
      </c>
      <c r="K36" s="157">
        <v>23</v>
      </c>
      <c r="L36" s="157">
        <v>61</v>
      </c>
      <c r="M36" s="158">
        <v>-70</v>
      </c>
      <c r="N36" s="159"/>
    </row>
    <row r="37" spans="1:14" ht="14.1" customHeight="1">
      <c r="A37" s="149"/>
      <c r="B37" s="150" t="s">
        <v>103</v>
      </c>
      <c r="C37" s="160">
        <v>182</v>
      </c>
      <c r="D37" s="160">
        <v>-1</v>
      </c>
      <c r="E37" s="160">
        <v>16</v>
      </c>
      <c r="F37" s="160">
        <v>0</v>
      </c>
      <c r="G37" s="160">
        <v>63</v>
      </c>
      <c r="H37" s="160">
        <v>42</v>
      </c>
      <c r="I37" s="160">
        <v>14</v>
      </c>
      <c r="J37" s="160">
        <v>35</v>
      </c>
      <c r="K37" s="160">
        <v>18</v>
      </c>
      <c r="L37" s="160">
        <v>81</v>
      </c>
      <c r="M37" s="161">
        <v>-86</v>
      </c>
      <c r="N37" s="159"/>
    </row>
    <row r="38" spans="1:14">
      <c r="A38" s="137" t="s">
        <v>112</v>
      </c>
    </row>
    <row r="39" spans="1:14" ht="8.25" customHeight="1"/>
    <row r="40" spans="1:14" ht="8.25" customHeight="1"/>
    <row r="41" spans="1:14" ht="14.4">
      <c r="A41" s="112" t="s">
        <v>119</v>
      </c>
    </row>
    <row r="71" spans="6:7" ht="12">
      <c r="F71" s="165" t="str">
        <f ca="1">"  － "&amp;IF(OR(MONTH(TODAY())=1,MONTH(TODAY())=4,MONTH(TODAY())=7,MONTH(TODAY())=10),15,2)&amp;" －"</f>
        <v xml:space="preserve">  － 2 －</v>
      </c>
      <c r="G71" s="84"/>
    </row>
  </sheetData>
  <phoneticPr fontId="15"/>
  <printOptions gridLinesSet="0"/>
  <pageMargins left="0.56999999999999995" right="0.51" top="0.31" bottom="0.26" header="0.31" footer="0.24"/>
  <pageSetup paperSize="9" scale="95" firstPageNumber="2" orientation="portrait" useFirstPageNumber="1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0"/>
  <sheetViews>
    <sheetView showGridLines="0" tabSelected="1" workbookViewId="0">
      <selection activeCell="X1" sqref="X1:X1048576"/>
    </sheetView>
  </sheetViews>
  <sheetFormatPr defaultColWidth="9.33203125" defaultRowHeight="12"/>
  <cols>
    <col min="1" max="1" width="11.33203125" style="86" customWidth="1"/>
    <col min="2" max="2" width="6.33203125" style="86" customWidth="1"/>
    <col min="3" max="3" width="8.33203125" style="86" customWidth="1"/>
    <col min="4" max="6" width="5.21875" style="86" customWidth="1"/>
    <col min="7" max="8" width="5.33203125" style="86" customWidth="1"/>
    <col min="9" max="9" width="4.21875" style="86" customWidth="1"/>
    <col min="10" max="11" width="5.33203125" style="86" customWidth="1"/>
    <col min="12" max="12" width="4.21875" style="86" customWidth="1"/>
    <col min="13" max="14" width="5.88671875" style="86" customWidth="1"/>
    <col min="15" max="15" width="4.109375" style="84" customWidth="1"/>
    <col min="16" max="20" width="8.6640625" style="86" customWidth="1"/>
    <col min="21" max="26" width="8.33203125" style="86" customWidth="1"/>
    <col min="27" max="27" width="1.77734375" style="86" customWidth="1"/>
    <col min="28" max="28" width="11.33203125" style="86" customWidth="1"/>
    <col min="29" max="16384" width="9.33203125" style="86"/>
  </cols>
  <sheetData>
    <row r="1" spans="1:28" ht="12" customHeight="1">
      <c r="A1" s="81"/>
      <c r="B1" s="81"/>
      <c r="C1" s="81"/>
      <c r="D1" s="82" t="s">
        <v>120</v>
      </c>
      <c r="E1" s="82"/>
      <c r="F1" s="83"/>
      <c r="G1" s="82"/>
      <c r="H1" s="82"/>
      <c r="I1" s="82"/>
      <c r="J1" s="82"/>
      <c r="K1" s="82"/>
      <c r="L1" s="82"/>
      <c r="M1" s="82"/>
      <c r="N1" s="82" t="s">
        <v>121</v>
      </c>
      <c r="P1" s="82" t="s">
        <v>122</v>
      </c>
      <c r="Q1" s="82"/>
      <c r="R1" s="82"/>
      <c r="S1" s="82"/>
      <c r="T1" s="82"/>
      <c r="U1" s="82"/>
      <c r="V1" s="82"/>
      <c r="W1" s="83"/>
      <c r="X1" s="278"/>
      <c r="Y1" s="81"/>
      <c r="Z1" s="81"/>
      <c r="AA1" s="85"/>
      <c r="AB1" s="85"/>
    </row>
    <row r="2" spans="1:28" ht="12" customHeight="1">
      <c r="A2" s="87" t="s">
        <v>123</v>
      </c>
      <c r="B2" s="87" t="s">
        <v>4</v>
      </c>
      <c r="C2" s="87" t="s">
        <v>124</v>
      </c>
      <c r="D2" s="82" t="s">
        <v>6</v>
      </c>
      <c r="E2" s="82"/>
      <c r="F2" s="83"/>
      <c r="G2" s="88" t="s">
        <v>7</v>
      </c>
      <c r="H2" s="88"/>
      <c r="I2" s="88"/>
      <c r="J2" s="88"/>
      <c r="K2" s="88"/>
      <c r="L2" s="88"/>
      <c r="M2" s="89"/>
      <c r="N2" s="90" t="s">
        <v>125</v>
      </c>
      <c r="P2" s="88" t="s">
        <v>126</v>
      </c>
      <c r="Q2" s="88"/>
      <c r="R2" s="89"/>
      <c r="S2" s="88"/>
      <c r="T2" s="88"/>
      <c r="U2" s="88" t="s">
        <v>127</v>
      </c>
      <c r="V2" s="88"/>
      <c r="W2" s="89"/>
      <c r="X2" s="279"/>
      <c r="Y2" s="87" t="s">
        <v>128</v>
      </c>
      <c r="Z2" s="87" t="s">
        <v>129</v>
      </c>
      <c r="AA2" s="91" t="s">
        <v>123</v>
      </c>
      <c r="AB2" s="91"/>
    </row>
    <row r="3" spans="1:28" ht="12" customHeight="1">
      <c r="A3" s="92"/>
      <c r="B3" s="93" t="s">
        <v>74</v>
      </c>
      <c r="C3" s="93" t="s">
        <v>74</v>
      </c>
      <c r="D3" s="87" t="s">
        <v>13</v>
      </c>
      <c r="E3" s="87" t="s">
        <v>14</v>
      </c>
      <c r="F3" s="87" t="s">
        <v>8</v>
      </c>
      <c r="G3" s="88" t="s">
        <v>15</v>
      </c>
      <c r="H3" s="88"/>
      <c r="I3" s="89"/>
      <c r="J3" s="88" t="s">
        <v>16</v>
      </c>
      <c r="K3" s="88"/>
      <c r="L3" s="89"/>
      <c r="M3" s="87" t="s">
        <v>8</v>
      </c>
      <c r="N3" s="94"/>
      <c r="P3" s="87" t="s">
        <v>130</v>
      </c>
      <c r="Q3" s="87" t="s">
        <v>131</v>
      </c>
      <c r="R3" s="87" t="s">
        <v>132</v>
      </c>
      <c r="S3" s="87"/>
      <c r="T3" s="87"/>
      <c r="U3" s="87" t="s">
        <v>130</v>
      </c>
      <c r="V3" s="87" t="s">
        <v>131</v>
      </c>
      <c r="W3" s="87" t="s">
        <v>132</v>
      </c>
      <c r="X3" s="87"/>
      <c r="Y3" s="92"/>
      <c r="Z3" s="92"/>
      <c r="AA3" s="94"/>
      <c r="AB3" s="94"/>
    </row>
    <row r="4" spans="1:28" ht="12" customHeight="1">
      <c r="A4" s="95"/>
      <c r="B4" s="95"/>
      <c r="C4" s="95"/>
      <c r="D4" s="95"/>
      <c r="E4" s="95"/>
      <c r="F4" s="95"/>
      <c r="G4" s="96" t="s">
        <v>133</v>
      </c>
      <c r="H4" s="96" t="s">
        <v>134</v>
      </c>
      <c r="I4" s="97" t="s">
        <v>100</v>
      </c>
      <c r="J4" s="96" t="s">
        <v>133</v>
      </c>
      <c r="K4" s="96" t="s">
        <v>134</v>
      </c>
      <c r="L4" s="97" t="s">
        <v>100</v>
      </c>
      <c r="M4" s="95"/>
      <c r="N4" s="98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8"/>
      <c r="AB4" s="98"/>
    </row>
    <row r="5" spans="1:28" ht="12" customHeight="1">
      <c r="A5" s="92" t="s">
        <v>135</v>
      </c>
      <c r="B5" s="99">
        <v>687428</v>
      </c>
      <c r="C5" s="99">
        <v>2135907</v>
      </c>
      <c r="D5" s="99">
        <v>1578</v>
      </c>
      <c r="E5" s="99">
        <v>1506</v>
      </c>
      <c r="F5" s="99">
        <v>72</v>
      </c>
      <c r="G5" s="99">
        <v>2061</v>
      </c>
      <c r="H5" s="99">
        <v>2065</v>
      </c>
      <c r="I5" s="99">
        <v>46</v>
      </c>
      <c r="J5" s="99">
        <v>2061</v>
      </c>
      <c r="K5" s="99">
        <v>1737</v>
      </c>
      <c r="L5" s="99">
        <v>107</v>
      </c>
      <c r="M5" s="99">
        <v>267</v>
      </c>
      <c r="N5" s="99">
        <v>339</v>
      </c>
      <c r="P5" s="99">
        <v>348531</v>
      </c>
      <c r="Q5" s="99">
        <v>1366458</v>
      </c>
      <c r="R5" s="99">
        <v>423273</v>
      </c>
      <c r="S5" s="99"/>
      <c r="T5" s="99"/>
      <c r="U5" s="100">
        <v>16.317704843890677</v>
      </c>
      <c r="V5" s="100">
        <v>63.975538260795062</v>
      </c>
      <c r="W5" s="100">
        <v>19.817014504845016</v>
      </c>
      <c r="X5" s="100"/>
      <c r="Y5" s="100">
        <v>41.3</v>
      </c>
      <c r="Z5" s="101">
        <v>121.44486430188419</v>
      </c>
      <c r="AA5" s="100"/>
      <c r="AB5" s="94" t="s">
        <v>135</v>
      </c>
    </row>
    <row r="6" spans="1:28" ht="12" customHeight="1">
      <c r="A6" s="92" t="s">
        <v>136</v>
      </c>
      <c r="B6" s="99" t="s">
        <v>137</v>
      </c>
      <c r="C6" s="99">
        <v>1042653</v>
      </c>
      <c r="D6" s="99">
        <v>831</v>
      </c>
      <c r="E6" s="99">
        <v>827</v>
      </c>
      <c r="F6" s="99">
        <v>4</v>
      </c>
      <c r="G6" s="99">
        <v>957</v>
      </c>
      <c r="H6" s="99">
        <v>1089</v>
      </c>
      <c r="I6" s="99">
        <v>26</v>
      </c>
      <c r="J6" s="99">
        <v>957</v>
      </c>
      <c r="K6" s="99">
        <v>943</v>
      </c>
      <c r="L6" s="99">
        <v>78</v>
      </c>
      <c r="M6" s="99">
        <v>94</v>
      </c>
      <c r="N6" s="99">
        <v>98</v>
      </c>
      <c r="P6" s="99">
        <v>178372</v>
      </c>
      <c r="Q6" s="99">
        <v>690950</v>
      </c>
      <c r="R6" s="99">
        <v>174346</v>
      </c>
      <c r="S6" s="99"/>
      <c r="T6" s="99"/>
      <c r="U6" s="100">
        <v>17.10751323786533</v>
      </c>
      <c r="V6" s="100">
        <v>66.268451728427394</v>
      </c>
      <c r="W6" s="100">
        <v>16.721382857000364</v>
      </c>
      <c r="X6" s="100"/>
      <c r="Y6" s="100">
        <v>39.700000000000003</v>
      </c>
      <c r="Z6" s="101">
        <v>97.742919292265611</v>
      </c>
      <c r="AA6" s="100"/>
      <c r="AB6" s="94" t="s">
        <v>136</v>
      </c>
    </row>
    <row r="7" spans="1:28" ht="12" customHeight="1">
      <c r="A7" s="102" t="s">
        <v>138</v>
      </c>
      <c r="B7" s="103" t="s">
        <v>137</v>
      </c>
      <c r="C7" s="103">
        <v>1093254</v>
      </c>
      <c r="D7" s="103">
        <v>747</v>
      </c>
      <c r="E7" s="103">
        <v>679</v>
      </c>
      <c r="F7" s="103">
        <v>68</v>
      </c>
      <c r="G7" s="103">
        <v>1104</v>
      </c>
      <c r="H7" s="103">
        <v>976</v>
      </c>
      <c r="I7" s="103">
        <v>20</v>
      </c>
      <c r="J7" s="103">
        <v>1104</v>
      </c>
      <c r="K7" s="103">
        <v>794</v>
      </c>
      <c r="L7" s="103">
        <v>29</v>
      </c>
      <c r="M7" s="103">
        <v>173</v>
      </c>
      <c r="N7" s="103">
        <v>241</v>
      </c>
      <c r="P7" s="103">
        <v>170159</v>
      </c>
      <c r="Q7" s="103">
        <v>675508</v>
      </c>
      <c r="R7" s="103">
        <v>248927</v>
      </c>
      <c r="S7" s="103"/>
      <c r="T7" s="103"/>
      <c r="U7" s="104">
        <v>15.564452542593029</v>
      </c>
      <c r="V7" s="104">
        <v>61.788751744791234</v>
      </c>
      <c r="W7" s="104">
        <v>22.769365582014792</v>
      </c>
      <c r="X7" s="104"/>
      <c r="Y7" s="104">
        <v>42.8</v>
      </c>
      <c r="Z7" s="105">
        <v>146.29082211343507</v>
      </c>
      <c r="AA7" s="104"/>
      <c r="AB7" s="106" t="s">
        <v>138</v>
      </c>
    </row>
    <row r="8" spans="1:28" ht="12" customHeight="1">
      <c r="A8" s="92" t="s">
        <v>139</v>
      </c>
      <c r="B8" s="99">
        <v>475931</v>
      </c>
      <c r="C8" s="99">
        <v>1380545</v>
      </c>
      <c r="D8" s="99">
        <v>1078</v>
      </c>
      <c r="E8" s="99">
        <v>855</v>
      </c>
      <c r="F8" s="99">
        <v>223</v>
      </c>
      <c r="G8" s="99">
        <v>1083</v>
      </c>
      <c r="H8" s="99">
        <v>1466</v>
      </c>
      <c r="I8" s="99">
        <v>31</v>
      </c>
      <c r="J8" s="99">
        <v>978</v>
      </c>
      <c r="K8" s="99">
        <v>1254</v>
      </c>
      <c r="L8" s="99">
        <v>67</v>
      </c>
      <c r="M8" s="99">
        <v>281</v>
      </c>
      <c r="N8" s="99">
        <v>504</v>
      </c>
      <c r="P8" s="99">
        <v>226479</v>
      </c>
      <c r="Q8" s="99">
        <v>907467</v>
      </c>
      <c r="R8" s="99">
        <v>247697</v>
      </c>
      <c r="S8" s="99"/>
      <c r="T8" s="99"/>
      <c r="U8" s="100">
        <v>16.405042935941967</v>
      </c>
      <c r="V8" s="100">
        <v>65.732518679217264</v>
      </c>
      <c r="W8" s="100">
        <v>17.94197219214151</v>
      </c>
      <c r="X8" s="100"/>
      <c r="Y8" s="100">
        <v>40.4</v>
      </c>
      <c r="Z8" s="101">
        <v>109.36863903496572</v>
      </c>
      <c r="AA8" s="100"/>
      <c r="AB8" s="94" t="s">
        <v>139</v>
      </c>
    </row>
    <row r="9" spans="1:28" ht="12" customHeight="1">
      <c r="A9" s="92" t="s">
        <v>136</v>
      </c>
      <c r="B9" s="99" t="s">
        <v>137</v>
      </c>
      <c r="C9" s="99">
        <v>673483</v>
      </c>
      <c r="D9" s="99">
        <v>573</v>
      </c>
      <c r="E9" s="99">
        <v>474</v>
      </c>
      <c r="F9" s="99">
        <v>99</v>
      </c>
      <c r="G9" s="99">
        <v>522</v>
      </c>
      <c r="H9" s="99">
        <v>784</v>
      </c>
      <c r="I9" s="99">
        <v>18</v>
      </c>
      <c r="J9" s="99">
        <v>469</v>
      </c>
      <c r="K9" s="99">
        <v>688</v>
      </c>
      <c r="L9" s="99">
        <v>50</v>
      </c>
      <c r="M9" s="99">
        <v>117</v>
      </c>
      <c r="N9" s="99">
        <v>216</v>
      </c>
      <c r="P9" s="99">
        <v>115960</v>
      </c>
      <c r="Q9" s="99">
        <v>455765</v>
      </c>
      <c r="R9" s="99">
        <v>102192</v>
      </c>
      <c r="S9" s="99"/>
      <c r="T9" s="99"/>
      <c r="U9" s="100">
        <v>17.217955018909166</v>
      </c>
      <c r="V9" s="100">
        <v>67.672829158271256</v>
      </c>
      <c r="W9" s="100">
        <v>15.17365694457024</v>
      </c>
      <c r="X9" s="100"/>
      <c r="Y9" s="100">
        <v>38.9</v>
      </c>
      <c r="Z9" s="101">
        <v>88.12694032424973</v>
      </c>
      <c r="AA9" s="100"/>
      <c r="AB9" s="94" t="s">
        <v>136</v>
      </c>
    </row>
    <row r="10" spans="1:28" ht="12" customHeight="1">
      <c r="A10" s="102" t="s">
        <v>138</v>
      </c>
      <c r="B10" s="103" t="s">
        <v>137</v>
      </c>
      <c r="C10" s="103">
        <v>707062</v>
      </c>
      <c r="D10" s="103">
        <v>505</v>
      </c>
      <c r="E10" s="103">
        <v>381</v>
      </c>
      <c r="F10" s="103">
        <v>124</v>
      </c>
      <c r="G10" s="103">
        <v>561</v>
      </c>
      <c r="H10" s="103">
        <v>682</v>
      </c>
      <c r="I10" s="103">
        <v>13</v>
      </c>
      <c r="J10" s="103">
        <v>509</v>
      </c>
      <c r="K10" s="103">
        <v>566</v>
      </c>
      <c r="L10" s="103">
        <v>17</v>
      </c>
      <c r="M10" s="103">
        <v>164</v>
      </c>
      <c r="N10" s="103">
        <v>288</v>
      </c>
      <c r="P10" s="103">
        <v>110519</v>
      </c>
      <c r="Q10" s="103">
        <v>451702</v>
      </c>
      <c r="R10" s="103">
        <v>145505</v>
      </c>
      <c r="S10" s="103"/>
      <c r="T10" s="103"/>
      <c r="U10" s="104">
        <v>15.630736767072761</v>
      </c>
      <c r="V10" s="104">
        <v>63.884355261631931</v>
      </c>
      <c r="W10" s="104">
        <v>20.578817699155096</v>
      </c>
      <c r="X10" s="104"/>
      <c r="Y10" s="104">
        <v>41.8</v>
      </c>
      <c r="Z10" s="105">
        <v>131.65609533202436</v>
      </c>
      <c r="AA10" s="104"/>
      <c r="AB10" s="106" t="s">
        <v>138</v>
      </c>
    </row>
    <row r="11" spans="1:28" ht="12" customHeight="1">
      <c r="A11" s="92" t="s">
        <v>140</v>
      </c>
      <c r="B11" s="99">
        <v>211497</v>
      </c>
      <c r="C11" s="99">
        <v>755362</v>
      </c>
      <c r="D11" s="99">
        <v>500</v>
      </c>
      <c r="E11" s="99">
        <v>651</v>
      </c>
      <c r="F11" s="99">
        <v>-151</v>
      </c>
      <c r="G11" s="99">
        <v>978</v>
      </c>
      <c r="H11" s="99">
        <v>599</v>
      </c>
      <c r="I11" s="99">
        <v>15</v>
      </c>
      <c r="J11" s="99">
        <v>1083</v>
      </c>
      <c r="K11" s="99">
        <v>483</v>
      </c>
      <c r="L11" s="99">
        <v>40</v>
      </c>
      <c r="M11" s="99">
        <v>-14</v>
      </c>
      <c r="N11" s="99">
        <v>-165</v>
      </c>
      <c r="P11" s="99">
        <v>122052</v>
      </c>
      <c r="Q11" s="99">
        <v>458991</v>
      </c>
      <c r="R11" s="99">
        <v>175576</v>
      </c>
      <c r="S11" s="99"/>
      <c r="T11" s="99"/>
      <c r="U11" s="100">
        <v>16.158080496503661</v>
      </c>
      <c r="V11" s="100">
        <v>60.764375226712488</v>
      </c>
      <c r="W11" s="100">
        <v>23.243954554240219</v>
      </c>
      <c r="X11" s="100"/>
      <c r="Y11" s="100">
        <v>42.9</v>
      </c>
      <c r="Z11" s="101">
        <v>143.85343951758267</v>
      </c>
      <c r="AA11" s="100"/>
      <c r="AB11" s="94" t="s">
        <v>140</v>
      </c>
    </row>
    <row r="12" spans="1:28" ht="12" customHeight="1">
      <c r="A12" s="92" t="s">
        <v>136</v>
      </c>
      <c r="B12" s="99" t="s">
        <v>137</v>
      </c>
      <c r="C12" s="99">
        <v>369170</v>
      </c>
      <c r="D12" s="99">
        <v>258</v>
      </c>
      <c r="E12" s="99">
        <v>353</v>
      </c>
      <c r="F12" s="99">
        <v>-95</v>
      </c>
      <c r="G12" s="99">
        <v>435</v>
      </c>
      <c r="H12" s="99">
        <v>305</v>
      </c>
      <c r="I12" s="99">
        <v>8</v>
      </c>
      <c r="J12" s="99">
        <v>488</v>
      </c>
      <c r="K12" s="99">
        <v>255</v>
      </c>
      <c r="L12" s="99">
        <v>28</v>
      </c>
      <c r="M12" s="99">
        <v>-23</v>
      </c>
      <c r="N12" s="99">
        <v>-118</v>
      </c>
      <c r="P12" s="99">
        <v>62412</v>
      </c>
      <c r="Q12" s="99">
        <v>235185</v>
      </c>
      <c r="R12" s="99">
        <v>72154</v>
      </c>
      <c r="S12" s="99"/>
      <c r="T12" s="99"/>
      <c r="U12" s="100">
        <v>16.906032451174255</v>
      </c>
      <c r="V12" s="100">
        <v>63.706422515372317</v>
      </c>
      <c r="W12" s="100">
        <v>19.544925102256414</v>
      </c>
      <c r="X12" s="100"/>
      <c r="Y12" s="100">
        <v>41.1</v>
      </c>
      <c r="Z12" s="101">
        <v>115.60917772223291</v>
      </c>
      <c r="AA12" s="100"/>
      <c r="AB12" s="94" t="s">
        <v>136</v>
      </c>
    </row>
    <row r="13" spans="1:28" ht="12" customHeight="1">
      <c r="A13" s="102" t="s">
        <v>138</v>
      </c>
      <c r="B13" s="103" t="s">
        <v>137</v>
      </c>
      <c r="C13" s="103">
        <v>386192</v>
      </c>
      <c r="D13" s="103">
        <v>242</v>
      </c>
      <c r="E13" s="103">
        <v>298</v>
      </c>
      <c r="F13" s="103">
        <v>-56</v>
      </c>
      <c r="G13" s="103">
        <v>543</v>
      </c>
      <c r="H13" s="103">
        <v>294</v>
      </c>
      <c r="I13" s="103">
        <v>7</v>
      </c>
      <c r="J13" s="103">
        <v>595</v>
      </c>
      <c r="K13" s="103">
        <v>228</v>
      </c>
      <c r="L13" s="103">
        <v>12</v>
      </c>
      <c r="M13" s="103">
        <v>9</v>
      </c>
      <c r="N13" s="103">
        <v>-47</v>
      </c>
      <c r="P13" s="103">
        <v>59640</v>
      </c>
      <c r="Q13" s="103">
        <v>223806</v>
      </c>
      <c r="R13" s="103">
        <v>103422</v>
      </c>
      <c r="S13" s="103"/>
      <c r="T13" s="103"/>
      <c r="U13" s="104">
        <v>15.443095662261259</v>
      </c>
      <c r="V13" s="104">
        <v>57.952003148692874</v>
      </c>
      <c r="W13" s="104">
        <v>26.77994365496955</v>
      </c>
      <c r="X13" s="104"/>
      <c r="Y13" s="104">
        <v>44.5</v>
      </c>
      <c r="Z13" s="105">
        <v>173.41046277665995</v>
      </c>
      <c r="AA13" s="104"/>
      <c r="AB13" s="106" t="s">
        <v>138</v>
      </c>
    </row>
    <row r="14" spans="1:28" ht="12" customHeight="1">
      <c r="A14" s="92" t="s">
        <v>141</v>
      </c>
      <c r="B14" s="99">
        <v>167482</v>
      </c>
      <c r="C14" s="99">
        <v>519730</v>
      </c>
      <c r="D14" s="99">
        <v>397</v>
      </c>
      <c r="E14" s="99">
        <v>317</v>
      </c>
      <c r="F14" s="99">
        <v>80</v>
      </c>
      <c r="G14" s="99">
        <v>526</v>
      </c>
      <c r="H14" s="99">
        <v>504</v>
      </c>
      <c r="I14" s="99">
        <v>7</v>
      </c>
      <c r="J14" s="99">
        <v>566</v>
      </c>
      <c r="K14" s="99">
        <v>416</v>
      </c>
      <c r="L14" s="99">
        <v>23</v>
      </c>
      <c r="M14" s="99">
        <v>32</v>
      </c>
      <c r="N14" s="99">
        <v>112</v>
      </c>
      <c r="P14" s="99">
        <v>82427</v>
      </c>
      <c r="Q14" s="99">
        <v>336371</v>
      </c>
      <c r="R14" s="99">
        <v>101447</v>
      </c>
      <c r="S14" s="99"/>
      <c r="T14" s="99"/>
      <c r="U14" s="100">
        <v>15.859580936255362</v>
      </c>
      <c r="V14" s="100">
        <v>64.720335558847864</v>
      </c>
      <c r="W14" s="100">
        <v>19.519173416966503</v>
      </c>
      <c r="X14" s="100"/>
      <c r="Y14" s="100">
        <v>41.2</v>
      </c>
      <c r="Z14" s="101">
        <v>123.07496330086016</v>
      </c>
      <c r="AA14" s="100"/>
      <c r="AB14" s="94" t="s">
        <v>141</v>
      </c>
    </row>
    <row r="15" spans="1:28" ht="12" customHeight="1">
      <c r="A15" s="92" t="s">
        <v>142</v>
      </c>
      <c r="B15" s="99" t="s">
        <v>137</v>
      </c>
      <c r="C15" s="99">
        <v>251875</v>
      </c>
      <c r="D15" s="99">
        <v>193</v>
      </c>
      <c r="E15" s="99">
        <v>175</v>
      </c>
      <c r="F15" s="99">
        <v>18</v>
      </c>
      <c r="G15" s="99">
        <v>252</v>
      </c>
      <c r="H15" s="99">
        <v>264</v>
      </c>
      <c r="I15" s="99">
        <v>4</v>
      </c>
      <c r="J15" s="99">
        <v>270</v>
      </c>
      <c r="K15" s="99">
        <v>210</v>
      </c>
      <c r="L15" s="99">
        <v>16</v>
      </c>
      <c r="M15" s="99">
        <v>24</v>
      </c>
      <c r="N15" s="99">
        <v>42</v>
      </c>
      <c r="P15" s="99">
        <v>42117</v>
      </c>
      <c r="Q15" s="99">
        <v>167189</v>
      </c>
      <c r="R15" s="99">
        <v>42784</v>
      </c>
      <c r="S15" s="99"/>
      <c r="T15" s="99"/>
      <c r="U15" s="100">
        <v>16.721389578163773</v>
      </c>
      <c r="V15" s="100">
        <v>66.377766749379646</v>
      </c>
      <c r="W15" s="100">
        <v>16.986203473945409</v>
      </c>
      <c r="X15" s="100"/>
      <c r="Y15" s="100">
        <v>39.9</v>
      </c>
      <c r="Z15" s="101">
        <v>101.58368354821094</v>
      </c>
      <c r="AA15" s="100"/>
      <c r="AB15" s="94" t="s">
        <v>142</v>
      </c>
    </row>
    <row r="16" spans="1:28" ht="12" customHeight="1">
      <c r="A16" s="92" t="s">
        <v>143</v>
      </c>
      <c r="B16" s="99" t="s">
        <v>137</v>
      </c>
      <c r="C16" s="99">
        <v>267855</v>
      </c>
      <c r="D16" s="99">
        <v>204</v>
      </c>
      <c r="E16" s="99">
        <v>142</v>
      </c>
      <c r="F16" s="99">
        <v>62</v>
      </c>
      <c r="G16" s="99">
        <v>274</v>
      </c>
      <c r="H16" s="99">
        <v>240</v>
      </c>
      <c r="I16" s="99">
        <v>3</v>
      </c>
      <c r="J16" s="99">
        <v>296</v>
      </c>
      <c r="K16" s="99">
        <v>206</v>
      </c>
      <c r="L16" s="99">
        <v>7</v>
      </c>
      <c r="M16" s="99">
        <v>8</v>
      </c>
      <c r="N16" s="99">
        <v>70</v>
      </c>
      <c r="P16" s="99">
        <v>40310</v>
      </c>
      <c r="Q16" s="99">
        <v>169182</v>
      </c>
      <c r="R16" s="99">
        <v>58663</v>
      </c>
      <c r="S16" s="99"/>
      <c r="T16" s="99"/>
      <c r="U16" s="100">
        <v>15.049187060163147</v>
      </c>
      <c r="V16" s="100">
        <v>63.16178529428236</v>
      </c>
      <c r="W16" s="100">
        <v>21.901028541561665</v>
      </c>
      <c r="X16" s="100"/>
      <c r="Y16" s="100">
        <v>42.5</v>
      </c>
      <c r="Z16" s="101">
        <v>145.52964524931781</v>
      </c>
      <c r="AA16" s="100"/>
      <c r="AB16" s="94" t="s">
        <v>143</v>
      </c>
    </row>
    <row r="17" spans="1:28" ht="12" customHeight="1">
      <c r="A17" s="92" t="s">
        <v>144</v>
      </c>
      <c r="B17" s="99">
        <v>103483</v>
      </c>
      <c r="C17" s="99">
        <v>290641</v>
      </c>
      <c r="D17" s="99">
        <v>236</v>
      </c>
      <c r="E17" s="99">
        <v>149</v>
      </c>
      <c r="F17" s="99">
        <v>87</v>
      </c>
      <c r="G17" s="99">
        <v>239</v>
      </c>
      <c r="H17" s="99">
        <v>304</v>
      </c>
      <c r="I17" s="99">
        <v>6</v>
      </c>
      <c r="J17" s="99">
        <v>185</v>
      </c>
      <c r="K17" s="99">
        <v>299</v>
      </c>
      <c r="L17" s="99">
        <v>5</v>
      </c>
      <c r="M17" s="99">
        <v>60</v>
      </c>
      <c r="N17" s="99">
        <v>147</v>
      </c>
      <c r="P17" s="99">
        <v>46142</v>
      </c>
      <c r="Q17" s="99">
        <v>193606</v>
      </c>
      <c r="R17" s="99">
        <v>51112</v>
      </c>
      <c r="S17" s="99"/>
      <c r="T17" s="99"/>
      <c r="U17" s="100">
        <v>15.875943173881179</v>
      </c>
      <c r="V17" s="100">
        <v>66.613450958398843</v>
      </c>
      <c r="W17" s="100">
        <v>17.585956558090565</v>
      </c>
      <c r="X17" s="100"/>
      <c r="Y17" s="100">
        <v>40.4</v>
      </c>
      <c r="Z17" s="101">
        <v>110.77109791513155</v>
      </c>
      <c r="AA17" s="100"/>
      <c r="AB17" s="94" t="s">
        <v>144</v>
      </c>
    </row>
    <row r="18" spans="1:28" ht="12" customHeight="1">
      <c r="A18" s="92" t="s">
        <v>145</v>
      </c>
      <c r="B18" s="99" t="s">
        <v>137</v>
      </c>
      <c r="C18" s="99">
        <v>140525</v>
      </c>
      <c r="D18" s="99">
        <v>117</v>
      </c>
      <c r="E18" s="99">
        <v>89</v>
      </c>
      <c r="F18" s="99">
        <v>28</v>
      </c>
      <c r="G18" s="99">
        <v>117</v>
      </c>
      <c r="H18" s="99">
        <v>167</v>
      </c>
      <c r="I18" s="99">
        <v>3</v>
      </c>
      <c r="J18" s="99">
        <v>95</v>
      </c>
      <c r="K18" s="99">
        <v>163</v>
      </c>
      <c r="L18" s="99">
        <v>2</v>
      </c>
      <c r="M18" s="99">
        <v>27</v>
      </c>
      <c r="N18" s="99">
        <v>55</v>
      </c>
      <c r="P18" s="99">
        <v>23557</v>
      </c>
      <c r="Q18" s="99">
        <v>95423</v>
      </c>
      <c r="R18" s="99">
        <v>21644</v>
      </c>
      <c r="S18" s="99"/>
      <c r="T18" s="99"/>
      <c r="U18" s="100">
        <v>16.763565201921367</v>
      </c>
      <c r="V18" s="100">
        <v>67.904643301903576</v>
      </c>
      <c r="W18" s="100">
        <v>15.402241594022417</v>
      </c>
      <c r="X18" s="100"/>
      <c r="Y18" s="100">
        <v>39.1</v>
      </c>
      <c r="Z18" s="101">
        <v>91.879271554102814</v>
      </c>
      <c r="AA18" s="100"/>
      <c r="AB18" s="94" t="s">
        <v>145</v>
      </c>
    </row>
    <row r="19" spans="1:28" ht="12" customHeight="1">
      <c r="A19" s="92" t="s">
        <v>146</v>
      </c>
      <c r="B19" s="99" t="s">
        <v>137</v>
      </c>
      <c r="C19" s="99">
        <v>150116</v>
      </c>
      <c r="D19" s="99">
        <v>119</v>
      </c>
      <c r="E19" s="99">
        <v>60</v>
      </c>
      <c r="F19" s="99">
        <v>59</v>
      </c>
      <c r="G19" s="99">
        <v>122</v>
      </c>
      <c r="H19" s="99">
        <v>137</v>
      </c>
      <c r="I19" s="99">
        <v>3</v>
      </c>
      <c r="J19" s="99">
        <v>90</v>
      </c>
      <c r="K19" s="99">
        <v>136</v>
      </c>
      <c r="L19" s="99">
        <v>3</v>
      </c>
      <c r="M19" s="99">
        <v>33</v>
      </c>
      <c r="N19" s="99">
        <v>92</v>
      </c>
      <c r="P19" s="99">
        <v>22585</v>
      </c>
      <c r="Q19" s="99">
        <v>98183</v>
      </c>
      <c r="R19" s="99">
        <v>29468</v>
      </c>
      <c r="S19" s="99"/>
      <c r="T19" s="99"/>
      <c r="U19" s="100">
        <v>15.045031842042153</v>
      </c>
      <c r="V19" s="100">
        <v>65.404753657171781</v>
      </c>
      <c r="W19" s="100">
        <v>19.630152681925978</v>
      </c>
      <c r="X19" s="100"/>
      <c r="Y19" s="100">
        <v>41.5</v>
      </c>
      <c r="Z19" s="101">
        <v>130.47597963249945</v>
      </c>
      <c r="AA19" s="100"/>
      <c r="AB19" s="94" t="s">
        <v>146</v>
      </c>
    </row>
    <row r="20" spans="1:28" ht="12" customHeight="1">
      <c r="A20" s="92" t="s">
        <v>147</v>
      </c>
      <c r="B20" s="99">
        <v>10813</v>
      </c>
      <c r="C20" s="99">
        <v>36078</v>
      </c>
      <c r="D20" s="99">
        <v>26</v>
      </c>
      <c r="E20" s="99">
        <v>14</v>
      </c>
      <c r="F20" s="99">
        <v>12</v>
      </c>
      <c r="G20" s="99">
        <v>46</v>
      </c>
      <c r="H20" s="99">
        <v>51</v>
      </c>
      <c r="I20" s="99">
        <v>0</v>
      </c>
      <c r="J20" s="99">
        <v>55</v>
      </c>
      <c r="K20" s="99">
        <v>16</v>
      </c>
      <c r="L20" s="99">
        <v>14</v>
      </c>
      <c r="M20" s="99">
        <v>12</v>
      </c>
      <c r="N20" s="99">
        <v>24</v>
      </c>
      <c r="P20" s="99">
        <v>6161</v>
      </c>
      <c r="Q20" s="99">
        <v>23050</v>
      </c>
      <c r="R20" s="99">
        <v>6972</v>
      </c>
      <c r="S20" s="99"/>
      <c r="T20" s="99"/>
      <c r="U20" s="100">
        <v>17.076888962802816</v>
      </c>
      <c r="V20" s="100">
        <v>63.889350850934093</v>
      </c>
      <c r="W20" s="100">
        <v>19.32479627473807</v>
      </c>
      <c r="X20" s="100"/>
      <c r="Y20" s="100">
        <v>40.6</v>
      </c>
      <c r="Z20" s="101">
        <v>113.16344749229022</v>
      </c>
      <c r="AA20" s="100"/>
      <c r="AB20" s="94" t="s">
        <v>147</v>
      </c>
    </row>
    <row r="21" spans="1:28" ht="12" customHeight="1">
      <c r="A21" s="92" t="s">
        <v>145</v>
      </c>
      <c r="B21" s="99" t="s">
        <v>137</v>
      </c>
      <c r="C21" s="99">
        <v>17488</v>
      </c>
      <c r="D21" s="99">
        <v>13</v>
      </c>
      <c r="E21" s="99">
        <v>5</v>
      </c>
      <c r="F21" s="99">
        <v>8</v>
      </c>
      <c r="G21" s="99">
        <v>20</v>
      </c>
      <c r="H21" s="99">
        <v>21</v>
      </c>
      <c r="I21" s="99">
        <v>0</v>
      </c>
      <c r="J21" s="99">
        <v>22</v>
      </c>
      <c r="K21" s="99">
        <v>7</v>
      </c>
      <c r="L21" s="99">
        <v>11</v>
      </c>
      <c r="M21" s="99">
        <v>1</v>
      </c>
      <c r="N21" s="99">
        <v>9</v>
      </c>
      <c r="P21" s="99">
        <v>3151</v>
      </c>
      <c r="Q21" s="99">
        <v>11519</v>
      </c>
      <c r="R21" s="99">
        <v>2845</v>
      </c>
      <c r="S21" s="99"/>
      <c r="T21" s="99"/>
      <c r="U21" s="100">
        <v>18.018069533394325</v>
      </c>
      <c r="V21" s="100">
        <v>65.868023787740157</v>
      </c>
      <c r="W21" s="100">
        <v>16.268298261665144</v>
      </c>
      <c r="X21" s="100"/>
      <c r="Y21" s="100">
        <v>39</v>
      </c>
      <c r="Z21" s="101">
        <v>90.288797207235788</v>
      </c>
      <c r="AA21" s="100"/>
      <c r="AB21" s="94" t="s">
        <v>145</v>
      </c>
    </row>
    <row r="22" spans="1:28" ht="12" customHeight="1">
      <c r="A22" s="92" t="s">
        <v>146</v>
      </c>
      <c r="B22" s="103" t="s">
        <v>137</v>
      </c>
      <c r="C22" s="103">
        <v>18590</v>
      </c>
      <c r="D22" s="103">
        <v>13</v>
      </c>
      <c r="E22" s="103">
        <v>9</v>
      </c>
      <c r="F22" s="103">
        <v>4</v>
      </c>
      <c r="G22" s="103">
        <v>26</v>
      </c>
      <c r="H22" s="103">
        <v>30</v>
      </c>
      <c r="I22" s="103">
        <v>0</v>
      </c>
      <c r="J22" s="103">
        <v>33</v>
      </c>
      <c r="K22" s="103">
        <v>9</v>
      </c>
      <c r="L22" s="103">
        <v>3</v>
      </c>
      <c r="M22" s="103">
        <v>11</v>
      </c>
      <c r="N22" s="103">
        <v>15</v>
      </c>
      <c r="P22" s="103">
        <v>3010</v>
      </c>
      <c r="Q22" s="103">
        <v>11531</v>
      </c>
      <c r="R22" s="103">
        <v>4127</v>
      </c>
      <c r="S22" s="103"/>
      <c r="T22" s="103"/>
      <c r="U22" s="104">
        <v>16.191500806885422</v>
      </c>
      <c r="V22" s="104">
        <v>62.027972027972019</v>
      </c>
      <c r="W22" s="104">
        <v>22.200107584722968</v>
      </c>
      <c r="X22" s="104"/>
      <c r="Y22" s="104">
        <v>42</v>
      </c>
      <c r="Z22" s="105">
        <v>137.10963455149502</v>
      </c>
      <c r="AA22" s="107"/>
      <c r="AB22" s="108" t="s">
        <v>146</v>
      </c>
    </row>
    <row r="23" spans="1:28" ht="12" customHeight="1">
      <c r="A23" s="92" t="s">
        <v>148</v>
      </c>
      <c r="B23" s="99">
        <v>34936</v>
      </c>
      <c r="C23" s="99">
        <v>122421</v>
      </c>
      <c r="D23" s="99">
        <v>86</v>
      </c>
      <c r="E23" s="99">
        <v>100</v>
      </c>
      <c r="F23" s="99">
        <v>-14</v>
      </c>
      <c r="G23" s="99">
        <v>128</v>
      </c>
      <c r="H23" s="99">
        <v>79</v>
      </c>
      <c r="I23" s="99">
        <v>1</v>
      </c>
      <c r="J23" s="99">
        <v>197</v>
      </c>
      <c r="K23" s="99">
        <v>63</v>
      </c>
      <c r="L23" s="99">
        <v>1</v>
      </c>
      <c r="M23" s="99">
        <v>-53</v>
      </c>
      <c r="N23" s="99">
        <v>-67</v>
      </c>
      <c r="P23" s="99">
        <v>18333</v>
      </c>
      <c r="Q23" s="99">
        <v>75988</v>
      </c>
      <c r="R23" s="99">
        <v>28191</v>
      </c>
      <c r="S23" s="99"/>
      <c r="T23" s="99"/>
      <c r="U23" s="100">
        <v>14.975371872472859</v>
      </c>
      <c r="V23" s="100">
        <v>62.071049901569175</v>
      </c>
      <c r="W23" s="100">
        <v>23.027911877864092</v>
      </c>
      <c r="X23" s="100"/>
      <c r="Y23" s="100">
        <v>43.4</v>
      </c>
      <c r="Z23" s="101">
        <v>153.77188676157749</v>
      </c>
      <c r="AA23" s="100"/>
      <c r="AB23" s="94" t="s">
        <v>148</v>
      </c>
    </row>
    <row r="24" spans="1:28" ht="12" customHeight="1">
      <c r="A24" s="92" t="s">
        <v>145</v>
      </c>
      <c r="B24" s="99" t="s">
        <v>137</v>
      </c>
      <c r="C24" s="99">
        <v>59251</v>
      </c>
      <c r="D24" s="99">
        <v>40</v>
      </c>
      <c r="E24" s="99">
        <v>55</v>
      </c>
      <c r="F24" s="99">
        <v>-15</v>
      </c>
      <c r="G24" s="99">
        <v>57</v>
      </c>
      <c r="H24" s="99">
        <v>39</v>
      </c>
      <c r="I24" s="99">
        <v>1</v>
      </c>
      <c r="J24" s="99">
        <v>94</v>
      </c>
      <c r="K24" s="99">
        <v>21</v>
      </c>
      <c r="L24" s="99">
        <v>0</v>
      </c>
      <c r="M24" s="99">
        <v>-18</v>
      </c>
      <c r="N24" s="99">
        <v>-33</v>
      </c>
      <c r="P24" s="99">
        <v>9363</v>
      </c>
      <c r="Q24" s="99">
        <v>38025</v>
      </c>
      <c r="R24" s="99">
        <v>11896</v>
      </c>
      <c r="S24" s="99"/>
      <c r="T24" s="99"/>
      <c r="U24" s="100">
        <v>15.802264940676105</v>
      </c>
      <c r="V24" s="100">
        <v>64.176132048404241</v>
      </c>
      <c r="W24" s="100">
        <v>20.077298273446861</v>
      </c>
      <c r="X24" s="100"/>
      <c r="Y24" s="100">
        <v>42</v>
      </c>
      <c r="Z24" s="101">
        <v>127.05329488411834</v>
      </c>
      <c r="AA24" s="100"/>
      <c r="AB24" s="94" t="s">
        <v>145</v>
      </c>
    </row>
    <row r="25" spans="1:28" ht="12" customHeight="1">
      <c r="A25" s="92" t="s">
        <v>146</v>
      </c>
      <c r="B25" s="103" t="s">
        <v>137</v>
      </c>
      <c r="C25" s="103">
        <v>63170</v>
      </c>
      <c r="D25" s="103">
        <v>46</v>
      </c>
      <c r="E25" s="103">
        <v>45</v>
      </c>
      <c r="F25" s="103">
        <v>1</v>
      </c>
      <c r="G25" s="103">
        <v>71</v>
      </c>
      <c r="H25" s="103">
        <v>40</v>
      </c>
      <c r="I25" s="103">
        <v>0</v>
      </c>
      <c r="J25" s="103">
        <v>103</v>
      </c>
      <c r="K25" s="103">
        <v>42</v>
      </c>
      <c r="L25" s="103">
        <v>1</v>
      </c>
      <c r="M25" s="103">
        <v>-35</v>
      </c>
      <c r="N25" s="103">
        <v>-34</v>
      </c>
      <c r="P25" s="103">
        <v>8970</v>
      </c>
      <c r="Q25" s="103">
        <v>37963</v>
      </c>
      <c r="R25" s="103">
        <v>16295</v>
      </c>
      <c r="S25" s="103"/>
      <c r="T25" s="103"/>
      <c r="U25" s="104">
        <v>14.199778375811304</v>
      </c>
      <c r="V25" s="104">
        <v>60.096564825075191</v>
      </c>
      <c r="W25" s="104">
        <v>25.795472534430903</v>
      </c>
      <c r="X25" s="104"/>
      <c r="Y25" s="104">
        <v>44.7</v>
      </c>
      <c r="Z25" s="105">
        <v>181.66109253065775</v>
      </c>
      <c r="AA25" s="100"/>
      <c r="AB25" s="94" t="s">
        <v>146</v>
      </c>
    </row>
    <row r="26" spans="1:28" ht="12" customHeight="1">
      <c r="A26" s="92" t="s">
        <v>149</v>
      </c>
      <c r="B26" s="99">
        <v>4011</v>
      </c>
      <c r="C26" s="99">
        <v>13801</v>
      </c>
      <c r="D26" s="99">
        <v>10</v>
      </c>
      <c r="E26" s="99">
        <v>19</v>
      </c>
      <c r="F26" s="99">
        <v>-9</v>
      </c>
      <c r="G26" s="99">
        <v>16</v>
      </c>
      <c r="H26" s="99">
        <v>15</v>
      </c>
      <c r="I26" s="99">
        <v>0</v>
      </c>
      <c r="J26" s="99">
        <v>22</v>
      </c>
      <c r="K26" s="99">
        <v>4</v>
      </c>
      <c r="L26" s="99">
        <v>0</v>
      </c>
      <c r="M26" s="99">
        <v>5</v>
      </c>
      <c r="N26" s="99">
        <v>-4</v>
      </c>
      <c r="P26" s="99">
        <v>2003</v>
      </c>
      <c r="Q26" s="99">
        <v>8511</v>
      </c>
      <c r="R26" s="99">
        <v>3289</v>
      </c>
      <c r="S26" s="99"/>
      <c r="T26" s="99"/>
      <c r="U26" s="100">
        <v>14.513441054996015</v>
      </c>
      <c r="V26" s="100">
        <v>61.669444243170787</v>
      </c>
      <c r="W26" s="100">
        <v>23.831606405332948</v>
      </c>
      <c r="X26" s="100"/>
      <c r="Y26" s="100">
        <v>43.9</v>
      </c>
      <c r="Z26" s="101">
        <v>164.20369445831253</v>
      </c>
      <c r="AA26" s="100"/>
      <c r="AB26" s="94" t="s">
        <v>149</v>
      </c>
    </row>
    <row r="27" spans="1:28" ht="12" customHeight="1">
      <c r="A27" s="92" t="s">
        <v>150</v>
      </c>
      <c r="B27" s="99" t="s">
        <v>137</v>
      </c>
      <c r="C27" s="99">
        <v>6543</v>
      </c>
      <c r="D27" s="99">
        <v>4</v>
      </c>
      <c r="E27" s="99">
        <v>12</v>
      </c>
      <c r="F27" s="99">
        <v>-8</v>
      </c>
      <c r="G27" s="99">
        <v>7</v>
      </c>
      <c r="H27" s="99">
        <v>8</v>
      </c>
      <c r="I27" s="99">
        <v>0</v>
      </c>
      <c r="J27" s="99">
        <v>7</v>
      </c>
      <c r="K27" s="99">
        <v>1</v>
      </c>
      <c r="L27" s="99">
        <v>0</v>
      </c>
      <c r="M27" s="99">
        <v>7</v>
      </c>
      <c r="N27" s="99">
        <v>-1</v>
      </c>
      <c r="P27" s="99">
        <v>1013</v>
      </c>
      <c r="Q27" s="99">
        <v>4166</v>
      </c>
      <c r="R27" s="99">
        <v>1366</v>
      </c>
      <c r="S27" s="99"/>
      <c r="T27" s="99"/>
      <c r="U27" s="100">
        <v>15.482194711905853</v>
      </c>
      <c r="V27" s="100">
        <v>63.671098884303831</v>
      </c>
      <c r="W27" s="100">
        <v>20.877273421977684</v>
      </c>
      <c r="X27" s="100"/>
      <c r="Y27" s="100">
        <v>42.5</v>
      </c>
      <c r="Z27" s="101">
        <v>134.84698914116487</v>
      </c>
      <c r="AA27" s="100"/>
      <c r="AB27" s="94" t="s">
        <v>150</v>
      </c>
    </row>
    <row r="28" spans="1:28" ht="12" customHeight="1">
      <c r="A28" s="92" t="s">
        <v>151</v>
      </c>
      <c r="B28" s="99" t="s">
        <v>137</v>
      </c>
      <c r="C28" s="99">
        <v>7258</v>
      </c>
      <c r="D28" s="99">
        <v>6</v>
      </c>
      <c r="E28" s="99">
        <v>7</v>
      </c>
      <c r="F28" s="99">
        <v>-1</v>
      </c>
      <c r="G28" s="99">
        <v>9</v>
      </c>
      <c r="H28" s="99">
        <v>7</v>
      </c>
      <c r="I28" s="99">
        <v>0</v>
      </c>
      <c r="J28" s="99">
        <v>15</v>
      </c>
      <c r="K28" s="99">
        <v>3</v>
      </c>
      <c r="L28" s="99">
        <v>0</v>
      </c>
      <c r="M28" s="99">
        <v>-2</v>
      </c>
      <c r="N28" s="99">
        <v>-3</v>
      </c>
      <c r="P28" s="99">
        <v>990</v>
      </c>
      <c r="Q28" s="99">
        <v>4345</v>
      </c>
      <c r="R28" s="99">
        <v>1923</v>
      </c>
      <c r="S28" s="99"/>
      <c r="T28" s="99"/>
      <c r="U28" s="100">
        <v>13.640121245522183</v>
      </c>
      <c r="V28" s="100">
        <v>59.864976577569571</v>
      </c>
      <c r="W28" s="100">
        <v>26.494902176908241</v>
      </c>
      <c r="X28" s="100"/>
      <c r="Y28" s="100">
        <v>45.2</v>
      </c>
      <c r="Z28" s="101">
        <v>194.24242424242425</v>
      </c>
      <c r="AA28" s="100"/>
      <c r="AB28" s="94" t="s">
        <v>151</v>
      </c>
    </row>
    <row r="29" spans="1:28" ht="12" customHeight="1">
      <c r="A29" s="92" t="s">
        <v>152</v>
      </c>
      <c r="B29" s="99">
        <v>3406</v>
      </c>
      <c r="C29" s="99">
        <v>10979</v>
      </c>
      <c r="D29" s="99">
        <v>10</v>
      </c>
      <c r="E29" s="99">
        <v>7</v>
      </c>
      <c r="F29" s="99">
        <v>3</v>
      </c>
      <c r="G29" s="99">
        <v>22</v>
      </c>
      <c r="H29" s="99">
        <v>9</v>
      </c>
      <c r="I29" s="99">
        <v>0</v>
      </c>
      <c r="J29" s="99">
        <v>16</v>
      </c>
      <c r="K29" s="99">
        <v>14</v>
      </c>
      <c r="L29" s="99">
        <v>1</v>
      </c>
      <c r="M29" s="99">
        <v>0</v>
      </c>
      <c r="N29" s="99">
        <v>3</v>
      </c>
      <c r="P29" s="99">
        <v>1661</v>
      </c>
      <c r="Q29" s="99">
        <v>7008</v>
      </c>
      <c r="R29" s="99">
        <v>2315</v>
      </c>
      <c r="S29" s="99"/>
      <c r="T29" s="99"/>
      <c r="U29" s="100">
        <v>15.128882411877221</v>
      </c>
      <c r="V29" s="100">
        <v>63.830949995445849</v>
      </c>
      <c r="W29" s="100">
        <v>21.085709080972766</v>
      </c>
      <c r="X29" s="100"/>
      <c r="Y29" s="100">
        <v>42.7</v>
      </c>
      <c r="Z29" s="101">
        <v>139.37387116195063</v>
      </c>
      <c r="AA29" s="100"/>
      <c r="AB29" s="94" t="s">
        <v>152</v>
      </c>
    </row>
    <row r="30" spans="1:28" ht="12" customHeight="1">
      <c r="A30" s="92" t="s">
        <v>150</v>
      </c>
      <c r="B30" s="99" t="s">
        <v>137</v>
      </c>
      <c r="C30" s="99">
        <v>5248</v>
      </c>
      <c r="D30" s="99">
        <v>4</v>
      </c>
      <c r="E30" s="99">
        <v>4</v>
      </c>
      <c r="F30" s="99">
        <v>0</v>
      </c>
      <c r="G30" s="99">
        <v>7</v>
      </c>
      <c r="H30" s="99">
        <v>4</v>
      </c>
      <c r="I30" s="99">
        <v>0</v>
      </c>
      <c r="J30" s="99">
        <v>10</v>
      </c>
      <c r="K30" s="99">
        <v>3</v>
      </c>
      <c r="L30" s="99">
        <v>0</v>
      </c>
      <c r="M30" s="99">
        <v>-2</v>
      </c>
      <c r="N30" s="99">
        <v>-2</v>
      </c>
      <c r="P30" s="99">
        <v>853</v>
      </c>
      <c r="Q30" s="99">
        <v>3399</v>
      </c>
      <c r="R30" s="99">
        <v>999</v>
      </c>
      <c r="S30" s="99"/>
      <c r="T30" s="99"/>
      <c r="U30" s="100">
        <v>16.253810975609756</v>
      </c>
      <c r="V30" s="100">
        <v>64.767530487804876</v>
      </c>
      <c r="W30" s="100">
        <v>19.035823170731707</v>
      </c>
      <c r="X30" s="100"/>
      <c r="Y30" s="100">
        <v>41.4</v>
      </c>
      <c r="Z30" s="101">
        <v>117.11606096131302</v>
      </c>
      <c r="AA30" s="100"/>
      <c r="AB30" s="94" t="s">
        <v>150</v>
      </c>
    </row>
    <row r="31" spans="1:28" ht="12" customHeight="1">
      <c r="A31" s="92" t="s">
        <v>151</v>
      </c>
      <c r="B31" s="99" t="s">
        <v>137</v>
      </c>
      <c r="C31" s="99">
        <v>5731</v>
      </c>
      <c r="D31" s="99">
        <v>6</v>
      </c>
      <c r="E31" s="99">
        <v>3</v>
      </c>
      <c r="F31" s="99">
        <v>3</v>
      </c>
      <c r="G31" s="99">
        <v>15</v>
      </c>
      <c r="H31" s="99">
        <v>5</v>
      </c>
      <c r="I31" s="99">
        <v>0</v>
      </c>
      <c r="J31" s="99">
        <v>6</v>
      </c>
      <c r="K31" s="99">
        <v>11</v>
      </c>
      <c r="L31" s="99">
        <v>1</v>
      </c>
      <c r="M31" s="99">
        <v>2</v>
      </c>
      <c r="N31" s="99">
        <v>5</v>
      </c>
      <c r="P31" s="99">
        <v>808</v>
      </c>
      <c r="Q31" s="99">
        <v>3609</v>
      </c>
      <c r="R31" s="99">
        <v>1316</v>
      </c>
      <c r="S31" s="99"/>
      <c r="T31" s="99"/>
      <c r="U31" s="100">
        <v>14.098761123713139</v>
      </c>
      <c r="V31" s="100">
        <v>62.973303088466238</v>
      </c>
      <c r="W31" s="100">
        <v>22.962833711394172</v>
      </c>
      <c r="X31" s="100"/>
      <c r="Y31" s="100">
        <v>43.8</v>
      </c>
      <c r="Z31" s="101">
        <v>162.87128712871285</v>
      </c>
      <c r="AA31" s="100"/>
      <c r="AB31" s="94" t="s">
        <v>151</v>
      </c>
    </row>
    <row r="32" spans="1:28" ht="12" customHeight="1">
      <c r="A32" s="92" t="s">
        <v>153</v>
      </c>
      <c r="B32" s="99">
        <v>3148</v>
      </c>
      <c r="C32" s="99">
        <v>11303</v>
      </c>
      <c r="D32" s="99">
        <v>1</v>
      </c>
      <c r="E32" s="99">
        <v>4</v>
      </c>
      <c r="F32" s="99">
        <v>-3</v>
      </c>
      <c r="G32" s="99">
        <v>7</v>
      </c>
      <c r="H32" s="99">
        <v>7</v>
      </c>
      <c r="I32" s="99">
        <v>0</v>
      </c>
      <c r="J32" s="99">
        <v>22</v>
      </c>
      <c r="K32" s="99">
        <v>4</v>
      </c>
      <c r="L32" s="99">
        <v>0</v>
      </c>
      <c r="M32" s="99">
        <v>-12</v>
      </c>
      <c r="N32" s="99">
        <v>-15</v>
      </c>
      <c r="P32" s="99">
        <v>1574</v>
      </c>
      <c r="Q32" s="99">
        <v>7085</v>
      </c>
      <c r="R32" s="99">
        <v>2652</v>
      </c>
      <c r="S32" s="99"/>
      <c r="T32" s="99"/>
      <c r="U32" s="100">
        <v>13.925506502698399</v>
      </c>
      <c r="V32" s="100">
        <v>62.682473679554093</v>
      </c>
      <c r="W32" s="100">
        <v>23.462797487392727</v>
      </c>
      <c r="X32" s="100"/>
      <c r="Y32" s="100">
        <v>44</v>
      </c>
      <c r="Z32" s="101">
        <v>168.48792884371028</v>
      </c>
      <c r="AA32" s="100"/>
      <c r="AB32" s="94" t="s">
        <v>153</v>
      </c>
    </row>
    <row r="33" spans="1:28" ht="12" customHeight="1">
      <c r="A33" s="92" t="s">
        <v>150</v>
      </c>
      <c r="B33" s="99" t="s">
        <v>137</v>
      </c>
      <c r="C33" s="99">
        <v>5440</v>
      </c>
      <c r="D33" s="99">
        <v>0</v>
      </c>
      <c r="E33" s="99">
        <v>2</v>
      </c>
      <c r="F33" s="99">
        <v>-2</v>
      </c>
      <c r="G33" s="99">
        <v>3</v>
      </c>
      <c r="H33" s="99">
        <v>5</v>
      </c>
      <c r="I33" s="99">
        <v>0</v>
      </c>
      <c r="J33" s="99">
        <v>10</v>
      </c>
      <c r="K33" s="99">
        <v>1</v>
      </c>
      <c r="L33" s="99">
        <v>0</v>
      </c>
      <c r="M33" s="99">
        <v>-3</v>
      </c>
      <c r="N33" s="99">
        <v>-5</v>
      </c>
      <c r="P33" s="99">
        <v>790</v>
      </c>
      <c r="Q33" s="99">
        <v>3503</v>
      </c>
      <c r="R33" s="99">
        <v>1151</v>
      </c>
      <c r="S33" s="99"/>
      <c r="T33" s="99"/>
      <c r="U33" s="100">
        <v>14.522058823529413</v>
      </c>
      <c r="V33" s="100">
        <v>64.393382352941174</v>
      </c>
      <c r="W33" s="100">
        <v>21.158088235294116</v>
      </c>
      <c r="X33" s="100"/>
      <c r="Y33" s="100">
        <v>43.1</v>
      </c>
      <c r="Z33" s="101">
        <v>145.69620253164558</v>
      </c>
      <c r="AA33" s="100"/>
      <c r="AB33" s="94" t="s">
        <v>150</v>
      </c>
    </row>
    <row r="34" spans="1:28" ht="12" customHeight="1">
      <c r="A34" s="92" t="s">
        <v>151</v>
      </c>
      <c r="B34" s="99" t="s">
        <v>137</v>
      </c>
      <c r="C34" s="99">
        <v>5863</v>
      </c>
      <c r="D34" s="99">
        <v>1</v>
      </c>
      <c r="E34" s="99">
        <v>2</v>
      </c>
      <c r="F34" s="99">
        <v>-1</v>
      </c>
      <c r="G34" s="99">
        <v>4</v>
      </c>
      <c r="H34" s="99">
        <v>2</v>
      </c>
      <c r="I34" s="99">
        <v>0</v>
      </c>
      <c r="J34" s="99">
        <v>12</v>
      </c>
      <c r="K34" s="99">
        <v>3</v>
      </c>
      <c r="L34" s="99">
        <v>0</v>
      </c>
      <c r="M34" s="99">
        <v>-9</v>
      </c>
      <c r="N34" s="99">
        <v>-10</v>
      </c>
      <c r="P34" s="99">
        <v>784</v>
      </c>
      <c r="Q34" s="99">
        <v>3582</v>
      </c>
      <c r="R34" s="99">
        <v>1501</v>
      </c>
      <c r="S34" s="99"/>
      <c r="T34" s="99"/>
      <c r="U34" s="100">
        <v>13.371993859798739</v>
      </c>
      <c r="V34" s="100">
        <v>61.095002558417185</v>
      </c>
      <c r="W34" s="100">
        <v>25.601228040252433</v>
      </c>
      <c r="X34" s="100"/>
      <c r="Y34" s="100">
        <v>44.9</v>
      </c>
      <c r="Z34" s="101">
        <v>191.45408163265304</v>
      </c>
      <c r="AA34" s="100"/>
      <c r="AB34" s="94" t="s">
        <v>151</v>
      </c>
    </row>
    <row r="35" spans="1:28" ht="12" customHeight="1">
      <c r="A35" s="92" t="s">
        <v>154</v>
      </c>
      <c r="B35" s="99">
        <v>5835</v>
      </c>
      <c r="C35" s="99">
        <v>21656</v>
      </c>
      <c r="D35" s="99">
        <v>11</v>
      </c>
      <c r="E35" s="99">
        <v>12</v>
      </c>
      <c r="F35" s="99">
        <v>-1</v>
      </c>
      <c r="G35" s="99">
        <v>19</v>
      </c>
      <c r="H35" s="99">
        <v>15</v>
      </c>
      <c r="I35" s="99">
        <v>0</v>
      </c>
      <c r="J35" s="99">
        <v>26</v>
      </c>
      <c r="K35" s="99">
        <v>9</v>
      </c>
      <c r="L35" s="99">
        <v>0</v>
      </c>
      <c r="M35" s="99">
        <v>-1</v>
      </c>
      <c r="N35" s="99">
        <v>-2</v>
      </c>
      <c r="P35" s="99">
        <v>3352</v>
      </c>
      <c r="Q35" s="99">
        <v>13383</v>
      </c>
      <c r="R35" s="99">
        <v>4934</v>
      </c>
      <c r="S35" s="99"/>
      <c r="T35" s="99"/>
      <c r="U35" s="100">
        <v>15.478389360916141</v>
      </c>
      <c r="V35" s="100">
        <v>61.798115995567052</v>
      </c>
      <c r="W35" s="100">
        <v>22.783524196527523</v>
      </c>
      <c r="X35" s="100"/>
      <c r="Y35" s="100">
        <v>42.7</v>
      </c>
      <c r="Z35" s="101">
        <v>147.19570405727924</v>
      </c>
      <c r="AA35" s="100"/>
      <c r="AB35" s="94" t="s">
        <v>154</v>
      </c>
    </row>
    <row r="36" spans="1:28" ht="12" customHeight="1">
      <c r="A36" s="92" t="s">
        <v>150</v>
      </c>
      <c r="B36" s="99" t="s">
        <v>137</v>
      </c>
      <c r="C36" s="99">
        <v>10575</v>
      </c>
      <c r="D36" s="99">
        <v>8</v>
      </c>
      <c r="E36" s="99">
        <v>8</v>
      </c>
      <c r="F36" s="99">
        <v>0</v>
      </c>
      <c r="G36" s="99">
        <v>7</v>
      </c>
      <c r="H36" s="99">
        <v>8</v>
      </c>
      <c r="I36" s="99">
        <v>0</v>
      </c>
      <c r="J36" s="99">
        <v>12</v>
      </c>
      <c r="K36" s="99">
        <v>3</v>
      </c>
      <c r="L36" s="99">
        <v>0</v>
      </c>
      <c r="M36" s="99">
        <v>0</v>
      </c>
      <c r="N36" s="99">
        <v>0</v>
      </c>
      <c r="P36" s="99">
        <v>1745</v>
      </c>
      <c r="Q36" s="99">
        <v>6761</v>
      </c>
      <c r="R36" s="99">
        <v>2075</v>
      </c>
      <c r="S36" s="99"/>
      <c r="T36" s="99"/>
      <c r="U36" s="100">
        <v>16.501182033096924</v>
      </c>
      <c r="V36" s="100">
        <v>63.933806146572103</v>
      </c>
      <c r="W36" s="100">
        <v>19.621749408983451</v>
      </c>
      <c r="X36" s="100"/>
      <c r="Y36" s="100">
        <v>41.2</v>
      </c>
      <c r="Z36" s="101">
        <v>118.91117478510029</v>
      </c>
      <c r="AA36" s="100"/>
      <c r="AB36" s="94" t="s">
        <v>150</v>
      </c>
    </row>
    <row r="37" spans="1:28" ht="12" customHeight="1">
      <c r="A37" s="92" t="s">
        <v>151</v>
      </c>
      <c r="B37" s="99" t="s">
        <v>137</v>
      </c>
      <c r="C37" s="99">
        <v>11081</v>
      </c>
      <c r="D37" s="99">
        <v>3</v>
      </c>
      <c r="E37" s="99">
        <v>4</v>
      </c>
      <c r="F37" s="99">
        <v>-1</v>
      </c>
      <c r="G37" s="99">
        <v>12</v>
      </c>
      <c r="H37" s="99">
        <v>7</v>
      </c>
      <c r="I37" s="99">
        <v>0</v>
      </c>
      <c r="J37" s="99">
        <v>14</v>
      </c>
      <c r="K37" s="99">
        <v>6</v>
      </c>
      <c r="L37" s="99">
        <v>0</v>
      </c>
      <c r="M37" s="99">
        <v>-1</v>
      </c>
      <c r="N37" s="99">
        <v>-2</v>
      </c>
      <c r="P37" s="99">
        <v>1607</v>
      </c>
      <c r="Q37" s="99">
        <v>6622</v>
      </c>
      <c r="R37" s="99">
        <v>2859</v>
      </c>
      <c r="S37" s="99"/>
      <c r="T37" s="99"/>
      <c r="U37" s="100">
        <v>14.50230123635051</v>
      </c>
      <c r="V37" s="100">
        <v>59.759949463044848</v>
      </c>
      <c r="W37" s="100">
        <v>25.800920494540204</v>
      </c>
      <c r="X37" s="100"/>
      <c r="Y37" s="100">
        <v>44.2</v>
      </c>
      <c r="Z37" s="101">
        <v>177.90914747977598</v>
      </c>
      <c r="AA37" s="100"/>
      <c r="AB37" s="94" t="s">
        <v>151</v>
      </c>
    </row>
    <row r="38" spans="1:28" ht="12" customHeight="1">
      <c r="A38" s="92" t="s">
        <v>155</v>
      </c>
      <c r="B38" s="99">
        <v>7297</v>
      </c>
      <c r="C38" s="99">
        <v>24962</v>
      </c>
      <c r="D38" s="99">
        <v>27</v>
      </c>
      <c r="E38" s="99">
        <v>22</v>
      </c>
      <c r="F38" s="99">
        <v>5</v>
      </c>
      <c r="G38" s="99">
        <v>32</v>
      </c>
      <c r="H38" s="99">
        <v>16</v>
      </c>
      <c r="I38" s="99">
        <v>1</v>
      </c>
      <c r="J38" s="99">
        <v>38</v>
      </c>
      <c r="K38" s="99">
        <v>15</v>
      </c>
      <c r="L38" s="99">
        <v>0</v>
      </c>
      <c r="M38" s="99">
        <v>-4</v>
      </c>
      <c r="N38" s="99">
        <v>1</v>
      </c>
      <c r="P38" s="99">
        <v>4020</v>
      </c>
      <c r="Q38" s="99">
        <v>16169</v>
      </c>
      <c r="R38" s="99">
        <v>4807</v>
      </c>
      <c r="S38" s="99"/>
      <c r="T38" s="99"/>
      <c r="U38" s="100">
        <v>16.104478807787835</v>
      </c>
      <c r="V38" s="100">
        <v>64.774457174905848</v>
      </c>
      <c r="W38" s="100">
        <v>19.257271051999041</v>
      </c>
      <c r="X38" s="100"/>
      <c r="Y38" s="100">
        <v>41.5</v>
      </c>
      <c r="Z38" s="101">
        <v>119.57711442786069</v>
      </c>
      <c r="AA38" s="100"/>
      <c r="AB38" s="94" t="s">
        <v>155</v>
      </c>
    </row>
    <row r="39" spans="1:28" ht="12" customHeight="1">
      <c r="A39" s="92" t="s">
        <v>150</v>
      </c>
      <c r="B39" s="99" t="s">
        <v>137</v>
      </c>
      <c r="C39" s="99">
        <v>12086</v>
      </c>
      <c r="D39" s="99">
        <v>14</v>
      </c>
      <c r="E39" s="99">
        <v>10</v>
      </c>
      <c r="F39" s="99">
        <v>4</v>
      </c>
      <c r="G39" s="99">
        <v>18</v>
      </c>
      <c r="H39" s="99">
        <v>8</v>
      </c>
      <c r="I39" s="99">
        <v>1</v>
      </c>
      <c r="J39" s="99">
        <v>18</v>
      </c>
      <c r="K39" s="99">
        <v>5</v>
      </c>
      <c r="L39" s="99">
        <v>0</v>
      </c>
      <c r="M39" s="99">
        <v>4</v>
      </c>
      <c r="N39" s="99">
        <v>8</v>
      </c>
      <c r="P39" s="99">
        <v>2034</v>
      </c>
      <c r="Q39" s="99">
        <v>8016</v>
      </c>
      <c r="R39" s="99">
        <v>2043</v>
      </c>
      <c r="S39" s="99"/>
      <c r="T39" s="99"/>
      <c r="U39" s="100">
        <v>16.82938937613768</v>
      </c>
      <c r="V39" s="100">
        <v>66.324673175575043</v>
      </c>
      <c r="W39" s="100">
        <v>16.903855700810855</v>
      </c>
      <c r="X39" s="100"/>
      <c r="Y39" s="100">
        <v>40.6</v>
      </c>
      <c r="Z39" s="101">
        <v>100.44247787610618</v>
      </c>
      <c r="AA39" s="100"/>
      <c r="AB39" s="94" t="s">
        <v>150</v>
      </c>
    </row>
    <row r="40" spans="1:28" ht="12" customHeight="1">
      <c r="A40" s="92" t="s">
        <v>151</v>
      </c>
      <c r="B40" s="99" t="s">
        <v>137</v>
      </c>
      <c r="C40" s="99">
        <v>12876</v>
      </c>
      <c r="D40" s="99">
        <v>13</v>
      </c>
      <c r="E40" s="99">
        <v>12</v>
      </c>
      <c r="F40" s="99">
        <v>1</v>
      </c>
      <c r="G40" s="99">
        <v>14</v>
      </c>
      <c r="H40" s="99">
        <v>8</v>
      </c>
      <c r="I40" s="99">
        <v>0</v>
      </c>
      <c r="J40" s="99">
        <v>20</v>
      </c>
      <c r="K40" s="99">
        <v>10</v>
      </c>
      <c r="L40" s="99">
        <v>0</v>
      </c>
      <c r="M40" s="99">
        <v>-8</v>
      </c>
      <c r="N40" s="99">
        <v>-7</v>
      </c>
      <c r="P40" s="99">
        <v>1986</v>
      </c>
      <c r="Q40" s="99">
        <v>8153</v>
      </c>
      <c r="R40" s="99">
        <v>2764</v>
      </c>
      <c r="S40" s="99"/>
      <c r="T40" s="99"/>
      <c r="U40" s="100">
        <v>15.424044734389561</v>
      </c>
      <c r="V40" s="100">
        <v>63.319353836595212</v>
      </c>
      <c r="W40" s="100">
        <v>21.466293880086983</v>
      </c>
      <c r="X40" s="100"/>
      <c r="Y40" s="100">
        <v>42.5</v>
      </c>
      <c r="Z40" s="101">
        <v>139.17421953675731</v>
      </c>
      <c r="AA40" s="100"/>
      <c r="AB40" s="94" t="s">
        <v>151</v>
      </c>
    </row>
    <row r="41" spans="1:28" ht="12" customHeight="1">
      <c r="A41" s="92" t="s">
        <v>156</v>
      </c>
      <c r="B41" s="99">
        <v>2735</v>
      </c>
      <c r="C41" s="99">
        <v>10171</v>
      </c>
      <c r="D41" s="99">
        <v>5</v>
      </c>
      <c r="E41" s="99">
        <v>10</v>
      </c>
      <c r="F41" s="99">
        <v>-5</v>
      </c>
      <c r="G41" s="99">
        <v>10</v>
      </c>
      <c r="H41" s="99">
        <v>1</v>
      </c>
      <c r="I41" s="99">
        <v>0</v>
      </c>
      <c r="J41" s="99">
        <v>13</v>
      </c>
      <c r="K41" s="99">
        <v>1</v>
      </c>
      <c r="L41" s="99">
        <v>0</v>
      </c>
      <c r="M41" s="99">
        <v>-3</v>
      </c>
      <c r="N41" s="99">
        <v>-8</v>
      </c>
      <c r="P41" s="99">
        <v>1438</v>
      </c>
      <c r="Q41" s="99">
        <v>6134</v>
      </c>
      <c r="R41" s="99">
        <v>2603</v>
      </c>
      <c r="S41" s="99"/>
      <c r="T41" s="99"/>
      <c r="U41" s="100">
        <v>14.138236161636025</v>
      </c>
      <c r="V41" s="100">
        <v>60.308720873070499</v>
      </c>
      <c r="W41" s="100">
        <v>25.592370465047686</v>
      </c>
      <c r="X41" s="100"/>
      <c r="Y41" s="100">
        <v>44.7</v>
      </c>
      <c r="Z41" s="101">
        <v>181.01529902642559</v>
      </c>
      <c r="AA41" s="100"/>
      <c r="AB41" s="94" t="s">
        <v>156</v>
      </c>
    </row>
    <row r="42" spans="1:28" ht="12" customHeight="1">
      <c r="A42" s="92" t="s">
        <v>150</v>
      </c>
      <c r="B42" s="99" t="s">
        <v>137</v>
      </c>
      <c r="C42" s="99">
        <v>4958</v>
      </c>
      <c r="D42" s="99">
        <v>2</v>
      </c>
      <c r="E42" s="99">
        <v>6</v>
      </c>
      <c r="F42" s="99">
        <v>-4</v>
      </c>
      <c r="G42" s="99">
        <v>5</v>
      </c>
      <c r="H42" s="99">
        <v>0</v>
      </c>
      <c r="I42" s="99">
        <v>0</v>
      </c>
      <c r="J42" s="99">
        <v>6</v>
      </c>
      <c r="K42" s="99">
        <v>1</v>
      </c>
      <c r="L42" s="99">
        <v>0</v>
      </c>
      <c r="M42" s="99">
        <v>-2</v>
      </c>
      <c r="N42" s="99">
        <v>-6</v>
      </c>
      <c r="P42" s="99">
        <v>744</v>
      </c>
      <c r="Q42" s="99">
        <v>3137</v>
      </c>
      <c r="R42" s="99">
        <v>1078</v>
      </c>
      <c r="S42" s="99"/>
      <c r="T42" s="99"/>
      <c r="U42" s="100">
        <v>15.00605082694635</v>
      </c>
      <c r="V42" s="100">
        <v>63.271480435659541</v>
      </c>
      <c r="W42" s="100">
        <v>21.742638160548609</v>
      </c>
      <c r="X42" s="100"/>
      <c r="Y42" s="100">
        <v>42.9</v>
      </c>
      <c r="Z42" s="101">
        <v>144.89247311827958</v>
      </c>
      <c r="AA42" s="100"/>
      <c r="AB42" s="94" t="s">
        <v>150</v>
      </c>
    </row>
    <row r="43" spans="1:28" ht="12" customHeight="1">
      <c r="A43" s="92" t="s">
        <v>151</v>
      </c>
      <c r="B43" s="99" t="s">
        <v>137</v>
      </c>
      <c r="C43" s="99">
        <v>5213</v>
      </c>
      <c r="D43" s="99">
        <v>3</v>
      </c>
      <c r="E43" s="99">
        <v>4</v>
      </c>
      <c r="F43" s="99">
        <v>-1</v>
      </c>
      <c r="G43" s="99">
        <v>5</v>
      </c>
      <c r="H43" s="99">
        <v>1</v>
      </c>
      <c r="I43" s="99">
        <v>0</v>
      </c>
      <c r="J43" s="99">
        <v>7</v>
      </c>
      <c r="K43" s="99">
        <v>0</v>
      </c>
      <c r="L43" s="99">
        <v>0</v>
      </c>
      <c r="M43" s="99">
        <v>-1</v>
      </c>
      <c r="N43" s="99">
        <v>-2</v>
      </c>
      <c r="P43" s="99">
        <v>694</v>
      </c>
      <c r="Q43" s="99">
        <v>2997</v>
      </c>
      <c r="R43" s="99">
        <v>1525</v>
      </c>
      <c r="S43" s="99"/>
      <c r="T43" s="99"/>
      <c r="U43" s="100">
        <v>13.312871666986382</v>
      </c>
      <c r="V43" s="100">
        <v>57.490888164204868</v>
      </c>
      <c r="W43" s="100">
        <v>29.253788605409554</v>
      </c>
      <c r="X43" s="100"/>
      <c r="Y43" s="100">
        <v>46.4</v>
      </c>
      <c r="Z43" s="101">
        <v>219.74063400576367</v>
      </c>
      <c r="AA43" s="100"/>
      <c r="AB43" s="94" t="s">
        <v>151</v>
      </c>
    </row>
    <row r="44" spans="1:28" ht="12" customHeight="1">
      <c r="A44" s="92" t="s">
        <v>157</v>
      </c>
      <c r="B44" s="99">
        <v>1261</v>
      </c>
      <c r="C44" s="99">
        <v>4769</v>
      </c>
      <c r="D44" s="99">
        <v>3</v>
      </c>
      <c r="E44" s="99">
        <v>7</v>
      </c>
      <c r="F44" s="99">
        <v>-4</v>
      </c>
      <c r="G44" s="99">
        <v>0</v>
      </c>
      <c r="H44" s="99">
        <v>3</v>
      </c>
      <c r="I44" s="99">
        <v>0</v>
      </c>
      <c r="J44" s="99">
        <v>12</v>
      </c>
      <c r="K44" s="99">
        <v>2</v>
      </c>
      <c r="L44" s="99">
        <v>0</v>
      </c>
      <c r="M44" s="99">
        <v>-11</v>
      </c>
      <c r="N44" s="99">
        <v>-15</v>
      </c>
      <c r="P44" s="99">
        <v>661</v>
      </c>
      <c r="Q44" s="99">
        <v>2798</v>
      </c>
      <c r="R44" s="99">
        <v>1313</v>
      </c>
      <c r="S44" s="99"/>
      <c r="T44" s="99"/>
      <c r="U44" s="100">
        <v>13.860348081358776</v>
      </c>
      <c r="V44" s="100">
        <v>58.67058083455651</v>
      </c>
      <c r="W44" s="100">
        <v>27.531977353742924</v>
      </c>
      <c r="X44" s="100"/>
      <c r="Y44" s="100">
        <v>45.1</v>
      </c>
      <c r="Z44" s="101">
        <v>198.63842662632376</v>
      </c>
      <c r="AA44" s="100"/>
      <c r="AB44" s="94" t="s">
        <v>157</v>
      </c>
    </row>
    <row r="45" spans="1:28" ht="12" customHeight="1">
      <c r="A45" s="92" t="s">
        <v>150</v>
      </c>
      <c r="B45" s="99" t="s">
        <v>137</v>
      </c>
      <c r="C45" s="99">
        <v>2352</v>
      </c>
      <c r="D45" s="99">
        <v>1</v>
      </c>
      <c r="E45" s="99">
        <v>4</v>
      </c>
      <c r="F45" s="99">
        <v>-3</v>
      </c>
      <c r="G45" s="99">
        <v>0</v>
      </c>
      <c r="H45" s="99">
        <v>0</v>
      </c>
      <c r="I45" s="99">
        <v>0</v>
      </c>
      <c r="J45" s="99">
        <v>6</v>
      </c>
      <c r="K45" s="99">
        <v>1</v>
      </c>
      <c r="L45" s="99">
        <v>0</v>
      </c>
      <c r="M45" s="99">
        <v>-7</v>
      </c>
      <c r="N45" s="99">
        <v>-10</v>
      </c>
      <c r="P45" s="99">
        <v>332</v>
      </c>
      <c r="Q45" s="99">
        <v>1451</v>
      </c>
      <c r="R45" s="99">
        <v>571</v>
      </c>
      <c r="S45" s="99"/>
      <c r="T45" s="99"/>
      <c r="U45" s="100">
        <v>14.1156462585034</v>
      </c>
      <c r="V45" s="100">
        <v>61.692176870748291</v>
      </c>
      <c r="W45" s="100">
        <v>24.277210884353742</v>
      </c>
      <c r="X45" s="100"/>
      <c r="Y45" s="100">
        <v>43.7</v>
      </c>
      <c r="Z45" s="101">
        <v>171.98795180722891</v>
      </c>
      <c r="AA45" s="100"/>
      <c r="AB45" s="94" t="s">
        <v>150</v>
      </c>
    </row>
    <row r="46" spans="1:28" ht="12" customHeight="1">
      <c r="A46" s="92" t="s">
        <v>151</v>
      </c>
      <c r="B46" s="99" t="s">
        <v>137</v>
      </c>
      <c r="C46" s="99">
        <v>2417</v>
      </c>
      <c r="D46" s="99">
        <v>2</v>
      </c>
      <c r="E46" s="99">
        <v>3</v>
      </c>
      <c r="F46" s="99">
        <v>-1</v>
      </c>
      <c r="G46" s="99">
        <v>0</v>
      </c>
      <c r="H46" s="99">
        <v>3</v>
      </c>
      <c r="I46" s="99">
        <v>0</v>
      </c>
      <c r="J46" s="99">
        <v>6</v>
      </c>
      <c r="K46" s="99">
        <v>1</v>
      </c>
      <c r="L46" s="99">
        <v>0</v>
      </c>
      <c r="M46" s="99">
        <v>-4</v>
      </c>
      <c r="N46" s="99">
        <v>-5</v>
      </c>
      <c r="P46" s="99">
        <v>329</v>
      </c>
      <c r="Q46" s="99">
        <v>1347</v>
      </c>
      <c r="R46" s="99">
        <v>742</v>
      </c>
      <c r="S46" s="99"/>
      <c r="T46" s="99"/>
      <c r="U46" s="100">
        <v>13.611915597848572</v>
      </c>
      <c r="V46" s="100">
        <v>55.730244104261487</v>
      </c>
      <c r="W46" s="100">
        <v>30.699213901530825</v>
      </c>
      <c r="X46" s="100"/>
      <c r="Y46" s="100">
        <v>46.5</v>
      </c>
      <c r="Z46" s="101">
        <v>225.531914893617</v>
      </c>
      <c r="AA46" s="100"/>
      <c r="AB46" s="94" t="s">
        <v>151</v>
      </c>
    </row>
    <row r="47" spans="1:28" ht="12" customHeight="1">
      <c r="A47" s="92" t="s">
        <v>158</v>
      </c>
      <c r="B47" s="99">
        <v>5392</v>
      </c>
      <c r="C47" s="99">
        <v>17990</v>
      </c>
      <c r="D47" s="99">
        <v>15</v>
      </c>
      <c r="E47" s="99">
        <v>14</v>
      </c>
      <c r="F47" s="99">
        <v>1</v>
      </c>
      <c r="G47" s="99">
        <v>15</v>
      </c>
      <c r="H47" s="99">
        <v>9</v>
      </c>
      <c r="I47" s="99">
        <v>0</v>
      </c>
      <c r="J47" s="99">
        <v>34</v>
      </c>
      <c r="K47" s="99">
        <v>12</v>
      </c>
      <c r="L47" s="99">
        <v>0</v>
      </c>
      <c r="M47" s="99">
        <v>-22</v>
      </c>
      <c r="N47" s="99">
        <v>-21</v>
      </c>
      <c r="P47" s="99">
        <v>2669</v>
      </c>
      <c r="Q47" s="99">
        <v>10789</v>
      </c>
      <c r="R47" s="99">
        <v>4548</v>
      </c>
      <c r="S47" s="99"/>
      <c r="T47" s="99"/>
      <c r="U47" s="100">
        <v>14.836020011117288</v>
      </c>
      <c r="V47" s="100">
        <v>59.972206781545303</v>
      </c>
      <c r="W47" s="100">
        <v>25.280711506392439</v>
      </c>
      <c r="X47" s="100"/>
      <c r="Y47" s="100">
        <v>44.5</v>
      </c>
      <c r="Z47" s="101">
        <v>170.40089921318847</v>
      </c>
      <c r="AA47" s="100"/>
      <c r="AB47" s="94" t="s">
        <v>158</v>
      </c>
    </row>
    <row r="48" spans="1:28" ht="12" customHeight="1">
      <c r="A48" s="92" t="s">
        <v>150</v>
      </c>
      <c r="B48" s="99" t="s">
        <v>137</v>
      </c>
      <c r="C48" s="99">
        <v>8722</v>
      </c>
      <c r="D48" s="99">
        <v>6</v>
      </c>
      <c r="E48" s="99">
        <v>6</v>
      </c>
      <c r="F48" s="99">
        <v>0</v>
      </c>
      <c r="G48" s="99">
        <v>7</v>
      </c>
      <c r="H48" s="99">
        <v>5</v>
      </c>
      <c r="I48" s="99">
        <v>0</v>
      </c>
      <c r="J48" s="99">
        <v>17</v>
      </c>
      <c r="K48" s="99">
        <v>5</v>
      </c>
      <c r="L48" s="99">
        <v>0</v>
      </c>
      <c r="M48" s="99">
        <v>-10</v>
      </c>
      <c r="N48" s="99">
        <v>-10</v>
      </c>
      <c r="P48" s="99">
        <v>1355</v>
      </c>
      <c r="Q48" s="99">
        <v>5500</v>
      </c>
      <c r="R48" s="99">
        <v>1872</v>
      </c>
      <c r="S48" s="99"/>
      <c r="T48" s="99"/>
      <c r="U48" s="100">
        <v>15.535427654207751</v>
      </c>
      <c r="V48" s="100">
        <v>63.058931437743638</v>
      </c>
      <c r="W48" s="100">
        <v>21.46296720935565</v>
      </c>
      <c r="X48" s="100"/>
      <c r="Y48" s="100">
        <v>42.9</v>
      </c>
      <c r="Z48" s="101">
        <v>138.15498154981549</v>
      </c>
      <c r="AA48" s="100"/>
      <c r="AB48" s="94" t="s">
        <v>150</v>
      </c>
    </row>
    <row r="49" spans="1:28" ht="12" customHeight="1">
      <c r="A49" s="92" t="s">
        <v>151</v>
      </c>
      <c r="B49" s="99" t="s">
        <v>137</v>
      </c>
      <c r="C49" s="99">
        <v>9268</v>
      </c>
      <c r="D49" s="99">
        <v>9</v>
      </c>
      <c r="E49" s="99">
        <v>8</v>
      </c>
      <c r="F49" s="99">
        <v>1</v>
      </c>
      <c r="G49" s="99">
        <v>8</v>
      </c>
      <c r="H49" s="99">
        <v>4</v>
      </c>
      <c r="I49" s="99">
        <v>0</v>
      </c>
      <c r="J49" s="99">
        <v>17</v>
      </c>
      <c r="K49" s="99">
        <v>7</v>
      </c>
      <c r="L49" s="99">
        <v>0</v>
      </c>
      <c r="M49" s="99">
        <v>-12</v>
      </c>
      <c r="N49" s="99">
        <v>-11</v>
      </c>
      <c r="P49" s="99">
        <v>1314</v>
      </c>
      <c r="Q49" s="99">
        <v>5289</v>
      </c>
      <c r="R49" s="99">
        <v>2676</v>
      </c>
      <c r="S49" s="99"/>
      <c r="T49" s="99"/>
      <c r="U49" s="100">
        <v>14.177816141562365</v>
      </c>
      <c r="V49" s="100">
        <v>57.067328441950792</v>
      </c>
      <c r="W49" s="100">
        <v>28.873543375053952</v>
      </c>
      <c r="X49" s="100"/>
      <c r="Y49" s="100">
        <v>46.1</v>
      </c>
      <c r="Z49" s="101">
        <v>203.65296803652967</v>
      </c>
      <c r="AA49" s="100"/>
      <c r="AB49" s="94" t="s">
        <v>151</v>
      </c>
    </row>
    <row r="50" spans="1:28" ht="12" customHeight="1">
      <c r="A50" s="92" t="s">
        <v>159</v>
      </c>
      <c r="B50" s="99">
        <v>1851</v>
      </c>
      <c r="C50" s="99">
        <v>6790</v>
      </c>
      <c r="D50" s="99">
        <v>4</v>
      </c>
      <c r="E50" s="99">
        <v>5</v>
      </c>
      <c r="F50" s="99">
        <v>-1</v>
      </c>
      <c r="G50" s="99">
        <v>7</v>
      </c>
      <c r="H50" s="99">
        <v>4</v>
      </c>
      <c r="I50" s="99">
        <v>0</v>
      </c>
      <c r="J50" s="99">
        <v>14</v>
      </c>
      <c r="K50" s="99">
        <v>2</v>
      </c>
      <c r="L50" s="99">
        <v>0</v>
      </c>
      <c r="M50" s="99">
        <v>-5</v>
      </c>
      <c r="N50" s="99">
        <v>-6</v>
      </c>
      <c r="P50" s="99">
        <v>955</v>
      </c>
      <c r="Q50" s="99">
        <v>4111</v>
      </c>
      <c r="R50" s="99">
        <v>1730</v>
      </c>
      <c r="S50" s="99"/>
      <c r="T50" s="99"/>
      <c r="U50" s="100">
        <v>14.06480117820324</v>
      </c>
      <c r="V50" s="100">
        <v>60.544918998527244</v>
      </c>
      <c r="W50" s="100">
        <v>25.478645066273931</v>
      </c>
      <c r="X50" s="100"/>
      <c r="Y50" s="100">
        <v>44.8</v>
      </c>
      <c r="Z50" s="101">
        <v>181.15183246073298</v>
      </c>
      <c r="AA50" s="100"/>
      <c r="AB50" s="94" t="s">
        <v>159</v>
      </c>
    </row>
    <row r="51" spans="1:28" ht="12" customHeight="1">
      <c r="A51" s="92" t="s">
        <v>150</v>
      </c>
      <c r="B51" s="99" t="s">
        <v>137</v>
      </c>
      <c r="C51" s="99">
        <v>3327</v>
      </c>
      <c r="D51" s="99">
        <v>1</v>
      </c>
      <c r="E51" s="99">
        <v>3</v>
      </c>
      <c r="F51" s="99">
        <v>-2</v>
      </c>
      <c r="G51" s="99">
        <v>3</v>
      </c>
      <c r="H51" s="99">
        <v>1</v>
      </c>
      <c r="I51" s="99">
        <v>0</v>
      </c>
      <c r="J51" s="99">
        <v>8</v>
      </c>
      <c r="K51" s="99">
        <v>1</v>
      </c>
      <c r="L51" s="99">
        <v>0</v>
      </c>
      <c r="M51" s="99">
        <v>-5</v>
      </c>
      <c r="N51" s="99">
        <v>-7</v>
      </c>
      <c r="P51" s="99">
        <v>497</v>
      </c>
      <c r="Q51" s="99">
        <v>2092</v>
      </c>
      <c r="R51" s="99">
        <v>741</v>
      </c>
      <c r="S51" s="99"/>
      <c r="T51" s="99"/>
      <c r="U51" s="100">
        <v>14.938382927562369</v>
      </c>
      <c r="V51" s="100">
        <v>62.879470994890298</v>
      </c>
      <c r="W51" s="100">
        <v>22.272317403065824</v>
      </c>
      <c r="X51" s="100"/>
      <c r="Y51" s="100">
        <v>43.1</v>
      </c>
      <c r="Z51" s="101">
        <v>149.09456740442658</v>
      </c>
      <c r="AA51" s="100"/>
      <c r="AB51" s="94" t="s">
        <v>150</v>
      </c>
    </row>
    <row r="52" spans="1:28" ht="12" customHeight="1">
      <c r="A52" s="92" t="s">
        <v>151</v>
      </c>
      <c r="B52" s="103" t="s">
        <v>137</v>
      </c>
      <c r="C52" s="103">
        <v>3463</v>
      </c>
      <c r="D52" s="103">
        <v>3</v>
      </c>
      <c r="E52" s="103">
        <v>2</v>
      </c>
      <c r="F52" s="103">
        <v>1</v>
      </c>
      <c r="G52" s="103">
        <v>4</v>
      </c>
      <c r="H52" s="103">
        <v>3</v>
      </c>
      <c r="I52" s="103">
        <v>0</v>
      </c>
      <c r="J52" s="103">
        <v>6</v>
      </c>
      <c r="K52" s="103">
        <v>1</v>
      </c>
      <c r="L52" s="103">
        <v>0</v>
      </c>
      <c r="M52" s="103">
        <v>0</v>
      </c>
      <c r="N52" s="103">
        <v>1</v>
      </c>
      <c r="P52" s="103">
        <v>458</v>
      </c>
      <c r="Q52" s="103">
        <v>2019</v>
      </c>
      <c r="R52" s="103">
        <v>989</v>
      </c>
      <c r="S52" s="103"/>
      <c r="T52" s="103"/>
      <c r="U52" s="104">
        <v>13.225526999711231</v>
      </c>
      <c r="V52" s="104">
        <v>58.302050245451923</v>
      </c>
      <c r="W52" s="104">
        <v>28.559052844354603</v>
      </c>
      <c r="X52" s="104"/>
      <c r="Y52" s="104">
        <v>46.5</v>
      </c>
      <c r="Z52" s="105">
        <v>215.93886462882094</v>
      </c>
      <c r="AA52" s="100"/>
      <c r="AB52" s="94" t="s">
        <v>151</v>
      </c>
    </row>
    <row r="53" spans="1:28" ht="12" customHeight="1">
      <c r="A53" s="92" t="s">
        <v>160</v>
      </c>
      <c r="B53" s="99">
        <v>18250</v>
      </c>
      <c r="C53" s="99">
        <v>70590</v>
      </c>
      <c r="D53" s="99">
        <v>49</v>
      </c>
      <c r="E53" s="99">
        <v>54</v>
      </c>
      <c r="F53" s="99">
        <v>-5</v>
      </c>
      <c r="G53" s="99">
        <v>113</v>
      </c>
      <c r="H53" s="99">
        <v>70</v>
      </c>
      <c r="I53" s="99">
        <v>0</v>
      </c>
      <c r="J53" s="99">
        <v>129</v>
      </c>
      <c r="K53" s="99">
        <v>38</v>
      </c>
      <c r="L53" s="99">
        <v>3</v>
      </c>
      <c r="M53" s="99">
        <v>13</v>
      </c>
      <c r="N53" s="99">
        <v>8</v>
      </c>
      <c r="P53" s="99">
        <v>11791</v>
      </c>
      <c r="Q53" s="99">
        <v>43727</v>
      </c>
      <c r="R53" s="99">
        <v>15172</v>
      </c>
      <c r="S53" s="99"/>
      <c r="T53" s="99"/>
      <c r="U53" s="100">
        <v>16.703499079189687</v>
      </c>
      <c r="V53" s="100">
        <v>61.945034707465652</v>
      </c>
      <c r="W53" s="100">
        <v>21.493129338433206</v>
      </c>
      <c r="X53" s="100"/>
      <c r="Y53" s="100">
        <v>41.5</v>
      </c>
      <c r="Z53" s="101">
        <v>128.67441268764313</v>
      </c>
      <c r="AA53" s="100"/>
      <c r="AB53" s="94" t="s">
        <v>160</v>
      </c>
    </row>
    <row r="54" spans="1:28" ht="12" customHeight="1">
      <c r="A54" s="92" t="s">
        <v>145</v>
      </c>
      <c r="B54" s="99" t="s">
        <v>137</v>
      </c>
      <c r="C54" s="99">
        <v>34611</v>
      </c>
      <c r="D54" s="99">
        <v>23</v>
      </c>
      <c r="E54" s="99">
        <v>26</v>
      </c>
      <c r="F54" s="99">
        <v>-3</v>
      </c>
      <c r="G54" s="99">
        <v>58</v>
      </c>
      <c r="H54" s="99">
        <v>37</v>
      </c>
      <c r="I54" s="99">
        <v>0</v>
      </c>
      <c r="J54" s="99">
        <v>59</v>
      </c>
      <c r="K54" s="99">
        <v>19</v>
      </c>
      <c r="L54" s="99">
        <v>3</v>
      </c>
      <c r="M54" s="99">
        <v>14</v>
      </c>
      <c r="N54" s="99">
        <v>11</v>
      </c>
      <c r="P54" s="99">
        <v>6046</v>
      </c>
      <c r="Q54" s="99">
        <v>22222</v>
      </c>
      <c r="R54" s="99">
        <v>6399</v>
      </c>
      <c r="S54" s="99"/>
      <c r="T54" s="99"/>
      <c r="U54" s="100">
        <v>17.468434890641703</v>
      </c>
      <c r="V54" s="100">
        <v>64.20502152494872</v>
      </c>
      <c r="W54" s="100">
        <v>18.488341856635174</v>
      </c>
      <c r="X54" s="100"/>
      <c r="Y54" s="100">
        <v>40.1</v>
      </c>
      <c r="Z54" s="101">
        <v>105.83857095600398</v>
      </c>
      <c r="AA54" s="100"/>
      <c r="AB54" s="94" t="s">
        <v>145</v>
      </c>
    </row>
    <row r="55" spans="1:28" ht="12" customHeight="1">
      <c r="A55" s="92" t="s">
        <v>146</v>
      </c>
      <c r="B55" s="103" t="s">
        <v>137</v>
      </c>
      <c r="C55" s="103">
        <v>35979</v>
      </c>
      <c r="D55" s="103">
        <v>26</v>
      </c>
      <c r="E55" s="103">
        <v>28</v>
      </c>
      <c r="F55" s="103">
        <v>-2</v>
      </c>
      <c r="G55" s="103">
        <v>55</v>
      </c>
      <c r="H55" s="103">
        <v>33</v>
      </c>
      <c r="I55" s="103">
        <v>0</v>
      </c>
      <c r="J55" s="103">
        <v>70</v>
      </c>
      <c r="K55" s="103">
        <v>19</v>
      </c>
      <c r="L55" s="103">
        <v>0</v>
      </c>
      <c r="M55" s="103">
        <v>-1</v>
      </c>
      <c r="N55" s="103">
        <v>-3</v>
      </c>
      <c r="P55" s="103">
        <v>5745</v>
      </c>
      <c r="Q55" s="103">
        <v>21505</v>
      </c>
      <c r="R55" s="103">
        <v>8773</v>
      </c>
      <c r="S55" s="103"/>
      <c r="T55" s="103"/>
      <c r="U55" s="104">
        <v>15.967647794546819</v>
      </c>
      <c r="V55" s="104">
        <v>59.770977514661325</v>
      </c>
      <c r="W55" s="104">
        <v>24.383668250924153</v>
      </c>
      <c r="X55" s="104"/>
      <c r="Y55" s="104">
        <v>42.9</v>
      </c>
      <c r="Z55" s="105">
        <v>152.70670147954743</v>
      </c>
      <c r="AA55" s="100"/>
      <c r="AB55" s="94" t="s">
        <v>146</v>
      </c>
    </row>
    <row r="56" spans="1:28" ht="12" customHeight="1">
      <c r="A56" s="92" t="s">
        <v>161</v>
      </c>
      <c r="B56" s="99">
        <v>3205</v>
      </c>
      <c r="C56" s="99">
        <v>12019</v>
      </c>
      <c r="D56" s="99">
        <v>13</v>
      </c>
      <c r="E56" s="99">
        <v>7</v>
      </c>
      <c r="F56" s="99">
        <v>6</v>
      </c>
      <c r="G56" s="99">
        <v>21</v>
      </c>
      <c r="H56" s="99">
        <v>11</v>
      </c>
      <c r="I56" s="99">
        <v>0</v>
      </c>
      <c r="J56" s="99">
        <v>12</v>
      </c>
      <c r="K56" s="99">
        <v>4</v>
      </c>
      <c r="L56" s="99">
        <v>0</v>
      </c>
      <c r="M56" s="99">
        <v>16</v>
      </c>
      <c r="N56" s="99">
        <v>22</v>
      </c>
      <c r="P56" s="99">
        <v>1885</v>
      </c>
      <c r="Q56" s="99">
        <v>7656</v>
      </c>
      <c r="R56" s="99">
        <v>2500</v>
      </c>
      <c r="S56" s="99"/>
      <c r="T56" s="99"/>
      <c r="U56" s="100">
        <v>15.683501123221566</v>
      </c>
      <c r="V56" s="100">
        <v>63.699143023546057</v>
      </c>
      <c r="W56" s="100">
        <v>20.800399367667861</v>
      </c>
      <c r="X56" s="100"/>
      <c r="Y56" s="100">
        <v>41.8</v>
      </c>
      <c r="Z56" s="101">
        <v>132.62599469496021</v>
      </c>
      <c r="AA56" s="100"/>
      <c r="AB56" s="94" t="s">
        <v>161</v>
      </c>
    </row>
    <row r="57" spans="1:28" ht="12" customHeight="1">
      <c r="A57" s="92" t="s">
        <v>150</v>
      </c>
      <c r="B57" s="99" t="s">
        <v>137</v>
      </c>
      <c r="C57" s="99">
        <v>5870</v>
      </c>
      <c r="D57" s="99">
        <v>8</v>
      </c>
      <c r="E57" s="99">
        <v>3</v>
      </c>
      <c r="F57" s="99">
        <v>5</v>
      </c>
      <c r="G57" s="99">
        <v>9</v>
      </c>
      <c r="H57" s="99">
        <v>6</v>
      </c>
      <c r="I57" s="99">
        <v>0</v>
      </c>
      <c r="J57" s="99">
        <v>6</v>
      </c>
      <c r="K57" s="99">
        <v>1</v>
      </c>
      <c r="L57" s="99">
        <v>0</v>
      </c>
      <c r="M57" s="99">
        <v>8</v>
      </c>
      <c r="N57" s="99">
        <v>13</v>
      </c>
      <c r="P57" s="99">
        <v>949</v>
      </c>
      <c r="Q57" s="99">
        <v>3893</v>
      </c>
      <c r="R57" s="99">
        <v>1042</v>
      </c>
      <c r="S57" s="99"/>
      <c r="T57" s="99"/>
      <c r="U57" s="100">
        <v>16.166950596252132</v>
      </c>
      <c r="V57" s="100">
        <v>66.320272572402033</v>
      </c>
      <c r="W57" s="100">
        <v>17.751277683134585</v>
      </c>
      <c r="X57" s="100"/>
      <c r="Y57" s="100">
        <v>40.5</v>
      </c>
      <c r="Z57" s="101">
        <v>109.79978925184403</v>
      </c>
      <c r="AA57" s="100"/>
      <c r="AB57" s="94" t="s">
        <v>150</v>
      </c>
    </row>
    <row r="58" spans="1:28" ht="12" customHeight="1">
      <c r="A58" s="92" t="s">
        <v>151</v>
      </c>
      <c r="B58" s="99" t="s">
        <v>137</v>
      </c>
      <c r="C58" s="99">
        <v>6149</v>
      </c>
      <c r="D58" s="99">
        <v>5</v>
      </c>
      <c r="E58" s="99">
        <v>4</v>
      </c>
      <c r="F58" s="99">
        <v>1</v>
      </c>
      <c r="G58" s="99">
        <v>12</v>
      </c>
      <c r="H58" s="99">
        <v>5</v>
      </c>
      <c r="I58" s="99">
        <v>0</v>
      </c>
      <c r="J58" s="99">
        <v>6</v>
      </c>
      <c r="K58" s="99">
        <v>3</v>
      </c>
      <c r="L58" s="99">
        <v>0</v>
      </c>
      <c r="M58" s="99">
        <v>8</v>
      </c>
      <c r="N58" s="99">
        <v>9</v>
      </c>
      <c r="P58" s="99">
        <v>936</v>
      </c>
      <c r="Q58" s="99">
        <v>3763</v>
      </c>
      <c r="R58" s="99">
        <v>1458</v>
      </c>
      <c r="S58" s="99"/>
      <c r="T58" s="99"/>
      <c r="U58" s="100">
        <v>15.221987315010571</v>
      </c>
      <c r="V58" s="100">
        <v>61.196942592291428</v>
      </c>
      <c r="W58" s="100">
        <v>23.71117254838185</v>
      </c>
      <c r="X58" s="100"/>
      <c r="Y58" s="100">
        <v>43.1</v>
      </c>
      <c r="Z58" s="101">
        <v>155.76923076923077</v>
      </c>
      <c r="AA58" s="100"/>
      <c r="AB58" s="94" t="s">
        <v>151</v>
      </c>
    </row>
    <row r="59" spans="1:28" ht="12" customHeight="1">
      <c r="A59" s="92" t="s">
        <v>162</v>
      </c>
      <c r="B59" s="99">
        <v>1990</v>
      </c>
      <c r="C59" s="99">
        <v>8495</v>
      </c>
      <c r="D59" s="99">
        <v>1</v>
      </c>
      <c r="E59" s="99">
        <v>9</v>
      </c>
      <c r="F59" s="99">
        <v>-8</v>
      </c>
      <c r="G59" s="99">
        <v>13</v>
      </c>
      <c r="H59" s="99">
        <v>9</v>
      </c>
      <c r="I59" s="99">
        <v>0</v>
      </c>
      <c r="J59" s="99">
        <v>8</v>
      </c>
      <c r="K59" s="99">
        <v>4</v>
      </c>
      <c r="L59" s="99">
        <v>0</v>
      </c>
      <c r="M59" s="99">
        <v>10</v>
      </c>
      <c r="N59" s="99">
        <v>2</v>
      </c>
      <c r="P59" s="99">
        <v>1453</v>
      </c>
      <c r="Q59" s="99">
        <v>5279</v>
      </c>
      <c r="R59" s="99">
        <v>1777</v>
      </c>
      <c r="S59" s="99"/>
      <c r="T59" s="99"/>
      <c r="U59" s="100">
        <v>17.104178928781636</v>
      </c>
      <c r="V59" s="100">
        <v>62.142436727486761</v>
      </c>
      <c r="W59" s="100">
        <v>20.918187168922898</v>
      </c>
      <c r="X59" s="100"/>
      <c r="Y59" s="100">
        <v>40.799999999999997</v>
      </c>
      <c r="Z59" s="101">
        <v>122.29869236063318</v>
      </c>
      <c r="AA59" s="100"/>
      <c r="AB59" s="94" t="s">
        <v>162</v>
      </c>
    </row>
    <row r="60" spans="1:28" ht="12" customHeight="1">
      <c r="A60" s="92" t="s">
        <v>150</v>
      </c>
      <c r="B60" s="99" t="s">
        <v>137</v>
      </c>
      <c r="C60" s="99">
        <v>4185</v>
      </c>
      <c r="D60" s="99">
        <v>0</v>
      </c>
      <c r="E60" s="99">
        <v>4</v>
      </c>
      <c r="F60" s="99">
        <v>-4</v>
      </c>
      <c r="G60" s="99">
        <v>6</v>
      </c>
      <c r="H60" s="99">
        <v>5</v>
      </c>
      <c r="I60" s="99">
        <v>0</v>
      </c>
      <c r="J60" s="99">
        <v>5</v>
      </c>
      <c r="K60" s="99">
        <v>2</v>
      </c>
      <c r="L60" s="99">
        <v>0</v>
      </c>
      <c r="M60" s="99">
        <v>4</v>
      </c>
      <c r="N60" s="99">
        <v>0</v>
      </c>
      <c r="P60" s="99">
        <v>760</v>
      </c>
      <c r="Q60" s="99">
        <v>2687</v>
      </c>
      <c r="R60" s="99">
        <v>748</v>
      </c>
      <c r="S60" s="99"/>
      <c r="T60" s="99"/>
      <c r="U60" s="100">
        <v>18.16009557945042</v>
      </c>
      <c r="V60" s="100">
        <v>64.205495818399044</v>
      </c>
      <c r="W60" s="100">
        <v>17.873357228195939</v>
      </c>
      <c r="X60" s="100"/>
      <c r="Y60" s="100">
        <v>39.200000000000003</v>
      </c>
      <c r="Z60" s="101">
        <v>98.421052631578945</v>
      </c>
      <c r="AA60" s="100"/>
      <c r="AB60" s="94" t="s">
        <v>150</v>
      </c>
    </row>
    <row r="61" spans="1:28" ht="12" customHeight="1">
      <c r="A61" s="95" t="s">
        <v>151</v>
      </c>
      <c r="B61" s="109" t="s">
        <v>137</v>
      </c>
      <c r="C61" s="109">
        <v>4310</v>
      </c>
      <c r="D61" s="109">
        <v>1</v>
      </c>
      <c r="E61" s="109">
        <v>5</v>
      </c>
      <c r="F61" s="109">
        <v>-4</v>
      </c>
      <c r="G61" s="109">
        <v>7</v>
      </c>
      <c r="H61" s="109">
        <v>4</v>
      </c>
      <c r="I61" s="109">
        <v>0</v>
      </c>
      <c r="J61" s="109">
        <v>3</v>
      </c>
      <c r="K61" s="109">
        <v>2</v>
      </c>
      <c r="L61" s="109">
        <v>0</v>
      </c>
      <c r="M61" s="109">
        <v>6</v>
      </c>
      <c r="N61" s="109">
        <v>2</v>
      </c>
      <c r="P61" s="109">
        <v>693</v>
      </c>
      <c r="Q61" s="109">
        <v>2592</v>
      </c>
      <c r="R61" s="109">
        <v>1029</v>
      </c>
      <c r="S61" s="109"/>
      <c r="T61" s="109"/>
      <c r="U61" s="110">
        <v>16.078886310904871</v>
      </c>
      <c r="V61" s="110">
        <v>60.13921113689095</v>
      </c>
      <c r="W61" s="110">
        <v>23.874709976798144</v>
      </c>
      <c r="X61" s="110"/>
      <c r="Y61" s="110">
        <v>42.4</v>
      </c>
      <c r="Z61" s="111">
        <v>148.4848484848485</v>
      </c>
      <c r="AA61" s="110"/>
      <c r="AB61" s="98" t="s">
        <v>151</v>
      </c>
    </row>
    <row r="62" spans="1:28" ht="12" customHeight="1">
      <c r="A62" s="92" t="s">
        <v>163</v>
      </c>
      <c r="B62" s="99">
        <v>6752</v>
      </c>
      <c r="C62" s="99">
        <v>22373</v>
      </c>
      <c r="D62" s="99">
        <v>20</v>
      </c>
      <c r="E62" s="99">
        <v>16</v>
      </c>
      <c r="F62" s="99">
        <v>4</v>
      </c>
      <c r="G62" s="99">
        <v>52</v>
      </c>
      <c r="H62" s="99">
        <v>34</v>
      </c>
      <c r="I62" s="99">
        <v>0</v>
      </c>
      <c r="J62" s="99">
        <v>57</v>
      </c>
      <c r="K62" s="99">
        <v>17</v>
      </c>
      <c r="L62" s="99">
        <v>1</v>
      </c>
      <c r="M62" s="99">
        <v>11</v>
      </c>
      <c r="N62" s="99">
        <v>15</v>
      </c>
      <c r="P62" s="99">
        <v>3848</v>
      </c>
      <c r="Q62" s="99">
        <v>14565</v>
      </c>
      <c r="R62" s="99">
        <v>3994</v>
      </c>
      <c r="S62" s="99"/>
      <c r="T62" s="99"/>
      <c r="U62" s="100">
        <v>17.199302730970366</v>
      </c>
      <c r="V62" s="100">
        <v>65.10079113216824</v>
      </c>
      <c r="W62" s="100">
        <v>17.851875027935456</v>
      </c>
      <c r="X62" s="100"/>
      <c r="Y62" s="100">
        <v>40</v>
      </c>
      <c r="Z62" s="101">
        <v>103.7941787941788</v>
      </c>
      <c r="AA62" s="100"/>
      <c r="AB62" s="94" t="s">
        <v>163</v>
      </c>
    </row>
    <row r="63" spans="1:28" ht="12" customHeight="1">
      <c r="A63" s="92" t="s">
        <v>150</v>
      </c>
      <c r="B63" s="99" t="s">
        <v>137</v>
      </c>
      <c r="C63" s="99">
        <v>10971</v>
      </c>
      <c r="D63" s="99">
        <v>11</v>
      </c>
      <c r="E63" s="99">
        <v>8</v>
      </c>
      <c r="F63" s="99">
        <v>3</v>
      </c>
      <c r="G63" s="99">
        <v>27</v>
      </c>
      <c r="H63" s="99">
        <v>16</v>
      </c>
      <c r="I63" s="99">
        <v>0</v>
      </c>
      <c r="J63" s="99">
        <v>25</v>
      </c>
      <c r="K63" s="99">
        <v>9</v>
      </c>
      <c r="L63" s="99">
        <v>1</v>
      </c>
      <c r="M63" s="99">
        <v>8</v>
      </c>
      <c r="N63" s="99">
        <v>11</v>
      </c>
      <c r="P63" s="99">
        <v>1992</v>
      </c>
      <c r="Q63" s="99">
        <v>7342</v>
      </c>
      <c r="R63" s="99">
        <v>1654</v>
      </c>
      <c r="S63" s="99"/>
      <c r="T63" s="99"/>
      <c r="U63" s="100">
        <v>18.156959256220944</v>
      </c>
      <c r="V63" s="100">
        <v>66.921884969464955</v>
      </c>
      <c r="W63" s="100">
        <v>15.076109743870203</v>
      </c>
      <c r="X63" s="100"/>
      <c r="Y63" s="100">
        <v>38.5</v>
      </c>
      <c r="Z63" s="101">
        <v>83.032128514056225</v>
      </c>
      <c r="AA63" s="100"/>
      <c r="AB63" s="94" t="s">
        <v>150</v>
      </c>
    </row>
    <row r="64" spans="1:28" ht="12" customHeight="1">
      <c r="A64" s="92" t="s">
        <v>151</v>
      </c>
      <c r="B64" s="99" t="s">
        <v>137</v>
      </c>
      <c r="C64" s="99">
        <v>11402</v>
      </c>
      <c r="D64" s="99">
        <v>9</v>
      </c>
      <c r="E64" s="99">
        <v>8</v>
      </c>
      <c r="F64" s="99">
        <v>1</v>
      </c>
      <c r="G64" s="99">
        <v>25</v>
      </c>
      <c r="H64" s="99">
        <v>18</v>
      </c>
      <c r="I64" s="99">
        <v>0</v>
      </c>
      <c r="J64" s="99">
        <v>32</v>
      </c>
      <c r="K64" s="99">
        <v>8</v>
      </c>
      <c r="L64" s="99">
        <v>0</v>
      </c>
      <c r="M64" s="99">
        <v>3</v>
      </c>
      <c r="N64" s="99">
        <v>4</v>
      </c>
      <c r="P64" s="99">
        <v>1856</v>
      </c>
      <c r="Q64" s="99">
        <v>7223</v>
      </c>
      <c r="R64" s="99">
        <v>2340</v>
      </c>
      <c r="S64" s="99"/>
      <c r="T64" s="99"/>
      <c r="U64" s="100">
        <v>16.27784599193124</v>
      </c>
      <c r="V64" s="100">
        <v>63.348535344676371</v>
      </c>
      <c r="W64" s="100">
        <v>20.522715313102964</v>
      </c>
      <c r="X64" s="100"/>
      <c r="Y64" s="100">
        <v>41.3</v>
      </c>
      <c r="Z64" s="101">
        <v>126.07758620689656</v>
      </c>
      <c r="AA64" s="100"/>
      <c r="AB64" s="94" t="s">
        <v>151</v>
      </c>
    </row>
    <row r="65" spans="1:28" ht="12" customHeight="1">
      <c r="A65" s="92" t="s">
        <v>164</v>
      </c>
      <c r="B65" s="99">
        <v>2039</v>
      </c>
      <c r="C65" s="99">
        <v>9326</v>
      </c>
      <c r="D65" s="99">
        <v>8</v>
      </c>
      <c r="E65" s="99">
        <v>4</v>
      </c>
      <c r="F65" s="99">
        <v>4</v>
      </c>
      <c r="G65" s="99">
        <v>11</v>
      </c>
      <c r="H65" s="99">
        <v>4</v>
      </c>
      <c r="I65" s="99">
        <v>0</v>
      </c>
      <c r="J65" s="99">
        <v>16</v>
      </c>
      <c r="K65" s="99">
        <v>4</v>
      </c>
      <c r="L65" s="99">
        <v>0</v>
      </c>
      <c r="M65" s="99">
        <v>-5</v>
      </c>
      <c r="N65" s="99">
        <v>-1</v>
      </c>
      <c r="P65" s="99">
        <v>1776</v>
      </c>
      <c r="Q65" s="99">
        <v>5576</v>
      </c>
      <c r="R65" s="99">
        <v>1983</v>
      </c>
      <c r="S65" s="99"/>
      <c r="T65" s="99"/>
      <c r="U65" s="100">
        <v>19.043534205447138</v>
      </c>
      <c r="V65" s="100">
        <v>59.789834870255198</v>
      </c>
      <c r="W65" s="100">
        <v>21.263135320609049</v>
      </c>
      <c r="X65" s="100"/>
      <c r="Y65" s="100">
        <v>40.200000000000003</v>
      </c>
      <c r="Z65" s="101">
        <v>111.65540540540539</v>
      </c>
      <c r="AA65" s="100"/>
      <c r="AB65" s="94" t="s">
        <v>164</v>
      </c>
    </row>
    <row r="66" spans="1:28" ht="12" customHeight="1">
      <c r="A66" s="92" t="s">
        <v>150</v>
      </c>
      <c r="B66" s="99" t="s">
        <v>137</v>
      </c>
      <c r="C66" s="99">
        <v>4598</v>
      </c>
      <c r="D66" s="99">
        <v>4</v>
      </c>
      <c r="E66" s="99">
        <v>3</v>
      </c>
      <c r="F66" s="99">
        <v>1</v>
      </c>
      <c r="G66" s="99">
        <v>6</v>
      </c>
      <c r="H66" s="99">
        <v>2</v>
      </c>
      <c r="I66" s="99">
        <v>0</v>
      </c>
      <c r="J66" s="99">
        <v>7</v>
      </c>
      <c r="K66" s="99">
        <v>2</v>
      </c>
      <c r="L66" s="99">
        <v>0</v>
      </c>
      <c r="M66" s="99">
        <v>-1</v>
      </c>
      <c r="N66" s="99">
        <v>0</v>
      </c>
      <c r="P66" s="99">
        <v>903</v>
      </c>
      <c r="Q66" s="99">
        <v>2854</v>
      </c>
      <c r="R66" s="99">
        <v>848</v>
      </c>
      <c r="S66" s="99"/>
      <c r="T66" s="99"/>
      <c r="U66" s="100">
        <v>19.638973466724664</v>
      </c>
      <c r="V66" s="100">
        <v>62.070465419747713</v>
      </c>
      <c r="W66" s="100">
        <v>18.442801217920834</v>
      </c>
      <c r="X66" s="100"/>
      <c r="Y66" s="100">
        <v>39.1</v>
      </c>
      <c r="Z66" s="101">
        <v>93.90919158361018</v>
      </c>
      <c r="AA66" s="100"/>
      <c r="AB66" s="94" t="s">
        <v>150</v>
      </c>
    </row>
    <row r="67" spans="1:28" ht="12" customHeight="1">
      <c r="A67" s="92" t="s">
        <v>151</v>
      </c>
      <c r="B67" s="99" t="s">
        <v>137</v>
      </c>
      <c r="C67" s="99">
        <v>4728</v>
      </c>
      <c r="D67" s="99">
        <v>4</v>
      </c>
      <c r="E67" s="99">
        <v>1</v>
      </c>
      <c r="F67" s="99">
        <v>3</v>
      </c>
      <c r="G67" s="99">
        <v>5</v>
      </c>
      <c r="H67" s="99">
        <v>2</v>
      </c>
      <c r="I67" s="99">
        <v>0</v>
      </c>
      <c r="J67" s="99">
        <v>9</v>
      </c>
      <c r="K67" s="99">
        <v>2</v>
      </c>
      <c r="L67" s="99">
        <v>0</v>
      </c>
      <c r="M67" s="99">
        <v>-4</v>
      </c>
      <c r="N67" s="99">
        <v>-1</v>
      </c>
      <c r="P67" s="99">
        <v>873</v>
      </c>
      <c r="Q67" s="99">
        <v>2722</v>
      </c>
      <c r="R67" s="99">
        <v>1135</v>
      </c>
      <c r="S67" s="99"/>
      <c r="T67" s="99"/>
      <c r="U67" s="100">
        <v>18.464467005076145</v>
      </c>
      <c r="V67" s="100">
        <v>57.571912013536377</v>
      </c>
      <c r="W67" s="100">
        <v>24.005922165820643</v>
      </c>
      <c r="X67" s="100"/>
      <c r="Y67" s="100">
        <v>41.4</v>
      </c>
      <c r="Z67" s="101">
        <v>130.0114547537228</v>
      </c>
      <c r="AA67" s="100"/>
      <c r="AB67" s="94" t="s">
        <v>151</v>
      </c>
    </row>
    <row r="68" spans="1:28" ht="12" customHeight="1">
      <c r="A68" s="92" t="s">
        <v>165</v>
      </c>
      <c r="B68" s="99">
        <v>2311</v>
      </c>
      <c r="C68" s="99">
        <v>9712</v>
      </c>
      <c r="D68" s="99">
        <v>1</v>
      </c>
      <c r="E68" s="99">
        <v>7</v>
      </c>
      <c r="F68" s="99">
        <v>-6</v>
      </c>
      <c r="G68" s="99">
        <v>8</v>
      </c>
      <c r="H68" s="99">
        <v>4</v>
      </c>
      <c r="I68" s="99">
        <v>0</v>
      </c>
      <c r="J68" s="99">
        <v>21</v>
      </c>
      <c r="K68" s="99">
        <v>5</v>
      </c>
      <c r="L68" s="99">
        <v>1</v>
      </c>
      <c r="M68" s="99">
        <v>-15</v>
      </c>
      <c r="N68" s="99">
        <v>-21</v>
      </c>
      <c r="P68" s="99">
        <v>1522</v>
      </c>
      <c r="Q68" s="99">
        <v>5668</v>
      </c>
      <c r="R68" s="99">
        <v>2532</v>
      </c>
      <c r="S68" s="99"/>
      <c r="T68" s="99"/>
      <c r="U68" s="100">
        <v>15.671334431630973</v>
      </c>
      <c r="V68" s="100">
        <v>58.360790774299829</v>
      </c>
      <c r="W68" s="100">
        <v>26.070840197693574</v>
      </c>
      <c r="X68" s="100"/>
      <c r="Y68" s="100">
        <v>43.8</v>
      </c>
      <c r="Z68" s="101">
        <v>166.36005256241788</v>
      </c>
      <c r="AA68" s="100"/>
      <c r="AB68" s="94" t="s">
        <v>165</v>
      </c>
    </row>
    <row r="69" spans="1:28" ht="12" customHeight="1">
      <c r="A69" s="92" t="s">
        <v>150</v>
      </c>
      <c r="B69" s="99" t="s">
        <v>137</v>
      </c>
      <c r="C69" s="99">
        <v>4765</v>
      </c>
      <c r="D69" s="99">
        <v>0</v>
      </c>
      <c r="E69" s="99">
        <v>4</v>
      </c>
      <c r="F69" s="99">
        <v>-4</v>
      </c>
      <c r="G69" s="99">
        <v>6</v>
      </c>
      <c r="H69" s="99">
        <v>4</v>
      </c>
      <c r="I69" s="99">
        <v>0</v>
      </c>
      <c r="J69" s="99">
        <v>7</v>
      </c>
      <c r="K69" s="99">
        <v>4</v>
      </c>
      <c r="L69" s="99">
        <v>1</v>
      </c>
      <c r="M69" s="99">
        <v>-2</v>
      </c>
      <c r="N69" s="99">
        <v>-6</v>
      </c>
      <c r="P69" s="99">
        <v>761</v>
      </c>
      <c r="Q69" s="99">
        <v>2921</v>
      </c>
      <c r="R69" s="99">
        <v>1085</v>
      </c>
      <c r="S69" s="99"/>
      <c r="T69" s="99"/>
      <c r="U69" s="100">
        <v>15.970619097586569</v>
      </c>
      <c r="V69" s="100">
        <v>61.301154249737664</v>
      </c>
      <c r="W69" s="100">
        <v>22.770199370409234</v>
      </c>
      <c r="X69" s="100"/>
      <c r="Y69" s="100">
        <v>42.4</v>
      </c>
      <c r="Z69" s="101">
        <v>142.57555847568989</v>
      </c>
      <c r="AA69" s="100"/>
      <c r="AB69" s="94" t="s">
        <v>150</v>
      </c>
    </row>
    <row r="70" spans="1:28" ht="12" customHeight="1">
      <c r="A70" s="92" t="s">
        <v>151</v>
      </c>
      <c r="B70" s="99" t="s">
        <v>137</v>
      </c>
      <c r="C70" s="99">
        <v>4947</v>
      </c>
      <c r="D70" s="99">
        <v>1</v>
      </c>
      <c r="E70" s="99">
        <v>3</v>
      </c>
      <c r="F70" s="99">
        <v>-2</v>
      </c>
      <c r="G70" s="99">
        <v>2</v>
      </c>
      <c r="H70" s="99">
        <v>0</v>
      </c>
      <c r="I70" s="99">
        <v>0</v>
      </c>
      <c r="J70" s="99">
        <v>14</v>
      </c>
      <c r="K70" s="99">
        <v>1</v>
      </c>
      <c r="L70" s="99">
        <v>0</v>
      </c>
      <c r="M70" s="99">
        <v>-13</v>
      </c>
      <c r="N70" s="99">
        <v>-15</v>
      </c>
      <c r="P70" s="99">
        <v>761</v>
      </c>
      <c r="Q70" s="99">
        <v>2747</v>
      </c>
      <c r="R70" s="99">
        <v>1447</v>
      </c>
      <c r="S70" s="99"/>
      <c r="T70" s="99"/>
      <c r="U70" s="100">
        <v>15.383060440671114</v>
      </c>
      <c r="V70" s="100">
        <v>55.528603193854863</v>
      </c>
      <c r="W70" s="100">
        <v>29.250050535678191</v>
      </c>
      <c r="X70" s="100"/>
      <c r="Y70" s="100">
        <v>45.1</v>
      </c>
      <c r="Z70" s="101">
        <v>190.14454664914587</v>
      </c>
      <c r="AA70" s="100"/>
      <c r="AB70" s="94" t="s">
        <v>151</v>
      </c>
    </row>
    <row r="71" spans="1:28" ht="12" customHeight="1">
      <c r="A71" s="92" t="s">
        <v>166</v>
      </c>
      <c r="B71" s="99">
        <v>1953</v>
      </c>
      <c r="C71" s="99">
        <v>8665</v>
      </c>
      <c r="D71" s="99">
        <v>6</v>
      </c>
      <c r="E71" s="99">
        <v>11</v>
      </c>
      <c r="F71" s="99">
        <v>-5</v>
      </c>
      <c r="G71" s="99">
        <v>8</v>
      </c>
      <c r="H71" s="99">
        <v>8</v>
      </c>
      <c r="I71" s="99">
        <v>0</v>
      </c>
      <c r="J71" s="99">
        <v>15</v>
      </c>
      <c r="K71" s="99">
        <v>4</v>
      </c>
      <c r="L71" s="99">
        <v>1</v>
      </c>
      <c r="M71" s="99">
        <v>-4</v>
      </c>
      <c r="N71" s="99">
        <v>-9</v>
      </c>
      <c r="P71" s="99">
        <v>1307</v>
      </c>
      <c r="Q71" s="99">
        <v>4983</v>
      </c>
      <c r="R71" s="99">
        <v>2386</v>
      </c>
      <c r="S71" s="99"/>
      <c r="T71" s="99"/>
      <c r="U71" s="100">
        <v>15.083669936526256</v>
      </c>
      <c r="V71" s="100">
        <v>57.507212925562612</v>
      </c>
      <c r="W71" s="100">
        <v>27.53606462781304</v>
      </c>
      <c r="X71" s="100"/>
      <c r="Y71" s="100">
        <v>44.9</v>
      </c>
      <c r="Z71" s="101">
        <v>182.55547054322875</v>
      </c>
      <c r="AA71" s="100"/>
      <c r="AB71" s="94" t="s">
        <v>166</v>
      </c>
    </row>
    <row r="72" spans="1:28" ht="12" customHeight="1">
      <c r="A72" s="92" t="s">
        <v>150</v>
      </c>
      <c r="B72" s="99" t="s">
        <v>137</v>
      </c>
      <c r="C72" s="99">
        <v>4222</v>
      </c>
      <c r="D72" s="99">
        <v>0</v>
      </c>
      <c r="E72" s="99">
        <v>4</v>
      </c>
      <c r="F72" s="99">
        <v>-4</v>
      </c>
      <c r="G72" s="99">
        <v>4</v>
      </c>
      <c r="H72" s="99">
        <v>4</v>
      </c>
      <c r="I72" s="99">
        <v>0</v>
      </c>
      <c r="J72" s="99">
        <v>9</v>
      </c>
      <c r="K72" s="99">
        <v>1</v>
      </c>
      <c r="L72" s="99">
        <v>1</v>
      </c>
      <c r="M72" s="99">
        <v>-3</v>
      </c>
      <c r="N72" s="99">
        <v>-7</v>
      </c>
      <c r="P72" s="99">
        <v>681</v>
      </c>
      <c r="Q72" s="99">
        <v>2525</v>
      </c>
      <c r="R72" s="99">
        <v>1022</v>
      </c>
      <c r="S72" s="99"/>
      <c r="T72" s="99"/>
      <c r="U72" s="100">
        <v>16.129796305068687</v>
      </c>
      <c r="V72" s="100">
        <v>59.805779251539562</v>
      </c>
      <c r="W72" s="100">
        <v>24.206537186167694</v>
      </c>
      <c r="X72" s="100"/>
      <c r="Y72" s="100">
        <v>43.3</v>
      </c>
      <c r="Z72" s="101">
        <v>150.07342143906018</v>
      </c>
      <c r="AA72" s="100"/>
      <c r="AB72" s="94" t="s">
        <v>150</v>
      </c>
    </row>
    <row r="73" spans="1:28" ht="12" customHeight="1">
      <c r="A73" s="102" t="s">
        <v>151</v>
      </c>
      <c r="B73" s="103" t="s">
        <v>137</v>
      </c>
      <c r="C73" s="103">
        <v>4443</v>
      </c>
      <c r="D73" s="103">
        <v>6</v>
      </c>
      <c r="E73" s="103">
        <v>7</v>
      </c>
      <c r="F73" s="103">
        <v>-1</v>
      </c>
      <c r="G73" s="103">
        <v>4</v>
      </c>
      <c r="H73" s="103">
        <v>4</v>
      </c>
      <c r="I73" s="103">
        <v>0</v>
      </c>
      <c r="J73" s="103">
        <v>6</v>
      </c>
      <c r="K73" s="103">
        <v>3</v>
      </c>
      <c r="L73" s="103">
        <v>0</v>
      </c>
      <c r="M73" s="103">
        <v>-1</v>
      </c>
      <c r="N73" s="103">
        <v>-2</v>
      </c>
      <c r="P73" s="103">
        <v>626</v>
      </c>
      <c r="Q73" s="103">
        <v>2458</v>
      </c>
      <c r="R73" s="103">
        <v>1364</v>
      </c>
      <c r="S73" s="103"/>
      <c r="T73" s="103"/>
      <c r="U73" s="104">
        <v>14.089579113211794</v>
      </c>
      <c r="V73" s="104">
        <v>55.322979968489761</v>
      </c>
      <c r="W73" s="104">
        <v>30.699977492685122</v>
      </c>
      <c r="X73" s="104"/>
      <c r="Y73" s="104">
        <v>46.4</v>
      </c>
      <c r="Z73" s="105">
        <v>217.89137380191696</v>
      </c>
      <c r="AA73" s="104"/>
      <c r="AB73" s="106" t="s">
        <v>151</v>
      </c>
    </row>
    <row r="74" spans="1:28" ht="12" customHeight="1">
      <c r="A74" s="92" t="s">
        <v>167</v>
      </c>
      <c r="B74" s="99">
        <v>180635</v>
      </c>
      <c r="C74" s="99">
        <v>561572</v>
      </c>
      <c r="D74" s="99">
        <v>424</v>
      </c>
      <c r="E74" s="99">
        <v>356</v>
      </c>
      <c r="F74" s="99">
        <v>68</v>
      </c>
      <c r="G74" s="99">
        <v>617</v>
      </c>
      <c r="H74" s="99">
        <v>547</v>
      </c>
      <c r="I74" s="99">
        <v>17</v>
      </c>
      <c r="J74" s="99">
        <v>571</v>
      </c>
      <c r="K74" s="99">
        <v>428</v>
      </c>
      <c r="L74" s="99">
        <v>27</v>
      </c>
      <c r="M74" s="99">
        <v>155</v>
      </c>
      <c r="N74" s="99">
        <v>223</v>
      </c>
      <c r="P74" s="99">
        <v>94691</v>
      </c>
      <c r="Q74" s="99">
        <v>370217</v>
      </c>
      <c r="R74" s="99">
        <v>97233</v>
      </c>
      <c r="S74" s="99"/>
      <c r="T74" s="99"/>
      <c r="U74" s="100">
        <v>16.861773735157737</v>
      </c>
      <c r="V74" s="100">
        <v>65.925117349155585</v>
      </c>
      <c r="W74" s="100">
        <v>17.314431631206684</v>
      </c>
      <c r="X74" s="100"/>
      <c r="Y74" s="100">
        <v>39.700000000000003</v>
      </c>
      <c r="Z74" s="101">
        <v>102.68452123221847</v>
      </c>
      <c r="AA74" s="100"/>
      <c r="AB74" s="94" t="s">
        <v>167</v>
      </c>
    </row>
    <row r="75" spans="1:28" ht="12" customHeight="1">
      <c r="A75" s="92" t="s">
        <v>142</v>
      </c>
      <c r="B75" s="99" t="s">
        <v>137</v>
      </c>
      <c r="C75" s="99">
        <v>277164</v>
      </c>
      <c r="D75" s="99">
        <v>221</v>
      </c>
      <c r="E75" s="99">
        <v>187</v>
      </c>
      <c r="F75" s="99">
        <v>34</v>
      </c>
      <c r="G75" s="99">
        <v>285</v>
      </c>
      <c r="H75" s="99">
        <v>310</v>
      </c>
      <c r="I75" s="99">
        <v>10</v>
      </c>
      <c r="J75" s="99">
        <v>264</v>
      </c>
      <c r="K75" s="99">
        <v>255</v>
      </c>
      <c r="L75" s="99">
        <v>20</v>
      </c>
      <c r="M75" s="99">
        <v>66</v>
      </c>
      <c r="N75" s="99">
        <v>100</v>
      </c>
      <c r="P75" s="99">
        <v>48437</v>
      </c>
      <c r="Q75" s="99">
        <v>188638</v>
      </c>
      <c r="R75" s="99">
        <v>40348</v>
      </c>
      <c r="S75" s="99"/>
      <c r="T75" s="99"/>
      <c r="U75" s="100">
        <v>17.475934825590624</v>
      </c>
      <c r="V75" s="100">
        <v>68.0600655207747</v>
      </c>
      <c r="W75" s="100">
        <v>14.557446132975421</v>
      </c>
      <c r="X75" s="100"/>
      <c r="Y75" s="100">
        <v>38.299999999999997</v>
      </c>
      <c r="Z75" s="101">
        <v>83.29995664471376</v>
      </c>
      <c r="AA75" s="100"/>
      <c r="AB75" s="94" t="s">
        <v>142</v>
      </c>
    </row>
    <row r="76" spans="1:28" ht="12" customHeight="1">
      <c r="A76" s="102" t="s">
        <v>143</v>
      </c>
      <c r="B76" s="103" t="s">
        <v>137</v>
      </c>
      <c r="C76" s="103">
        <v>284408</v>
      </c>
      <c r="D76" s="103">
        <v>203</v>
      </c>
      <c r="E76" s="103">
        <v>169</v>
      </c>
      <c r="F76" s="103">
        <v>34</v>
      </c>
      <c r="G76" s="103">
        <v>332</v>
      </c>
      <c r="H76" s="103">
        <v>237</v>
      </c>
      <c r="I76" s="103">
        <v>7</v>
      </c>
      <c r="J76" s="103">
        <v>307</v>
      </c>
      <c r="K76" s="103">
        <v>173</v>
      </c>
      <c r="L76" s="103">
        <v>7</v>
      </c>
      <c r="M76" s="103">
        <v>89</v>
      </c>
      <c r="N76" s="103">
        <v>123</v>
      </c>
      <c r="P76" s="103">
        <v>46254</v>
      </c>
      <c r="Q76" s="103">
        <v>181579</v>
      </c>
      <c r="R76" s="103">
        <v>56885</v>
      </c>
      <c r="S76" s="103"/>
      <c r="T76" s="103"/>
      <c r="U76" s="104">
        <v>16.263255604624344</v>
      </c>
      <c r="V76" s="104">
        <v>63.84454727011898</v>
      </c>
      <c r="W76" s="104">
        <v>20.001195465669038</v>
      </c>
      <c r="X76" s="104"/>
      <c r="Y76" s="104">
        <v>41.1</v>
      </c>
      <c r="Z76" s="105">
        <v>122.9839581441605</v>
      </c>
      <c r="AA76" s="104"/>
      <c r="AB76" s="106" t="s">
        <v>143</v>
      </c>
    </row>
    <row r="77" spans="1:28" ht="12" customHeight="1">
      <c r="A77" s="92" t="s">
        <v>168</v>
      </c>
      <c r="B77" s="99">
        <v>117963</v>
      </c>
      <c r="C77" s="99">
        <v>333649</v>
      </c>
      <c r="D77" s="99">
        <v>265</v>
      </c>
      <c r="E77" s="99">
        <v>184</v>
      </c>
      <c r="F77" s="99">
        <v>81</v>
      </c>
      <c r="G77" s="99">
        <v>303</v>
      </c>
      <c r="H77" s="99">
        <v>387</v>
      </c>
      <c r="I77" s="99">
        <v>10</v>
      </c>
      <c r="J77" s="99">
        <v>251</v>
      </c>
      <c r="K77" s="99">
        <v>312</v>
      </c>
      <c r="L77" s="99">
        <v>23</v>
      </c>
      <c r="M77" s="99">
        <v>114</v>
      </c>
      <c r="N77" s="99">
        <v>195</v>
      </c>
      <c r="P77" s="99">
        <v>56309</v>
      </c>
      <c r="Q77" s="99">
        <v>226938</v>
      </c>
      <c r="R77" s="99">
        <v>50637</v>
      </c>
      <c r="S77" s="99"/>
      <c r="T77" s="99"/>
      <c r="U77" s="100">
        <v>16.876717748292368</v>
      </c>
      <c r="V77" s="100">
        <v>68.016987912446908</v>
      </c>
      <c r="W77" s="100">
        <v>15.176727638925938</v>
      </c>
      <c r="X77" s="100"/>
      <c r="Y77" s="100">
        <v>38.6</v>
      </c>
      <c r="Z77" s="101">
        <v>89.92700989184678</v>
      </c>
      <c r="AA77" s="100"/>
      <c r="AB77" s="94" t="s">
        <v>168</v>
      </c>
    </row>
    <row r="78" spans="1:28" ht="12" customHeight="1">
      <c r="A78" s="92" t="s">
        <v>145</v>
      </c>
      <c r="B78" s="99" t="s">
        <v>137</v>
      </c>
      <c r="C78" s="99">
        <v>165396</v>
      </c>
      <c r="D78" s="99">
        <v>138</v>
      </c>
      <c r="E78" s="99">
        <v>105</v>
      </c>
      <c r="F78" s="99">
        <v>33</v>
      </c>
      <c r="G78" s="99">
        <v>150</v>
      </c>
      <c r="H78" s="99">
        <v>222</v>
      </c>
      <c r="I78" s="99">
        <v>7</v>
      </c>
      <c r="J78" s="99">
        <v>125</v>
      </c>
      <c r="K78" s="99">
        <v>185</v>
      </c>
      <c r="L78" s="99">
        <v>18</v>
      </c>
      <c r="M78" s="99">
        <v>51</v>
      </c>
      <c r="N78" s="99">
        <v>84</v>
      </c>
      <c r="P78" s="99">
        <v>28795</v>
      </c>
      <c r="Q78" s="99">
        <v>115583</v>
      </c>
      <c r="R78" s="99">
        <v>21106</v>
      </c>
      <c r="S78" s="99"/>
      <c r="T78" s="99"/>
      <c r="U78" s="100">
        <v>17.409731795206657</v>
      </c>
      <c r="V78" s="100">
        <v>69.882584826718912</v>
      </c>
      <c r="W78" s="100">
        <v>12.760889017872257</v>
      </c>
      <c r="X78" s="100"/>
      <c r="Y78" s="100">
        <v>37.299999999999997</v>
      </c>
      <c r="Z78" s="101">
        <v>73.297447473519711</v>
      </c>
      <c r="AA78" s="100"/>
      <c r="AB78" s="94" t="s">
        <v>145</v>
      </c>
    </row>
    <row r="79" spans="1:28" ht="12" customHeight="1">
      <c r="A79" s="92" t="s">
        <v>146</v>
      </c>
      <c r="B79" s="99" t="s">
        <v>137</v>
      </c>
      <c r="C79" s="99">
        <v>168253</v>
      </c>
      <c r="D79" s="99">
        <v>127</v>
      </c>
      <c r="E79" s="99">
        <v>79</v>
      </c>
      <c r="F79" s="99">
        <v>48</v>
      </c>
      <c r="G79" s="99">
        <v>153</v>
      </c>
      <c r="H79" s="99">
        <v>165</v>
      </c>
      <c r="I79" s="99">
        <v>3</v>
      </c>
      <c r="J79" s="99">
        <v>126</v>
      </c>
      <c r="K79" s="99">
        <v>127</v>
      </c>
      <c r="L79" s="99">
        <v>5</v>
      </c>
      <c r="M79" s="99">
        <v>63</v>
      </c>
      <c r="N79" s="99">
        <v>111</v>
      </c>
      <c r="P79" s="99">
        <v>27514</v>
      </c>
      <c r="Q79" s="99">
        <v>111355</v>
      </c>
      <c r="R79" s="99">
        <v>29531</v>
      </c>
      <c r="S79" s="99"/>
      <c r="T79" s="99"/>
      <c r="U79" s="100">
        <v>16.352754482832403</v>
      </c>
      <c r="V79" s="100">
        <v>66.183069544079459</v>
      </c>
      <c r="W79" s="100">
        <v>17.55154440039702</v>
      </c>
      <c r="X79" s="100"/>
      <c r="Y79" s="100">
        <v>39.9</v>
      </c>
      <c r="Z79" s="101">
        <v>107.33081340408519</v>
      </c>
      <c r="AA79" s="100"/>
      <c r="AB79" s="94" t="s">
        <v>146</v>
      </c>
    </row>
    <row r="80" spans="1:28" ht="12" customHeight="1">
      <c r="A80" s="92" t="s">
        <v>169</v>
      </c>
      <c r="B80" s="99">
        <v>19798</v>
      </c>
      <c r="C80" s="99">
        <v>66358</v>
      </c>
      <c r="D80" s="99">
        <v>67</v>
      </c>
      <c r="E80" s="99">
        <v>40</v>
      </c>
      <c r="F80" s="99">
        <v>27</v>
      </c>
      <c r="G80" s="99">
        <v>107</v>
      </c>
      <c r="H80" s="99">
        <v>62</v>
      </c>
      <c r="I80" s="99">
        <v>1</v>
      </c>
      <c r="J80" s="99">
        <v>75</v>
      </c>
      <c r="K80" s="99">
        <v>43</v>
      </c>
      <c r="L80" s="99">
        <v>0</v>
      </c>
      <c r="M80" s="99">
        <v>52</v>
      </c>
      <c r="N80" s="99">
        <v>79</v>
      </c>
      <c r="P80" s="99">
        <v>11467</v>
      </c>
      <c r="Q80" s="99">
        <v>43672</v>
      </c>
      <c r="R80" s="99">
        <v>11300</v>
      </c>
      <c r="S80" s="99"/>
      <c r="T80" s="99"/>
      <c r="U80" s="100">
        <v>17.28050875553814</v>
      </c>
      <c r="V80" s="100">
        <v>65.812712860544323</v>
      </c>
      <c r="W80" s="100">
        <v>17.028843545616205</v>
      </c>
      <c r="X80" s="100"/>
      <c r="Y80" s="100">
        <v>39.700000000000003</v>
      </c>
      <c r="Z80" s="101">
        <v>98.543646987006198</v>
      </c>
      <c r="AA80" s="100"/>
      <c r="AB80" s="94" t="s">
        <v>169</v>
      </c>
    </row>
    <row r="81" spans="1:28" ht="12" customHeight="1">
      <c r="A81" s="92" t="s">
        <v>145</v>
      </c>
      <c r="B81" s="99" t="s">
        <v>137</v>
      </c>
      <c r="C81" s="99">
        <v>32428</v>
      </c>
      <c r="D81" s="99">
        <v>42</v>
      </c>
      <c r="E81" s="99">
        <v>20</v>
      </c>
      <c r="F81" s="99">
        <v>22</v>
      </c>
      <c r="G81" s="99">
        <v>45</v>
      </c>
      <c r="H81" s="99">
        <v>42</v>
      </c>
      <c r="I81" s="99">
        <v>1</v>
      </c>
      <c r="J81" s="99">
        <v>33</v>
      </c>
      <c r="K81" s="99">
        <v>26</v>
      </c>
      <c r="L81" s="99">
        <v>0</v>
      </c>
      <c r="M81" s="99">
        <v>29</v>
      </c>
      <c r="N81" s="99">
        <v>51</v>
      </c>
      <c r="P81" s="99">
        <v>5956</v>
      </c>
      <c r="Q81" s="99">
        <v>21936</v>
      </c>
      <c r="R81" s="99">
        <v>4586</v>
      </c>
      <c r="S81" s="99"/>
      <c r="T81" s="99"/>
      <c r="U81" s="100">
        <v>18.366843468607378</v>
      </c>
      <c r="V81" s="100">
        <v>67.645244850129515</v>
      </c>
      <c r="W81" s="100">
        <v>14.1420994202541</v>
      </c>
      <c r="X81" s="100"/>
      <c r="Y81" s="100">
        <v>38.1</v>
      </c>
      <c r="Z81" s="101">
        <v>76.997985224983211</v>
      </c>
      <c r="AA81" s="100"/>
      <c r="AB81" s="94" t="s">
        <v>145</v>
      </c>
    </row>
    <row r="82" spans="1:28" ht="12" customHeight="1">
      <c r="A82" s="92" t="s">
        <v>146</v>
      </c>
      <c r="B82" s="103" t="s">
        <v>137</v>
      </c>
      <c r="C82" s="103">
        <v>33930</v>
      </c>
      <c r="D82" s="103">
        <v>25</v>
      </c>
      <c r="E82" s="103">
        <v>20</v>
      </c>
      <c r="F82" s="103">
        <v>5</v>
      </c>
      <c r="G82" s="103">
        <v>62</v>
      </c>
      <c r="H82" s="103">
        <v>20</v>
      </c>
      <c r="I82" s="103">
        <v>0</v>
      </c>
      <c r="J82" s="103">
        <v>42</v>
      </c>
      <c r="K82" s="103">
        <v>17</v>
      </c>
      <c r="L82" s="103">
        <v>0</v>
      </c>
      <c r="M82" s="103">
        <v>23</v>
      </c>
      <c r="N82" s="103">
        <v>28</v>
      </c>
      <c r="P82" s="103">
        <v>5511</v>
      </c>
      <c r="Q82" s="103">
        <v>21736</v>
      </c>
      <c r="R82" s="103">
        <v>6714</v>
      </c>
      <c r="S82" s="103"/>
      <c r="T82" s="103"/>
      <c r="U82" s="104">
        <v>16.242263483642795</v>
      </c>
      <c r="V82" s="104">
        <v>64.061302681992345</v>
      </c>
      <c r="W82" s="104">
        <v>19.787798408488065</v>
      </c>
      <c r="X82" s="104"/>
      <c r="Y82" s="104">
        <v>41.2</v>
      </c>
      <c r="Z82" s="105">
        <v>121.82906913445835</v>
      </c>
      <c r="AA82" s="100"/>
      <c r="AB82" s="94" t="s">
        <v>146</v>
      </c>
    </row>
    <row r="83" spans="1:28" ht="12" customHeight="1">
      <c r="A83" s="92" t="s">
        <v>170</v>
      </c>
      <c r="B83" s="99">
        <v>8419</v>
      </c>
      <c r="C83" s="99">
        <v>32550</v>
      </c>
      <c r="D83" s="99">
        <v>18</v>
      </c>
      <c r="E83" s="99">
        <v>13</v>
      </c>
      <c r="F83" s="99">
        <v>5</v>
      </c>
      <c r="G83" s="99">
        <v>59</v>
      </c>
      <c r="H83" s="99">
        <v>21</v>
      </c>
      <c r="I83" s="99">
        <v>5</v>
      </c>
      <c r="J83" s="99">
        <v>68</v>
      </c>
      <c r="K83" s="99">
        <v>21</v>
      </c>
      <c r="L83" s="99">
        <v>4</v>
      </c>
      <c r="M83" s="99">
        <v>-8</v>
      </c>
      <c r="N83" s="99">
        <v>-3</v>
      </c>
      <c r="P83" s="99">
        <v>5485</v>
      </c>
      <c r="Q83" s="99">
        <v>20583</v>
      </c>
      <c r="R83" s="99">
        <v>6560</v>
      </c>
      <c r="S83" s="99"/>
      <c r="T83" s="99"/>
      <c r="U83" s="100">
        <v>16.850998463901689</v>
      </c>
      <c r="V83" s="100">
        <v>63.235023041474662</v>
      </c>
      <c r="W83" s="100">
        <v>20.153609831029186</v>
      </c>
      <c r="X83" s="100"/>
      <c r="Y83" s="100">
        <v>41.2</v>
      </c>
      <c r="Z83" s="101">
        <v>119.59890610756609</v>
      </c>
      <c r="AA83" s="100"/>
      <c r="AB83" s="94" t="s">
        <v>170</v>
      </c>
    </row>
    <row r="84" spans="1:28" ht="12" customHeight="1">
      <c r="A84" s="92" t="s">
        <v>145</v>
      </c>
      <c r="B84" s="99" t="s">
        <v>137</v>
      </c>
      <c r="C84" s="99">
        <v>16011</v>
      </c>
      <c r="D84" s="99">
        <v>8</v>
      </c>
      <c r="E84" s="99">
        <v>8</v>
      </c>
      <c r="F84" s="99">
        <v>0</v>
      </c>
      <c r="G84" s="99">
        <v>31</v>
      </c>
      <c r="H84" s="99">
        <v>11</v>
      </c>
      <c r="I84" s="99">
        <v>1</v>
      </c>
      <c r="J84" s="99">
        <v>30</v>
      </c>
      <c r="K84" s="99">
        <v>14</v>
      </c>
      <c r="L84" s="99">
        <v>2</v>
      </c>
      <c r="M84" s="99">
        <v>-3</v>
      </c>
      <c r="N84" s="99">
        <v>-3</v>
      </c>
      <c r="P84" s="99">
        <v>2821</v>
      </c>
      <c r="Q84" s="99">
        <v>10512</v>
      </c>
      <c r="R84" s="99">
        <v>2718</v>
      </c>
      <c r="S84" s="99"/>
      <c r="T84" s="99"/>
      <c r="U84" s="100">
        <v>17.619136843420151</v>
      </c>
      <c r="V84" s="100">
        <v>65.654862282181</v>
      </c>
      <c r="W84" s="100">
        <v>16.97582911748173</v>
      </c>
      <c r="X84" s="100"/>
      <c r="Y84" s="100">
        <v>39.6</v>
      </c>
      <c r="Z84" s="101">
        <v>96.348812477844731</v>
      </c>
      <c r="AA84" s="100"/>
      <c r="AB84" s="94" t="s">
        <v>145</v>
      </c>
    </row>
    <row r="85" spans="1:28" ht="12" customHeight="1">
      <c r="A85" s="92" t="s">
        <v>146</v>
      </c>
      <c r="B85" s="103" t="s">
        <v>137</v>
      </c>
      <c r="C85" s="103">
        <v>16539</v>
      </c>
      <c r="D85" s="103">
        <v>10</v>
      </c>
      <c r="E85" s="103">
        <v>5</v>
      </c>
      <c r="F85" s="103">
        <v>5</v>
      </c>
      <c r="G85" s="103">
        <v>28</v>
      </c>
      <c r="H85" s="103">
        <v>10</v>
      </c>
      <c r="I85" s="103">
        <v>4</v>
      </c>
      <c r="J85" s="103">
        <v>38</v>
      </c>
      <c r="K85" s="103">
        <v>7</v>
      </c>
      <c r="L85" s="103">
        <v>2</v>
      </c>
      <c r="M85" s="103">
        <v>-5</v>
      </c>
      <c r="N85" s="103">
        <v>0</v>
      </c>
      <c r="P85" s="103">
        <v>2664</v>
      </c>
      <c r="Q85" s="103">
        <v>10071</v>
      </c>
      <c r="R85" s="103">
        <v>3842</v>
      </c>
      <c r="S85" s="103"/>
      <c r="T85" s="103"/>
      <c r="U85" s="104">
        <v>16.107382550335569</v>
      </c>
      <c r="V85" s="104">
        <v>60.8924360602213</v>
      </c>
      <c r="W85" s="104">
        <v>23.229941350746721</v>
      </c>
      <c r="X85" s="104"/>
      <c r="Y85" s="104">
        <v>42.6</v>
      </c>
      <c r="Z85" s="105">
        <v>144.21921921921924</v>
      </c>
      <c r="AA85" s="100"/>
      <c r="AB85" s="94" t="s">
        <v>146</v>
      </c>
    </row>
    <row r="86" spans="1:28" ht="12" customHeight="1">
      <c r="A86" s="92" t="s">
        <v>171</v>
      </c>
      <c r="B86" s="99">
        <v>1576</v>
      </c>
      <c r="C86" s="99">
        <v>6493</v>
      </c>
      <c r="D86" s="99">
        <v>4</v>
      </c>
      <c r="E86" s="99">
        <v>1</v>
      </c>
      <c r="F86" s="99">
        <v>3</v>
      </c>
      <c r="G86" s="99">
        <v>15</v>
      </c>
      <c r="H86" s="99">
        <v>5</v>
      </c>
      <c r="I86" s="99">
        <v>3</v>
      </c>
      <c r="J86" s="99">
        <v>11</v>
      </c>
      <c r="K86" s="99">
        <v>7</v>
      </c>
      <c r="L86" s="99">
        <v>1</v>
      </c>
      <c r="M86" s="99">
        <v>4</v>
      </c>
      <c r="N86" s="99">
        <v>7</v>
      </c>
      <c r="P86" s="99">
        <v>1029</v>
      </c>
      <c r="Q86" s="99">
        <v>3966</v>
      </c>
      <c r="R86" s="99">
        <v>1508</v>
      </c>
      <c r="S86" s="99"/>
      <c r="T86" s="99"/>
      <c r="U86" s="100">
        <v>15.847836131218235</v>
      </c>
      <c r="V86" s="100">
        <v>61.081164330817806</v>
      </c>
      <c r="W86" s="100">
        <v>23.22501155090097</v>
      </c>
      <c r="X86" s="100"/>
      <c r="Y86" s="100">
        <v>42.8</v>
      </c>
      <c r="Z86" s="101">
        <v>146.55004859086492</v>
      </c>
      <c r="AA86" s="100"/>
      <c r="AB86" s="94" t="s">
        <v>171</v>
      </c>
    </row>
    <row r="87" spans="1:28" ht="12" customHeight="1">
      <c r="A87" s="92" t="s">
        <v>150</v>
      </c>
      <c r="B87" s="99" t="s">
        <v>137</v>
      </c>
      <c r="C87" s="99">
        <v>3203</v>
      </c>
      <c r="D87" s="99">
        <v>2</v>
      </c>
      <c r="E87" s="99">
        <v>1</v>
      </c>
      <c r="F87" s="99">
        <v>1</v>
      </c>
      <c r="G87" s="99">
        <v>6</v>
      </c>
      <c r="H87" s="99">
        <v>3</v>
      </c>
      <c r="I87" s="99">
        <v>0</v>
      </c>
      <c r="J87" s="99">
        <v>3</v>
      </c>
      <c r="K87" s="99">
        <v>3</v>
      </c>
      <c r="L87" s="99">
        <v>1</v>
      </c>
      <c r="M87" s="99">
        <v>2</v>
      </c>
      <c r="N87" s="99">
        <v>3</v>
      </c>
      <c r="P87" s="99">
        <v>529</v>
      </c>
      <c r="Q87" s="99">
        <v>2053</v>
      </c>
      <c r="R87" s="99">
        <v>627</v>
      </c>
      <c r="S87" s="99"/>
      <c r="T87" s="99"/>
      <c r="U87" s="100">
        <v>16.515766468935372</v>
      </c>
      <c r="V87" s="100">
        <v>64.096159850140495</v>
      </c>
      <c r="W87" s="100">
        <v>19.575398064314705</v>
      </c>
      <c r="X87" s="100"/>
      <c r="Y87" s="100">
        <v>41.1</v>
      </c>
      <c r="Z87" s="101">
        <v>118.52551984877127</v>
      </c>
      <c r="AA87" s="100"/>
      <c r="AB87" s="94" t="s">
        <v>150</v>
      </c>
    </row>
    <row r="88" spans="1:28" ht="12" customHeight="1">
      <c r="A88" s="92" t="s">
        <v>151</v>
      </c>
      <c r="B88" s="99" t="s">
        <v>137</v>
      </c>
      <c r="C88" s="99">
        <v>3290</v>
      </c>
      <c r="D88" s="99">
        <v>2</v>
      </c>
      <c r="E88" s="99">
        <v>0</v>
      </c>
      <c r="F88" s="99">
        <v>2</v>
      </c>
      <c r="G88" s="99">
        <v>9</v>
      </c>
      <c r="H88" s="99">
        <v>2</v>
      </c>
      <c r="I88" s="99">
        <v>3</v>
      </c>
      <c r="J88" s="99">
        <v>8</v>
      </c>
      <c r="K88" s="99">
        <v>4</v>
      </c>
      <c r="L88" s="99">
        <v>0</v>
      </c>
      <c r="M88" s="99">
        <v>2</v>
      </c>
      <c r="N88" s="99">
        <v>4</v>
      </c>
      <c r="P88" s="99">
        <v>500</v>
      </c>
      <c r="Q88" s="99">
        <v>1913</v>
      </c>
      <c r="R88" s="99">
        <v>881</v>
      </c>
      <c r="S88" s="99"/>
      <c r="T88" s="99"/>
      <c r="U88" s="100">
        <v>15.19756838905775</v>
      </c>
      <c r="V88" s="100">
        <v>58.145896656534958</v>
      </c>
      <c r="W88" s="100">
        <v>26.778115501519757</v>
      </c>
      <c r="X88" s="100"/>
      <c r="Y88" s="100">
        <v>44.4</v>
      </c>
      <c r="Z88" s="101">
        <v>176.2</v>
      </c>
      <c r="AA88" s="100"/>
      <c r="AB88" s="94" t="s">
        <v>151</v>
      </c>
    </row>
    <row r="89" spans="1:28" ht="12" customHeight="1">
      <c r="A89" s="92" t="s">
        <v>172</v>
      </c>
      <c r="B89" s="99">
        <v>3740</v>
      </c>
      <c r="C89" s="99">
        <v>12780</v>
      </c>
      <c r="D89" s="99">
        <v>7</v>
      </c>
      <c r="E89" s="99">
        <v>2</v>
      </c>
      <c r="F89" s="99">
        <v>5</v>
      </c>
      <c r="G89" s="99">
        <v>32</v>
      </c>
      <c r="H89" s="99">
        <v>11</v>
      </c>
      <c r="I89" s="99">
        <v>1</v>
      </c>
      <c r="J89" s="99">
        <v>34</v>
      </c>
      <c r="K89" s="99">
        <v>5</v>
      </c>
      <c r="L89" s="99">
        <v>3</v>
      </c>
      <c r="M89" s="99">
        <v>2</v>
      </c>
      <c r="N89" s="99">
        <v>7</v>
      </c>
      <c r="P89" s="99">
        <v>2238</v>
      </c>
      <c r="Q89" s="99">
        <v>8440</v>
      </c>
      <c r="R89" s="99">
        <v>2147</v>
      </c>
      <c r="S89" s="99"/>
      <c r="T89" s="99"/>
      <c r="U89" s="100">
        <v>17.51173708920188</v>
      </c>
      <c r="V89" s="100">
        <v>66.040688575899836</v>
      </c>
      <c r="W89" s="100">
        <v>16.799687010954617</v>
      </c>
      <c r="X89" s="100"/>
      <c r="Y89" s="100">
        <v>39.299999999999997</v>
      </c>
      <c r="Z89" s="101">
        <v>95.933869526362827</v>
      </c>
      <c r="AA89" s="100"/>
      <c r="AB89" s="94" t="s">
        <v>172</v>
      </c>
    </row>
    <row r="90" spans="1:28" ht="12" customHeight="1">
      <c r="A90" s="92" t="s">
        <v>150</v>
      </c>
      <c r="B90" s="99" t="s">
        <v>137</v>
      </c>
      <c r="C90" s="99">
        <v>6299</v>
      </c>
      <c r="D90" s="99">
        <v>2</v>
      </c>
      <c r="E90" s="99">
        <v>1</v>
      </c>
      <c r="F90" s="99">
        <v>1</v>
      </c>
      <c r="G90" s="99">
        <v>18</v>
      </c>
      <c r="H90" s="99">
        <v>6</v>
      </c>
      <c r="I90" s="99">
        <v>0</v>
      </c>
      <c r="J90" s="99">
        <v>19</v>
      </c>
      <c r="K90" s="99">
        <v>3</v>
      </c>
      <c r="L90" s="99">
        <v>1</v>
      </c>
      <c r="M90" s="99">
        <v>1</v>
      </c>
      <c r="N90" s="99">
        <v>2</v>
      </c>
      <c r="P90" s="99">
        <v>1146</v>
      </c>
      <c r="Q90" s="99">
        <v>4297</v>
      </c>
      <c r="R90" s="99">
        <v>881</v>
      </c>
      <c r="S90" s="99"/>
      <c r="T90" s="99"/>
      <c r="U90" s="100">
        <v>18.19336402603588</v>
      </c>
      <c r="V90" s="100">
        <v>68.217177329734881</v>
      </c>
      <c r="W90" s="100">
        <v>13.986347039212573</v>
      </c>
      <c r="X90" s="100"/>
      <c r="Y90" s="100">
        <v>37.799999999999997</v>
      </c>
      <c r="Z90" s="101">
        <v>76.876090750436305</v>
      </c>
      <c r="AA90" s="100"/>
      <c r="AB90" s="94" t="s">
        <v>150</v>
      </c>
    </row>
    <row r="91" spans="1:28" ht="12" customHeight="1">
      <c r="A91" s="92" t="s">
        <v>151</v>
      </c>
      <c r="B91" s="99" t="s">
        <v>137</v>
      </c>
      <c r="C91" s="99">
        <v>6481</v>
      </c>
      <c r="D91" s="99">
        <v>5</v>
      </c>
      <c r="E91" s="99">
        <v>1</v>
      </c>
      <c r="F91" s="99">
        <v>4</v>
      </c>
      <c r="G91" s="99">
        <v>14</v>
      </c>
      <c r="H91" s="99">
        <v>5</v>
      </c>
      <c r="I91" s="99">
        <v>1</v>
      </c>
      <c r="J91" s="99">
        <v>15</v>
      </c>
      <c r="K91" s="99">
        <v>2</v>
      </c>
      <c r="L91" s="99">
        <v>2</v>
      </c>
      <c r="M91" s="99">
        <v>1</v>
      </c>
      <c r="N91" s="99">
        <v>5</v>
      </c>
      <c r="P91" s="99">
        <v>1092</v>
      </c>
      <c r="Q91" s="99">
        <v>4143</v>
      </c>
      <c r="R91" s="99">
        <v>1266</v>
      </c>
      <c r="S91" s="99"/>
      <c r="T91" s="99"/>
      <c r="U91" s="100">
        <v>16.849251658694648</v>
      </c>
      <c r="V91" s="100">
        <v>63.925320166640951</v>
      </c>
      <c r="W91" s="100">
        <v>19.534022527387748</v>
      </c>
      <c r="X91" s="100"/>
      <c r="Y91" s="100">
        <v>40.700000000000003</v>
      </c>
      <c r="Z91" s="101">
        <v>115.93406593406594</v>
      </c>
      <c r="AA91" s="100"/>
      <c r="AB91" s="94" t="s">
        <v>151</v>
      </c>
    </row>
    <row r="92" spans="1:28" ht="12" customHeight="1">
      <c r="A92" s="92" t="s">
        <v>173</v>
      </c>
      <c r="B92" s="99">
        <v>1438</v>
      </c>
      <c r="C92" s="99">
        <v>6272</v>
      </c>
      <c r="D92" s="99">
        <v>2</v>
      </c>
      <c r="E92" s="99">
        <v>6</v>
      </c>
      <c r="F92" s="99">
        <v>-4</v>
      </c>
      <c r="G92" s="99">
        <v>2</v>
      </c>
      <c r="H92" s="99">
        <v>0</v>
      </c>
      <c r="I92" s="99">
        <v>1</v>
      </c>
      <c r="J92" s="99">
        <v>8</v>
      </c>
      <c r="K92" s="99">
        <v>0</v>
      </c>
      <c r="L92" s="99">
        <v>0</v>
      </c>
      <c r="M92" s="99">
        <v>-5</v>
      </c>
      <c r="N92" s="99">
        <v>-9</v>
      </c>
      <c r="P92" s="99">
        <v>1096</v>
      </c>
      <c r="Q92" s="99">
        <v>3917</v>
      </c>
      <c r="R92" s="99">
        <v>1263</v>
      </c>
      <c r="S92" s="99"/>
      <c r="T92" s="99"/>
      <c r="U92" s="100">
        <v>17.47448979591837</v>
      </c>
      <c r="V92" s="100">
        <v>62.452168367346935</v>
      </c>
      <c r="W92" s="100">
        <v>20.137117346938776</v>
      </c>
      <c r="X92" s="100"/>
      <c r="Y92" s="100">
        <v>41.4</v>
      </c>
      <c r="Z92" s="101">
        <v>115.23722627737227</v>
      </c>
      <c r="AA92" s="100"/>
      <c r="AB92" s="94" t="s">
        <v>173</v>
      </c>
    </row>
    <row r="93" spans="1:28" ht="12" customHeight="1">
      <c r="A93" s="92" t="s">
        <v>150</v>
      </c>
      <c r="B93" s="99" t="s">
        <v>137</v>
      </c>
      <c r="C93" s="99">
        <v>3100</v>
      </c>
      <c r="D93" s="99">
        <v>1</v>
      </c>
      <c r="E93" s="99">
        <v>3</v>
      </c>
      <c r="F93" s="99">
        <v>-2</v>
      </c>
      <c r="G93" s="99">
        <v>0</v>
      </c>
      <c r="H93" s="99">
        <v>0</v>
      </c>
      <c r="I93" s="99">
        <v>1</v>
      </c>
      <c r="J93" s="99">
        <v>4</v>
      </c>
      <c r="K93" s="99">
        <v>0</v>
      </c>
      <c r="L93" s="99">
        <v>0</v>
      </c>
      <c r="M93" s="99">
        <v>-3</v>
      </c>
      <c r="N93" s="99">
        <v>-5</v>
      </c>
      <c r="P93" s="99">
        <v>572</v>
      </c>
      <c r="Q93" s="99">
        <v>2003</v>
      </c>
      <c r="R93" s="99">
        <v>529</v>
      </c>
      <c r="S93" s="99"/>
      <c r="T93" s="99"/>
      <c r="U93" s="100">
        <v>18.451612903225804</v>
      </c>
      <c r="V93" s="100">
        <v>64.612903225806448</v>
      </c>
      <c r="W93" s="100">
        <v>17.06451612903226</v>
      </c>
      <c r="X93" s="100"/>
      <c r="Y93" s="100">
        <v>39.799999999999997</v>
      </c>
      <c r="Z93" s="101">
        <v>92.48251748251748</v>
      </c>
      <c r="AA93" s="100"/>
      <c r="AB93" s="94" t="s">
        <v>150</v>
      </c>
    </row>
    <row r="94" spans="1:28" ht="12" customHeight="1">
      <c r="A94" s="92" t="s">
        <v>151</v>
      </c>
      <c r="B94" s="99" t="s">
        <v>137</v>
      </c>
      <c r="C94" s="99">
        <v>3172</v>
      </c>
      <c r="D94" s="99">
        <v>1</v>
      </c>
      <c r="E94" s="99">
        <v>3</v>
      </c>
      <c r="F94" s="99">
        <v>-2</v>
      </c>
      <c r="G94" s="99">
        <v>2</v>
      </c>
      <c r="H94" s="99">
        <v>0</v>
      </c>
      <c r="I94" s="99">
        <v>0</v>
      </c>
      <c r="J94" s="99">
        <v>4</v>
      </c>
      <c r="K94" s="99">
        <v>0</v>
      </c>
      <c r="L94" s="99">
        <v>0</v>
      </c>
      <c r="M94" s="99">
        <v>-2</v>
      </c>
      <c r="N94" s="99">
        <v>-4</v>
      </c>
      <c r="P94" s="99">
        <v>524</v>
      </c>
      <c r="Q94" s="99">
        <v>1914</v>
      </c>
      <c r="R94" s="99">
        <v>734</v>
      </c>
      <c r="S94" s="99"/>
      <c r="T94" s="99"/>
      <c r="U94" s="100">
        <v>16.519546027742749</v>
      </c>
      <c r="V94" s="100">
        <v>60.340479192938211</v>
      </c>
      <c r="W94" s="100">
        <v>23.139974779319044</v>
      </c>
      <c r="X94" s="100"/>
      <c r="Y94" s="100">
        <v>43</v>
      </c>
      <c r="Z94" s="101">
        <v>140.07633587786259</v>
      </c>
      <c r="AA94" s="100"/>
      <c r="AB94" s="94" t="s">
        <v>151</v>
      </c>
    </row>
    <row r="95" spans="1:28" ht="12" customHeight="1">
      <c r="A95" s="92" t="s">
        <v>174</v>
      </c>
      <c r="B95" s="99">
        <v>1665</v>
      </c>
      <c r="C95" s="99">
        <v>7005</v>
      </c>
      <c r="D95" s="99">
        <v>5</v>
      </c>
      <c r="E95" s="99">
        <v>4</v>
      </c>
      <c r="F95" s="99">
        <v>1</v>
      </c>
      <c r="G95" s="99">
        <v>10</v>
      </c>
      <c r="H95" s="99">
        <v>5</v>
      </c>
      <c r="I95" s="99">
        <v>0</v>
      </c>
      <c r="J95" s="99">
        <v>15</v>
      </c>
      <c r="K95" s="99">
        <v>9</v>
      </c>
      <c r="L95" s="99">
        <v>0</v>
      </c>
      <c r="M95" s="99">
        <v>-9</v>
      </c>
      <c r="N95" s="99">
        <v>-8</v>
      </c>
      <c r="P95" s="99">
        <v>1122</v>
      </c>
      <c r="Q95" s="99">
        <v>4260</v>
      </c>
      <c r="R95" s="99">
        <v>1642</v>
      </c>
      <c r="S95" s="99"/>
      <c r="T95" s="99"/>
      <c r="U95" s="100">
        <v>16.017130620985011</v>
      </c>
      <c r="V95" s="100">
        <v>60.813704496788013</v>
      </c>
      <c r="W95" s="100">
        <v>23.440399714489651</v>
      </c>
      <c r="X95" s="100"/>
      <c r="Y95" s="100">
        <v>42.8</v>
      </c>
      <c r="Z95" s="101">
        <v>146.3458110516934</v>
      </c>
      <c r="AA95" s="100"/>
      <c r="AB95" s="94" t="s">
        <v>174</v>
      </c>
    </row>
    <row r="96" spans="1:28" ht="12" customHeight="1">
      <c r="A96" s="92" t="s">
        <v>150</v>
      </c>
      <c r="B96" s="99" t="s">
        <v>137</v>
      </c>
      <c r="C96" s="99">
        <v>3409</v>
      </c>
      <c r="D96" s="99">
        <v>3</v>
      </c>
      <c r="E96" s="99">
        <v>3</v>
      </c>
      <c r="F96" s="99">
        <v>0</v>
      </c>
      <c r="G96" s="99">
        <v>7</v>
      </c>
      <c r="H96" s="99">
        <v>2</v>
      </c>
      <c r="I96" s="99">
        <v>0</v>
      </c>
      <c r="J96" s="99">
        <v>4</v>
      </c>
      <c r="K96" s="99">
        <v>8</v>
      </c>
      <c r="L96" s="99">
        <v>0</v>
      </c>
      <c r="M96" s="99">
        <v>-3</v>
      </c>
      <c r="N96" s="99">
        <v>-3</v>
      </c>
      <c r="P96" s="99">
        <v>574</v>
      </c>
      <c r="Q96" s="99">
        <v>2159</v>
      </c>
      <c r="R96" s="99">
        <v>681</v>
      </c>
      <c r="S96" s="99"/>
      <c r="T96" s="99"/>
      <c r="U96" s="100">
        <v>16.837782340862422</v>
      </c>
      <c r="V96" s="100">
        <v>63.332355529480786</v>
      </c>
      <c r="W96" s="100">
        <v>19.976532707538869</v>
      </c>
      <c r="X96" s="100"/>
      <c r="Y96" s="100">
        <v>41.5</v>
      </c>
      <c r="Z96" s="101">
        <v>118.64111498257839</v>
      </c>
      <c r="AA96" s="100"/>
      <c r="AB96" s="94" t="s">
        <v>150</v>
      </c>
    </row>
    <row r="97" spans="1:28" ht="12" customHeight="1">
      <c r="A97" s="92" t="s">
        <v>151</v>
      </c>
      <c r="B97" s="103" t="s">
        <v>137</v>
      </c>
      <c r="C97" s="103">
        <v>3596</v>
      </c>
      <c r="D97" s="103">
        <v>2</v>
      </c>
      <c r="E97" s="103">
        <v>1</v>
      </c>
      <c r="F97" s="103">
        <v>1</v>
      </c>
      <c r="G97" s="103">
        <v>3</v>
      </c>
      <c r="H97" s="103">
        <v>3</v>
      </c>
      <c r="I97" s="103">
        <v>0</v>
      </c>
      <c r="J97" s="103">
        <v>11</v>
      </c>
      <c r="K97" s="103">
        <v>1</v>
      </c>
      <c r="L97" s="103">
        <v>0</v>
      </c>
      <c r="M97" s="103">
        <v>-6</v>
      </c>
      <c r="N97" s="103">
        <v>-5</v>
      </c>
      <c r="P97" s="103">
        <v>548</v>
      </c>
      <c r="Q97" s="103">
        <v>2101</v>
      </c>
      <c r="R97" s="103">
        <v>961</v>
      </c>
      <c r="S97" s="103"/>
      <c r="T97" s="103"/>
      <c r="U97" s="104">
        <v>15.239154616240267</v>
      </c>
      <c r="V97" s="104">
        <v>58.426028921023352</v>
      </c>
      <c r="W97" s="104">
        <v>26.72413793103448</v>
      </c>
      <c r="X97" s="104"/>
      <c r="Y97" s="104">
        <v>44.1</v>
      </c>
      <c r="Z97" s="105">
        <v>175.36496350364962</v>
      </c>
      <c r="AA97" s="100"/>
      <c r="AB97" s="94" t="s">
        <v>151</v>
      </c>
    </row>
    <row r="98" spans="1:28" ht="12" customHeight="1">
      <c r="A98" s="92" t="s">
        <v>175</v>
      </c>
      <c r="B98" s="99">
        <v>13250</v>
      </c>
      <c r="C98" s="99">
        <v>50642</v>
      </c>
      <c r="D98" s="99">
        <v>29</v>
      </c>
      <c r="E98" s="99">
        <v>45</v>
      </c>
      <c r="F98" s="99">
        <v>-16</v>
      </c>
      <c r="G98" s="99">
        <v>61</v>
      </c>
      <c r="H98" s="99">
        <v>29</v>
      </c>
      <c r="I98" s="99">
        <v>0</v>
      </c>
      <c r="J98" s="99">
        <v>65</v>
      </c>
      <c r="K98" s="99">
        <v>19</v>
      </c>
      <c r="L98" s="99">
        <v>0</v>
      </c>
      <c r="M98" s="99">
        <v>6</v>
      </c>
      <c r="N98" s="99">
        <v>-10</v>
      </c>
      <c r="P98" s="99">
        <v>8404</v>
      </c>
      <c r="Q98" s="99">
        <v>31289</v>
      </c>
      <c r="R98" s="99">
        <v>10982</v>
      </c>
      <c r="S98" s="99"/>
      <c r="T98" s="99"/>
      <c r="U98" s="100">
        <v>16.594921211642511</v>
      </c>
      <c r="V98" s="100">
        <v>61.784684649105479</v>
      </c>
      <c r="W98" s="100">
        <v>21.685557442439084</v>
      </c>
      <c r="X98" s="100"/>
      <c r="Y98" s="100">
        <v>41.9</v>
      </c>
      <c r="Z98" s="101">
        <v>130.67586863398381</v>
      </c>
      <c r="AA98" s="100"/>
      <c r="AB98" s="94" t="s">
        <v>175</v>
      </c>
    </row>
    <row r="99" spans="1:28" ht="12" customHeight="1">
      <c r="A99" s="92" t="s">
        <v>145</v>
      </c>
      <c r="B99" s="99" t="s">
        <v>137</v>
      </c>
      <c r="C99" s="99">
        <v>25134</v>
      </c>
      <c r="D99" s="99">
        <v>11</v>
      </c>
      <c r="E99" s="99">
        <v>22</v>
      </c>
      <c r="F99" s="99">
        <v>-11</v>
      </c>
      <c r="G99" s="99">
        <v>19</v>
      </c>
      <c r="H99" s="99">
        <v>13</v>
      </c>
      <c r="I99" s="99">
        <v>0</v>
      </c>
      <c r="J99" s="99">
        <v>22</v>
      </c>
      <c r="K99" s="99">
        <v>15</v>
      </c>
      <c r="L99" s="99">
        <v>0</v>
      </c>
      <c r="M99" s="99">
        <v>-5</v>
      </c>
      <c r="N99" s="99">
        <v>-16</v>
      </c>
      <c r="P99" s="99">
        <v>4296</v>
      </c>
      <c r="Q99" s="99">
        <v>16290</v>
      </c>
      <c r="R99" s="99">
        <v>4569</v>
      </c>
      <c r="S99" s="99"/>
      <c r="T99" s="99"/>
      <c r="U99" s="100">
        <v>17.09238481737885</v>
      </c>
      <c r="V99" s="100">
        <v>64.812604440200531</v>
      </c>
      <c r="W99" s="100">
        <v>18.178562902840774</v>
      </c>
      <c r="X99" s="100"/>
      <c r="Y99" s="100">
        <v>40.299999999999997</v>
      </c>
      <c r="Z99" s="101">
        <v>106.35474860335195</v>
      </c>
      <c r="AA99" s="100"/>
      <c r="AB99" s="94" t="s">
        <v>145</v>
      </c>
    </row>
    <row r="100" spans="1:28" ht="12" customHeight="1">
      <c r="A100" s="92" t="s">
        <v>146</v>
      </c>
      <c r="B100" s="103" t="s">
        <v>137</v>
      </c>
      <c r="C100" s="103">
        <v>25508</v>
      </c>
      <c r="D100" s="103">
        <v>18</v>
      </c>
      <c r="E100" s="103">
        <v>23</v>
      </c>
      <c r="F100" s="103">
        <v>-5</v>
      </c>
      <c r="G100" s="103">
        <v>42</v>
      </c>
      <c r="H100" s="103">
        <v>16</v>
      </c>
      <c r="I100" s="103">
        <v>0</v>
      </c>
      <c r="J100" s="103">
        <v>43</v>
      </c>
      <c r="K100" s="103">
        <v>4</v>
      </c>
      <c r="L100" s="103">
        <v>0</v>
      </c>
      <c r="M100" s="103">
        <v>11</v>
      </c>
      <c r="N100" s="103">
        <v>6</v>
      </c>
      <c r="P100" s="103">
        <v>4108</v>
      </c>
      <c r="Q100" s="103">
        <v>14999</v>
      </c>
      <c r="R100" s="103">
        <v>6413</v>
      </c>
      <c r="S100" s="103"/>
      <c r="T100" s="103"/>
      <c r="U100" s="104">
        <v>16.104751450525328</v>
      </c>
      <c r="V100" s="104">
        <v>58.80116042026031</v>
      </c>
      <c r="W100" s="104">
        <v>25.141132193821548</v>
      </c>
      <c r="X100" s="104"/>
      <c r="Y100" s="104">
        <v>43.5</v>
      </c>
      <c r="Z100" s="105">
        <v>156.11002921129506</v>
      </c>
      <c r="AA100" s="100"/>
      <c r="AB100" s="94" t="s">
        <v>146</v>
      </c>
    </row>
    <row r="101" spans="1:28" ht="12" customHeight="1">
      <c r="A101" s="92" t="s">
        <v>176</v>
      </c>
      <c r="B101" s="99">
        <v>5480</v>
      </c>
      <c r="C101" s="99">
        <v>20318</v>
      </c>
      <c r="D101" s="99">
        <v>9</v>
      </c>
      <c r="E101" s="99">
        <v>19</v>
      </c>
      <c r="F101" s="99">
        <v>-10</v>
      </c>
      <c r="G101" s="99">
        <v>21</v>
      </c>
      <c r="H101" s="99">
        <v>14</v>
      </c>
      <c r="I101" s="99">
        <v>0</v>
      </c>
      <c r="J101" s="99">
        <v>26</v>
      </c>
      <c r="K101" s="99">
        <v>10</v>
      </c>
      <c r="L101" s="99">
        <v>0</v>
      </c>
      <c r="M101" s="99">
        <v>-1</v>
      </c>
      <c r="N101" s="99">
        <v>-11</v>
      </c>
      <c r="P101" s="99">
        <v>3293</v>
      </c>
      <c r="Q101" s="99">
        <v>12533</v>
      </c>
      <c r="R101" s="99">
        <v>4502</v>
      </c>
      <c r="S101" s="99"/>
      <c r="T101" s="99"/>
      <c r="U101" s="100">
        <v>16.207303868490992</v>
      </c>
      <c r="V101" s="100">
        <v>61.684220887882667</v>
      </c>
      <c r="W101" s="100">
        <v>22.157692686288019</v>
      </c>
      <c r="X101" s="100"/>
      <c r="Y101" s="100">
        <v>42.4</v>
      </c>
      <c r="Z101" s="101">
        <v>136.71424233221987</v>
      </c>
      <c r="AA101" s="100"/>
      <c r="AB101" s="94" t="s">
        <v>176</v>
      </c>
    </row>
    <row r="102" spans="1:28" ht="12" customHeight="1">
      <c r="A102" s="92" t="s">
        <v>150</v>
      </c>
      <c r="B102" s="99" t="s">
        <v>137</v>
      </c>
      <c r="C102" s="99">
        <v>9984</v>
      </c>
      <c r="D102" s="99">
        <v>5</v>
      </c>
      <c r="E102" s="99">
        <v>9</v>
      </c>
      <c r="F102" s="99">
        <v>-4</v>
      </c>
      <c r="G102" s="99">
        <v>8</v>
      </c>
      <c r="H102" s="99">
        <v>8</v>
      </c>
      <c r="I102" s="99">
        <v>0</v>
      </c>
      <c r="J102" s="99">
        <v>8</v>
      </c>
      <c r="K102" s="99">
        <v>8</v>
      </c>
      <c r="L102" s="99">
        <v>0</v>
      </c>
      <c r="M102" s="99">
        <v>0</v>
      </c>
      <c r="N102" s="99">
        <v>-4</v>
      </c>
      <c r="P102" s="99">
        <v>1619</v>
      </c>
      <c r="Q102" s="99">
        <v>6493</v>
      </c>
      <c r="R102" s="99">
        <v>1877</v>
      </c>
      <c r="S102" s="99"/>
      <c r="T102" s="99"/>
      <c r="U102" s="100">
        <v>16.215945512820511</v>
      </c>
      <c r="V102" s="100">
        <v>65.034054487179489</v>
      </c>
      <c r="W102" s="100">
        <v>18.800080128205128</v>
      </c>
      <c r="X102" s="100"/>
      <c r="Y102" s="100">
        <v>40.9</v>
      </c>
      <c r="Z102" s="101">
        <v>115.93576281655342</v>
      </c>
      <c r="AA102" s="100"/>
      <c r="AB102" s="94" t="s">
        <v>150</v>
      </c>
    </row>
    <row r="103" spans="1:28" ht="12" customHeight="1">
      <c r="A103" s="92" t="s">
        <v>151</v>
      </c>
      <c r="B103" s="99" t="s">
        <v>137</v>
      </c>
      <c r="C103" s="99">
        <v>10334</v>
      </c>
      <c r="D103" s="99">
        <v>4</v>
      </c>
      <c r="E103" s="99">
        <v>10</v>
      </c>
      <c r="F103" s="99">
        <v>-6</v>
      </c>
      <c r="G103" s="99">
        <v>13</v>
      </c>
      <c r="H103" s="99">
        <v>6</v>
      </c>
      <c r="I103" s="99">
        <v>0</v>
      </c>
      <c r="J103" s="99">
        <v>18</v>
      </c>
      <c r="K103" s="99">
        <v>2</v>
      </c>
      <c r="L103" s="99">
        <v>0</v>
      </c>
      <c r="M103" s="99">
        <v>-1</v>
      </c>
      <c r="N103" s="99">
        <v>-7</v>
      </c>
      <c r="P103" s="99">
        <v>1674</v>
      </c>
      <c r="Q103" s="99">
        <v>6040</v>
      </c>
      <c r="R103" s="99">
        <v>2625</v>
      </c>
      <c r="S103" s="99"/>
      <c r="T103" s="99"/>
      <c r="U103" s="100">
        <v>16.198954906135089</v>
      </c>
      <c r="V103" s="100">
        <v>58.447842074704859</v>
      </c>
      <c r="W103" s="100">
        <v>25.401586994387458</v>
      </c>
      <c r="X103" s="100"/>
      <c r="Y103" s="100">
        <v>43.8</v>
      </c>
      <c r="Z103" s="101">
        <v>156.81003584229393</v>
      </c>
      <c r="AA103" s="100"/>
      <c r="AB103" s="94" t="s">
        <v>151</v>
      </c>
    </row>
    <row r="104" spans="1:28" ht="12" customHeight="1">
      <c r="A104" s="92" t="s">
        <v>177</v>
      </c>
      <c r="B104" s="99">
        <v>1803</v>
      </c>
      <c r="C104" s="99">
        <v>7608</v>
      </c>
      <c r="D104" s="99">
        <v>7</v>
      </c>
      <c r="E104" s="99">
        <v>5</v>
      </c>
      <c r="F104" s="99">
        <v>2</v>
      </c>
      <c r="G104" s="99">
        <v>11</v>
      </c>
      <c r="H104" s="99">
        <v>4</v>
      </c>
      <c r="I104" s="99">
        <v>0</v>
      </c>
      <c r="J104" s="99">
        <v>18</v>
      </c>
      <c r="K104" s="99">
        <v>3</v>
      </c>
      <c r="L104" s="99">
        <v>0</v>
      </c>
      <c r="M104" s="99">
        <v>-6</v>
      </c>
      <c r="N104" s="99">
        <v>-4</v>
      </c>
      <c r="P104" s="99">
        <v>1335</v>
      </c>
      <c r="Q104" s="99">
        <v>4775</v>
      </c>
      <c r="R104" s="99">
        <v>1506</v>
      </c>
      <c r="S104" s="99"/>
      <c r="T104" s="99"/>
      <c r="U104" s="100">
        <v>17.547318611987382</v>
      </c>
      <c r="V104" s="100">
        <v>62.762881177707676</v>
      </c>
      <c r="W104" s="100">
        <v>19.794952681388011</v>
      </c>
      <c r="X104" s="100"/>
      <c r="Y104" s="100">
        <v>40.5</v>
      </c>
      <c r="Z104" s="101">
        <v>112.80898876404495</v>
      </c>
      <c r="AA104" s="100"/>
      <c r="AB104" s="94" t="s">
        <v>177</v>
      </c>
    </row>
    <row r="105" spans="1:28" ht="12" customHeight="1">
      <c r="A105" s="92" t="s">
        <v>150</v>
      </c>
      <c r="B105" s="99" t="s">
        <v>137</v>
      </c>
      <c r="C105" s="99">
        <v>3751</v>
      </c>
      <c r="D105" s="99">
        <v>3</v>
      </c>
      <c r="E105" s="99">
        <v>3</v>
      </c>
      <c r="F105" s="99">
        <v>0</v>
      </c>
      <c r="G105" s="99">
        <v>4</v>
      </c>
      <c r="H105" s="99">
        <v>2</v>
      </c>
      <c r="I105" s="99">
        <v>0</v>
      </c>
      <c r="J105" s="99">
        <v>5</v>
      </c>
      <c r="K105" s="99">
        <v>3</v>
      </c>
      <c r="L105" s="99">
        <v>0</v>
      </c>
      <c r="M105" s="99">
        <v>-2</v>
      </c>
      <c r="N105" s="99">
        <v>-2</v>
      </c>
      <c r="P105" s="99">
        <v>686</v>
      </c>
      <c r="Q105" s="99">
        <v>2463</v>
      </c>
      <c r="R105" s="99">
        <v>609</v>
      </c>
      <c r="S105" s="99"/>
      <c r="T105" s="99"/>
      <c r="U105" s="100">
        <v>18.288456411623567</v>
      </c>
      <c r="V105" s="100">
        <v>65.662490002665947</v>
      </c>
      <c r="W105" s="100">
        <v>16.235670487869903</v>
      </c>
      <c r="X105" s="100"/>
      <c r="Y105" s="100">
        <v>38.9</v>
      </c>
      <c r="Z105" s="101">
        <v>88.775510204081627</v>
      </c>
      <c r="AA105" s="100"/>
      <c r="AB105" s="94" t="s">
        <v>150</v>
      </c>
    </row>
    <row r="106" spans="1:28" ht="12" customHeight="1">
      <c r="A106" s="92" t="s">
        <v>151</v>
      </c>
      <c r="B106" s="99" t="s">
        <v>137</v>
      </c>
      <c r="C106" s="99">
        <v>3857</v>
      </c>
      <c r="D106" s="99">
        <v>4</v>
      </c>
      <c r="E106" s="99">
        <v>2</v>
      </c>
      <c r="F106" s="99">
        <v>2</v>
      </c>
      <c r="G106" s="99">
        <v>7</v>
      </c>
      <c r="H106" s="99">
        <v>2</v>
      </c>
      <c r="I106" s="99">
        <v>0</v>
      </c>
      <c r="J106" s="99">
        <v>13</v>
      </c>
      <c r="K106" s="99">
        <v>0</v>
      </c>
      <c r="L106" s="99">
        <v>0</v>
      </c>
      <c r="M106" s="99">
        <v>-4</v>
      </c>
      <c r="N106" s="99">
        <v>-2</v>
      </c>
      <c r="P106" s="99">
        <v>649</v>
      </c>
      <c r="Q106" s="99">
        <v>2312</v>
      </c>
      <c r="R106" s="99">
        <v>897</v>
      </c>
      <c r="S106" s="99"/>
      <c r="T106" s="99"/>
      <c r="U106" s="100">
        <v>16.826549131449315</v>
      </c>
      <c r="V106" s="100">
        <v>59.942960850401874</v>
      </c>
      <c r="W106" s="100">
        <v>23.256416904329789</v>
      </c>
      <c r="X106" s="100"/>
      <c r="Y106" s="100">
        <v>42.1</v>
      </c>
      <c r="Z106" s="101">
        <v>138.21263482280429</v>
      </c>
      <c r="AA106" s="100"/>
      <c r="AB106" s="94" t="s">
        <v>151</v>
      </c>
    </row>
    <row r="107" spans="1:28" ht="12" customHeight="1">
      <c r="A107" s="92" t="s">
        <v>178</v>
      </c>
      <c r="B107" s="99">
        <v>2099</v>
      </c>
      <c r="C107" s="99">
        <v>8131</v>
      </c>
      <c r="D107" s="99">
        <v>8</v>
      </c>
      <c r="E107" s="99">
        <v>7</v>
      </c>
      <c r="F107" s="99">
        <v>1</v>
      </c>
      <c r="G107" s="99">
        <v>9</v>
      </c>
      <c r="H107" s="99">
        <v>4</v>
      </c>
      <c r="I107" s="99">
        <v>0</v>
      </c>
      <c r="J107" s="99">
        <v>8</v>
      </c>
      <c r="K107" s="99">
        <v>1</v>
      </c>
      <c r="L107" s="99">
        <v>0</v>
      </c>
      <c r="M107" s="99">
        <v>4</v>
      </c>
      <c r="N107" s="99">
        <v>5</v>
      </c>
      <c r="P107" s="99">
        <v>1370</v>
      </c>
      <c r="Q107" s="99">
        <v>5200</v>
      </c>
      <c r="R107" s="99">
        <v>1564</v>
      </c>
      <c r="S107" s="99"/>
      <c r="T107" s="99"/>
      <c r="U107" s="100">
        <v>16.849096052146106</v>
      </c>
      <c r="V107" s="100">
        <v>63.952773336612964</v>
      </c>
      <c r="W107" s="100">
        <v>19.235026442012053</v>
      </c>
      <c r="X107" s="100"/>
      <c r="Y107" s="100">
        <v>40.5</v>
      </c>
      <c r="Z107" s="101">
        <v>114.16058394160584</v>
      </c>
      <c r="AA107" s="100"/>
      <c r="AB107" s="94" t="s">
        <v>178</v>
      </c>
    </row>
    <row r="108" spans="1:28" ht="12" customHeight="1">
      <c r="A108" s="92" t="s">
        <v>150</v>
      </c>
      <c r="B108" s="99" t="s">
        <v>137</v>
      </c>
      <c r="C108" s="99">
        <v>4117</v>
      </c>
      <c r="D108" s="99">
        <v>2</v>
      </c>
      <c r="E108" s="99">
        <v>4</v>
      </c>
      <c r="F108" s="99">
        <v>-2</v>
      </c>
      <c r="G108" s="99">
        <v>2</v>
      </c>
      <c r="H108" s="99">
        <v>1</v>
      </c>
      <c r="I108" s="99">
        <v>0</v>
      </c>
      <c r="J108" s="99">
        <v>4</v>
      </c>
      <c r="K108" s="99">
        <v>0</v>
      </c>
      <c r="L108" s="99">
        <v>0</v>
      </c>
      <c r="M108" s="99">
        <v>-1</v>
      </c>
      <c r="N108" s="99">
        <v>-3</v>
      </c>
      <c r="P108" s="99">
        <v>710</v>
      </c>
      <c r="Q108" s="99">
        <v>2759</v>
      </c>
      <c r="R108" s="99">
        <v>650</v>
      </c>
      <c r="S108" s="99"/>
      <c r="T108" s="99"/>
      <c r="U108" s="100">
        <v>17.245567160553801</v>
      </c>
      <c r="V108" s="100">
        <v>67.014816614039347</v>
      </c>
      <c r="W108" s="100">
        <v>15.788195287830945</v>
      </c>
      <c r="X108" s="100"/>
      <c r="Y108" s="100">
        <v>38.9</v>
      </c>
      <c r="Z108" s="101">
        <v>91.549295774647888</v>
      </c>
      <c r="AA108" s="100"/>
      <c r="AB108" s="94" t="s">
        <v>150</v>
      </c>
    </row>
    <row r="109" spans="1:28" ht="12" customHeight="1">
      <c r="A109" s="92" t="s">
        <v>151</v>
      </c>
      <c r="B109" s="99" t="s">
        <v>137</v>
      </c>
      <c r="C109" s="99">
        <v>4014</v>
      </c>
      <c r="D109" s="99">
        <v>6</v>
      </c>
      <c r="E109" s="99">
        <v>3</v>
      </c>
      <c r="F109" s="99">
        <v>3</v>
      </c>
      <c r="G109" s="99">
        <v>7</v>
      </c>
      <c r="H109" s="99">
        <v>3</v>
      </c>
      <c r="I109" s="99">
        <v>0</v>
      </c>
      <c r="J109" s="99">
        <v>4</v>
      </c>
      <c r="K109" s="99">
        <v>1</v>
      </c>
      <c r="L109" s="99">
        <v>0</v>
      </c>
      <c r="M109" s="99">
        <v>5</v>
      </c>
      <c r="N109" s="99">
        <v>8</v>
      </c>
      <c r="P109" s="99">
        <v>660</v>
      </c>
      <c r="Q109" s="99">
        <v>2441</v>
      </c>
      <c r="R109" s="99">
        <v>914</v>
      </c>
      <c r="S109" s="99"/>
      <c r="T109" s="99"/>
      <c r="U109" s="100">
        <v>16.442451420029897</v>
      </c>
      <c r="V109" s="100">
        <v>60.812157448928751</v>
      </c>
      <c r="W109" s="100">
        <v>22.770303936223218</v>
      </c>
      <c r="X109" s="100"/>
      <c r="Y109" s="100">
        <v>42.1</v>
      </c>
      <c r="Z109" s="101">
        <v>138.48484848484847</v>
      </c>
      <c r="AA109" s="100"/>
      <c r="AB109" s="94" t="s">
        <v>151</v>
      </c>
    </row>
    <row r="110" spans="1:28" ht="12" customHeight="1">
      <c r="A110" s="92" t="s">
        <v>179</v>
      </c>
      <c r="B110" s="99">
        <v>2098</v>
      </c>
      <c r="C110" s="99">
        <v>7509</v>
      </c>
      <c r="D110" s="99">
        <v>1</v>
      </c>
      <c r="E110" s="99">
        <v>8</v>
      </c>
      <c r="F110" s="99">
        <v>-7</v>
      </c>
      <c r="G110" s="99">
        <v>9</v>
      </c>
      <c r="H110" s="99">
        <v>3</v>
      </c>
      <c r="I110" s="99">
        <v>0</v>
      </c>
      <c r="J110" s="99">
        <v>9</v>
      </c>
      <c r="K110" s="99">
        <v>0</v>
      </c>
      <c r="L110" s="99">
        <v>0</v>
      </c>
      <c r="M110" s="99">
        <v>3</v>
      </c>
      <c r="N110" s="99">
        <v>-4</v>
      </c>
      <c r="P110" s="99">
        <v>1268</v>
      </c>
      <c r="Q110" s="99">
        <v>4685</v>
      </c>
      <c r="R110" s="99">
        <v>1564</v>
      </c>
      <c r="S110" s="99"/>
      <c r="T110" s="99"/>
      <c r="U110" s="100">
        <v>16.886402983086963</v>
      </c>
      <c r="V110" s="100">
        <v>62.391796510853645</v>
      </c>
      <c r="W110" s="100">
        <v>20.828339326141961</v>
      </c>
      <c r="X110" s="100"/>
      <c r="Y110" s="100">
        <v>41.7</v>
      </c>
      <c r="Z110" s="101">
        <v>123.34384858044164</v>
      </c>
      <c r="AA110" s="100"/>
      <c r="AB110" s="94" t="s">
        <v>179</v>
      </c>
    </row>
    <row r="111" spans="1:28" ht="12" customHeight="1">
      <c r="A111" s="92" t="s">
        <v>150</v>
      </c>
      <c r="B111" s="99" t="s">
        <v>137</v>
      </c>
      <c r="C111" s="99">
        <v>3746</v>
      </c>
      <c r="D111" s="99">
        <v>1</v>
      </c>
      <c r="E111" s="99">
        <v>2</v>
      </c>
      <c r="F111" s="99">
        <v>-1</v>
      </c>
      <c r="G111" s="99">
        <v>3</v>
      </c>
      <c r="H111" s="99">
        <v>1</v>
      </c>
      <c r="I111" s="99">
        <v>0</v>
      </c>
      <c r="J111" s="99">
        <v>3</v>
      </c>
      <c r="K111" s="99">
        <v>0</v>
      </c>
      <c r="L111" s="99">
        <v>0</v>
      </c>
      <c r="M111" s="99">
        <v>1</v>
      </c>
      <c r="N111" s="99">
        <v>0</v>
      </c>
      <c r="P111" s="99">
        <v>680</v>
      </c>
      <c r="Q111" s="99">
        <v>2435</v>
      </c>
      <c r="R111" s="99">
        <v>635</v>
      </c>
      <c r="S111" s="99"/>
      <c r="T111" s="99"/>
      <c r="U111" s="100">
        <v>18.15269620928991</v>
      </c>
      <c r="V111" s="100">
        <v>65.002669514148423</v>
      </c>
      <c r="W111" s="100">
        <v>16.951414842498664</v>
      </c>
      <c r="X111" s="100"/>
      <c r="Y111" s="100">
        <v>39.799999999999997</v>
      </c>
      <c r="Z111" s="101">
        <v>93.382352941176478</v>
      </c>
      <c r="AA111" s="100"/>
      <c r="AB111" s="94" t="s">
        <v>150</v>
      </c>
    </row>
    <row r="112" spans="1:28" ht="12" customHeight="1">
      <c r="A112" s="92" t="s">
        <v>151</v>
      </c>
      <c r="B112" s="99" t="s">
        <v>137</v>
      </c>
      <c r="C112" s="99">
        <v>3763</v>
      </c>
      <c r="D112" s="99">
        <v>0</v>
      </c>
      <c r="E112" s="99">
        <v>6</v>
      </c>
      <c r="F112" s="99">
        <v>-6</v>
      </c>
      <c r="G112" s="99">
        <v>6</v>
      </c>
      <c r="H112" s="99">
        <v>2</v>
      </c>
      <c r="I112" s="99">
        <v>0</v>
      </c>
      <c r="J112" s="99">
        <v>6</v>
      </c>
      <c r="K112" s="99">
        <v>0</v>
      </c>
      <c r="L112" s="99">
        <v>0</v>
      </c>
      <c r="M112" s="99">
        <v>2</v>
      </c>
      <c r="N112" s="99">
        <v>-4</v>
      </c>
      <c r="P112" s="99">
        <v>588</v>
      </c>
      <c r="Q112" s="99">
        <v>2250</v>
      </c>
      <c r="R112" s="99">
        <v>929</v>
      </c>
      <c r="S112" s="99"/>
      <c r="T112" s="99"/>
      <c r="U112" s="100">
        <v>15.62583045442466</v>
      </c>
      <c r="V112" s="100">
        <v>59.792718575604574</v>
      </c>
      <c r="W112" s="100">
        <v>24.687749136327398</v>
      </c>
      <c r="X112" s="100"/>
      <c r="Y112" s="100">
        <v>43.6</v>
      </c>
      <c r="Z112" s="101">
        <v>157.99319727891157</v>
      </c>
      <c r="AA112" s="100"/>
      <c r="AB112" s="94" t="s">
        <v>151</v>
      </c>
    </row>
    <row r="113" spans="1:28" ht="12" customHeight="1">
      <c r="A113" s="92" t="s">
        <v>180</v>
      </c>
      <c r="B113" s="99">
        <v>1770</v>
      </c>
      <c r="C113" s="99">
        <v>7076</v>
      </c>
      <c r="D113" s="99">
        <v>4</v>
      </c>
      <c r="E113" s="99">
        <v>6</v>
      </c>
      <c r="F113" s="99">
        <v>-2</v>
      </c>
      <c r="G113" s="99">
        <v>11</v>
      </c>
      <c r="H113" s="99">
        <v>4</v>
      </c>
      <c r="I113" s="99">
        <v>0</v>
      </c>
      <c r="J113" s="99">
        <v>4</v>
      </c>
      <c r="K113" s="99">
        <v>5</v>
      </c>
      <c r="L113" s="99">
        <v>0</v>
      </c>
      <c r="M113" s="99">
        <v>6</v>
      </c>
      <c r="N113" s="99">
        <v>4</v>
      </c>
      <c r="P113" s="99">
        <v>1138</v>
      </c>
      <c r="Q113" s="99">
        <v>4096</v>
      </c>
      <c r="R113" s="99">
        <v>1846</v>
      </c>
      <c r="S113" s="99"/>
      <c r="T113" s="99"/>
      <c r="U113" s="100">
        <v>16.082532504239683</v>
      </c>
      <c r="V113" s="100">
        <v>57.885811192764272</v>
      </c>
      <c r="W113" s="100">
        <v>26.088185415488979</v>
      </c>
      <c r="X113" s="100"/>
      <c r="Y113" s="100">
        <v>43.8</v>
      </c>
      <c r="Z113" s="101">
        <v>162.21441124780316</v>
      </c>
      <c r="AA113" s="100"/>
      <c r="AB113" s="94" t="s">
        <v>180</v>
      </c>
    </row>
    <row r="114" spans="1:28" ht="12" customHeight="1">
      <c r="A114" s="92" t="s">
        <v>150</v>
      </c>
      <c r="B114" s="99" t="s">
        <v>137</v>
      </c>
      <c r="C114" s="99">
        <v>3536</v>
      </c>
      <c r="D114" s="99">
        <v>0</v>
      </c>
      <c r="E114" s="99">
        <v>4</v>
      </c>
      <c r="F114" s="99">
        <v>-4</v>
      </c>
      <c r="G114" s="99">
        <v>2</v>
      </c>
      <c r="H114" s="99">
        <v>1</v>
      </c>
      <c r="I114" s="99">
        <v>0</v>
      </c>
      <c r="J114" s="99">
        <v>2</v>
      </c>
      <c r="K114" s="99">
        <v>4</v>
      </c>
      <c r="L114" s="99">
        <v>0</v>
      </c>
      <c r="M114" s="99">
        <v>-3</v>
      </c>
      <c r="N114" s="99">
        <v>-7</v>
      </c>
      <c r="P114" s="99">
        <v>601</v>
      </c>
      <c r="Q114" s="99">
        <v>2140</v>
      </c>
      <c r="R114" s="99">
        <v>798</v>
      </c>
      <c r="S114" s="99"/>
      <c r="T114" s="99"/>
      <c r="U114" s="100">
        <v>16.99660633484163</v>
      </c>
      <c r="V114" s="100">
        <v>60.520361990950221</v>
      </c>
      <c r="W114" s="100">
        <v>22.567873303167421</v>
      </c>
      <c r="X114" s="100"/>
      <c r="Y114" s="100">
        <v>42.1</v>
      </c>
      <c r="Z114" s="101">
        <v>132.77870216306155</v>
      </c>
      <c r="AA114" s="100"/>
      <c r="AB114" s="94" t="s">
        <v>150</v>
      </c>
    </row>
    <row r="115" spans="1:28" ht="12" customHeight="1">
      <c r="A115" s="92" t="s">
        <v>151</v>
      </c>
      <c r="B115" s="103" t="s">
        <v>137</v>
      </c>
      <c r="C115" s="103">
        <v>3540</v>
      </c>
      <c r="D115" s="103">
        <v>4</v>
      </c>
      <c r="E115" s="103">
        <v>2</v>
      </c>
      <c r="F115" s="103">
        <v>2</v>
      </c>
      <c r="G115" s="103">
        <v>9</v>
      </c>
      <c r="H115" s="103">
        <v>3</v>
      </c>
      <c r="I115" s="103">
        <v>0</v>
      </c>
      <c r="J115" s="103">
        <v>2</v>
      </c>
      <c r="K115" s="103">
        <v>1</v>
      </c>
      <c r="L115" s="103">
        <v>0</v>
      </c>
      <c r="M115" s="103">
        <v>9</v>
      </c>
      <c r="N115" s="103">
        <v>11</v>
      </c>
      <c r="P115" s="103">
        <v>537</v>
      </c>
      <c r="Q115" s="103">
        <v>1956</v>
      </c>
      <c r="R115" s="103">
        <v>1048</v>
      </c>
      <c r="S115" s="103"/>
      <c r="T115" s="103"/>
      <c r="U115" s="104">
        <v>15.169491525423728</v>
      </c>
      <c r="V115" s="104">
        <v>55.254237288135585</v>
      </c>
      <c r="W115" s="104">
        <v>29.604519774011301</v>
      </c>
      <c r="X115" s="104"/>
      <c r="Y115" s="104">
        <v>45.5</v>
      </c>
      <c r="Z115" s="105">
        <v>195.15828677839849</v>
      </c>
      <c r="AA115" s="100"/>
      <c r="AB115" s="94" t="s">
        <v>151</v>
      </c>
    </row>
    <row r="116" spans="1:28" ht="12" customHeight="1">
      <c r="A116" s="92" t="s">
        <v>181</v>
      </c>
      <c r="B116" s="99">
        <v>21205</v>
      </c>
      <c r="C116" s="99">
        <v>78373</v>
      </c>
      <c r="D116" s="99">
        <v>45</v>
      </c>
      <c r="E116" s="99">
        <v>74</v>
      </c>
      <c r="F116" s="99">
        <v>-29</v>
      </c>
      <c r="G116" s="99">
        <v>87</v>
      </c>
      <c r="H116" s="99">
        <v>48</v>
      </c>
      <c r="I116" s="99">
        <v>1</v>
      </c>
      <c r="J116" s="99">
        <v>112</v>
      </c>
      <c r="K116" s="99">
        <v>33</v>
      </c>
      <c r="L116" s="99">
        <v>0</v>
      </c>
      <c r="M116" s="99">
        <v>-9</v>
      </c>
      <c r="N116" s="99">
        <v>-38</v>
      </c>
      <c r="P116" s="99">
        <v>13026</v>
      </c>
      <c r="Q116" s="99">
        <v>47735</v>
      </c>
      <c r="R116" s="99">
        <v>17754</v>
      </c>
      <c r="S116" s="99"/>
      <c r="T116" s="99"/>
      <c r="U116" s="100">
        <v>16.620519821877433</v>
      </c>
      <c r="V116" s="100">
        <v>60.907455373661847</v>
      </c>
      <c r="W116" s="100">
        <v>22.653209651282967</v>
      </c>
      <c r="X116" s="100"/>
      <c r="Y116" s="100">
        <v>42.4</v>
      </c>
      <c r="Z116" s="101">
        <v>136.29663749424228</v>
      </c>
      <c r="AA116" s="100"/>
      <c r="AB116" s="94" t="s">
        <v>181</v>
      </c>
    </row>
    <row r="117" spans="1:28" ht="12" customHeight="1">
      <c r="A117" s="92" t="s">
        <v>145</v>
      </c>
      <c r="B117" s="99" t="s">
        <v>137</v>
      </c>
      <c r="C117" s="99">
        <v>38195</v>
      </c>
      <c r="D117" s="99">
        <v>22</v>
      </c>
      <c r="E117" s="99">
        <v>32</v>
      </c>
      <c r="F117" s="99">
        <v>-10</v>
      </c>
      <c r="G117" s="99">
        <v>40</v>
      </c>
      <c r="H117" s="99">
        <v>22</v>
      </c>
      <c r="I117" s="99">
        <v>1</v>
      </c>
      <c r="J117" s="99">
        <v>54</v>
      </c>
      <c r="K117" s="99">
        <v>15</v>
      </c>
      <c r="L117" s="99">
        <v>0</v>
      </c>
      <c r="M117" s="99">
        <v>-6</v>
      </c>
      <c r="N117" s="99">
        <v>-16</v>
      </c>
      <c r="P117" s="99">
        <v>6569</v>
      </c>
      <c r="Q117" s="99">
        <v>24317</v>
      </c>
      <c r="R117" s="99">
        <v>7369</v>
      </c>
      <c r="S117" s="99"/>
      <c r="T117" s="99"/>
      <c r="U117" s="100">
        <v>17.198586202382511</v>
      </c>
      <c r="V117" s="100">
        <v>63.66540123052755</v>
      </c>
      <c r="W117" s="100">
        <v>19.293101191255399</v>
      </c>
      <c r="X117" s="100"/>
      <c r="Y117" s="100">
        <v>40.799999999999997</v>
      </c>
      <c r="Z117" s="101">
        <v>112.17841376160756</v>
      </c>
      <c r="AA117" s="100"/>
      <c r="AB117" s="94" t="s">
        <v>145</v>
      </c>
    </row>
    <row r="118" spans="1:28" ht="12" customHeight="1">
      <c r="A118" s="95" t="s">
        <v>146</v>
      </c>
      <c r="B118" s="109" t="s">
        <v>137</v>
      </c>
      <c r="C118" s="109">
        <v>40178</v>
      </c>
      <c r="D118" s="109">
        <v>23</v>
      </c>
      <c r="E118" s="109">
        <v>42</v>
      </c>
      <c r="F118" s="109">
        <v>-19</v>
      </c>
      <c r="G118" s="109">
        <v>47</v>
      </c>
      <c r="H118" s="109">
        <v>26</v>
      </c>
      <c r="I118" s="109">
        <v>0</v>
      </c>
      <c r="J118" s="109">
        <v>58</v>
      </c>
      <c r="K118" s="109">
        <v>18</v>
      </c>
      <c r="L118" s="109">
        <v>0</v>
      </c>
      <c r="M118" s="109">
        <v>-3</v>
      </c>
      <c r="N118" s="109">
        <v>-22</v>
      </c>
      <c r="P118" s="109">
        <v>6457</v>
      </c>
      <c r="Q118" s="109">
        <v>23418</v>
      </c>
      <c r="R118" s="109">
        <v>10385</v>
      </c>
      <c r="S118" s="109"/>
      <c r="T118" s="109"/>
      <c r="U118" s="110">
        <v>16.070984120663049</v>
      </c>
      <c r="V118" s="110">
        <v>58.285628951167304</v>
      </c>
      <c r="W118" s="110">
        <v>25.847478719697349</v>
      </c>
      <c r="X118" s="110"/>
      <c r="Y118" s="110">
        <v>43.8</v>
      </c>
      <c r="Z118" s="111">
        <v>160.83320427443084</v>
      </c>
      <c r="AA118" s="110"/>
      <c r="AB118" s="98" t="s">
        <v>146</v>
      </c>
    </row>
    <row r="119" spans="1:28" ht="12" customHeight="1">
      <c r="A119" s="92" t="s">
        <v>182</v>
      </c>
      <c r="B119" s="99">
        <v>5685</v>
      </c>
      <c r="C119" s="99">
        <v>20363</v>
      </c>
      <c r="D119" s="99">
        <v>7</v>
      </c>
      <c r="E119" s="99">
        <v>19</v>
      </c>
      <c r="F119" s="99">
        <v>-12</v>
      </c>
      <c r="G119" s="99">
        <v>27</v>
      </c>
      <c r="H119" s="99">
        <v>11</v>
      </c>
      <c r="I119" s="99">
        <v>1</v>
      </c>
      <c r="J119" s="99">
        <v>32</v>
      </c>
      <c r="K119" s="99">
        <v>4</v>
      </c>
      <c r="L119" s="99">
        <v>0</v>
      </c>
      <c r="M119" s="99">
        <v>3</v>
      </c>
      <c r="N119" s="99">
        <v>-9</v>
      </c>
      <c r="P119" s="99">
        <v>3295</v>
      </c>
      <c r="Q119" s="99">
        <v>12856</v>
      </c>
      <c r="R119" s="99">
        <v>4226</v>
      </c>
      <c r="S119" s="99"/>
      <c r="T119" s="99"/>
      <c r="U119" s="100">
        <v>16.181309237342241</v>
      </c>
      <c r="V119" s="100">
        <v>63.134115798261547</v>
      </c>
      <c r="W119" s="100">
        <v>20.753327112900848</v>
      </c>
      <c r="X119" s="100"/>
      <c r="Y119" s="100">
        <v>41.6</v>
      </c>
      <c r="Z119" s="101">
        <v>128.25493171471928</v>
      </c>
      <c r="AA119" s="100"/>
      <c r="AB119" s="94" t="s">
        <v>182</v>
      </c>
    </row>
    <row r="120" spans="1:28" ht="12" customHeight="1">
      <c r="A120" s="92" t="s">
        <v>150</v>
      </c>
      <c r="B120" s="99" t="s">
        <v>137</v>
      </c>
      <c r="C120" s="99">
        <v>9979</v>
      </c>
      <c r="D120" s="99">
        <v>4</v>
      </c>
      <c r="E120" s="99">
        <v>8</v>
      </c>
      <c r="F120" s="99">
        <v>-4</v>
      </c>
      <c r="G120" s="99">
        <v>13</v>
      </c>
      <c r="H120" s="99">
        <v>5</v>
      </c>
      <c r="I120" s="99">
        <v>1</v>
      </c>
      <c r="J120" s="99">
        <v>20</v>
      </c>
      <c r="K120" s="99">
        <v>2</v>
      </c>
      <c r="L120" s="99">
        <v>0</v>
      </c>
      <c r="M120" s="99">
        <v>-3</v>
      </c>
      <c r="N120" s="99">
        <v>-7</v>
      </c>
      <c r="P120" s="99">
        <v>1669</v>
      </c>
      <c r="Q120" s="99">
        <v>6550</v>
      </c>
      <c r="R120" s="99">
        <v>1768</v>
      </c>
      <c r="S120" s="99"/>
      <c r="T120" s="99"/>
      <c r="U120" s="100">
        <v>16.725122757791361</v>
      </c>
      <c r="V120" s="100">
        <v>65.637839462872023</v>
      </c>
      <c r="W120" s="100">
        <v>17.717206132879046</v>
      </c>
      <c r="X120" s="100"/>
      <c r="Y120" s="100">
        <v>40.1</v>
      </c>
      <c r="Z120" s="101">
        <v>105.93169562612343</v>
      </c>
      <c r="AA120" s="100"/>
      <c r="AB120" s="94" t="s">
        <v>150</v>
      </c>
    </row>
    <row r="121" spans="1:28" ht="12" customHeight="1">
      <c r="A121" s="92" t="s">
        <v>151</v>
      </c>
      <c r="B121" s="99" t="s">
        <v>137</v>
      </c>
      <c r="C121" s="99">
        <v>10384</v>
      </c>
      <c r="D121" s="99">
        <v>3</v>
      </c>
      <c r="E121" s="99">
        <v>11</v>
      </c>
      <c r="F121" s="99">
        <v>-8</v>
      </c>
      <c r="G121" s="99">
        <v>14</v>
      </c>
      <c r="H121" s="99">
        <v>6</v>
      </c>
      <c r="I121" s="99">
        <v>0</v>
      </c>
      <c r="J121" s="99">
        <v>12</v>
      </c>
      <c r="K121" s="99">
        <v>2</v>
      </c>
      <c r="L121" s="99">
        <v>0</v>
      </c>
      <c r="M121" s="99">
        <v>6</v>
      </c>
      <c r="N121" s="99">
        <v>-2</v>
      </c>
      <c r="P121" s="99">
        <v>1626</v>
      </c>
      <c r="Q121" s="99">
        <v>6306</v>
      </c>
      <c r="R121" s="99">
        <v>2458</v>
      </c>
      <c r="S121" s="99"/>
      <c r="T121" s="99"/>
      <c r="U121" s="100">
        <v>15.658705701078581</v>
      </c>
      <c r="V121" s="100">
        <v>60.728043143297384</v>
      </c>
      <c r="W121" s="100">
        <v>23.671032357473035</v>
      </c>
      <c r="X121" s="100"/>
      <c r="Y121" s="100">
        <v>43</v>
      </c>
      <c r="Z121" s="101">
        <v>151.16851168511684</v>
      </c>
      <c r="AA121" s="100"/>
      <c r="AB121" s="94" t="s">
        <v>151</v>
      </c>
    </row>
    <row r="122" spans="1:28" ht="12" customHeight="1">
      <c r="A122" s="92" t="s">
        <v>183</v>
      </c>
      <c r="B122" s="99">
        <v>3657</v>
      </c>
      <c r="C122" s="99">
        <v>12817</v>
      </c>
      <c r="D122" s="99">
        <v>8</v>
      </c>
      <c r="E122" s="99">
        <v>10</v>
      </c>
      <c r="F122" s="99">
        <v>-2</v>
      </c>
      <c r="G122" s="99">
        <v>21</v>
      </c>
      <c r="H122" s="99">
        <v>14</v>
      </c>
      <c r="I122" s="99">
        <v>0</v>
      </c>
      <c r="J122" s="99">
        <v>20</v>
      </c>
      <c r="K122" s="99">
        <v>10</v>
      </c>
      <c r="L122" s="99">
        <v>0</v>
      </c>
      <c r="M122" s="99">
        <v>5</v>
      </c>
      <c r="N122" s="99">
        <v>3</v>
      </c>
      <c r="P122" s="99">
        <v>2118</v>
      </c>
      <c r="Q122" s="99">
        <v>7781</v>
      </c>
      <c r="R122" s="99">
        <v>2947</v>
      </c>
      <c r="S122" s="99"/>
      <c r="T122" s="99"/>
      <c r="U122" s="100">
        <v>16.524927830225479</v>
      </c>
      <c r="V122" s="100">
        <v>60.708434110946399</v>
      </c>
      <c r="W122" s="100">
        <v>22.992900054614964</v>
      </c>
      <c r="X122" s="100"/>
      <c r="Y122" s="100">
        <v>42.4</v>
      </c>
      <c r="Z122" s="101">
        <v>139.14069877242682</v>
      </c>
      <c r="AA122" s="100"/>
      <c r="AB122" s="94" t="s">
        <v>183</v>
      </c>
    </row>
    <row r="123" spans="1:28" ht="12" customHeight="1">
      <c r="A123" s="92" t="s">
        <v>150</v>
      </c>
      <c r="B123" s="99" t="s">
        <v>137</v>
      </c>
      <c r="C123" s="99">
        <v>6229</v>
      </c>
      <c r="D123" s="99">
        <v>5</v>
      </c>
      <c r="E123" s="99">
        <v>5</v>
      </c>
      <c r="F123" s="99">
        <v>0</v>
      </c>
      <c r="G123" s="99">
        <v>8</v>
      </c>
      <c r="H123" s="99">
        <v>8</v>
      </c>
      <c r="I123" s="99">
        <v>0</v>
      </c>
      <c r="J123" s="99">
        <v>7</v>
      </c>
      <c r="K123" s="99">
        <v>7</v>
      </c>
      <c r="L123" s="99">
        <v>0</v>
      </c>
      <c r="M123" s="99">
        <v>2</v>
      </c>
      <c r="N123" s="99">
        <v>2</v>
      </c>
      <c r="P123" s="99">
        <v>1085</v>
      </c>
      <c r="Q123" s="99">
        <v>3968</v>
      </c>
      <c r="R123" s="99">
        <v>1196</v>
      </c>
      <c r="S123" s="99"/>
      <c r="T123" s="99"/>
      <c r="U123" s="100">
        <v>17.418526248193935</v>
      </c>
      <c r="V123" s="100">
        <v>63.702038850537811</v>
      </c>
      <c r="W123" s="100">
        <v>19.200513726119762</v>
      </c>
      <c r="X123" s="100"/>
      <c r="Y123" s="100">
        <v>40.6</v>
      </c>
      <c r="Z123" s="101">
        <v>110.23041474654379</v>
      </c>
      <c r="AA123" s="100"/>
      <c r="AB123" s="94" t="s">
        <v>150</v>
      </c>
    </row>
    <row r="124" spans="1:28" ht="12" customHeight="1">
      <c r="A124" s="92" t="s">
        <v>151</v>
      </c>
      <c r="B124" s="99" t="s">
        <v>137</v>
      </c>
      <c r="C124" s="99">
        <v>6588</v>
      </c>
      <c r="D124" s="99">
        <v>3</v>
      </c>
      <c r="E124" s="99">
        <v>5</v>
      </c>
      <c r="F124" s="99">
        <v>-2</v>
      </c>
      <c r="G124" s="99">
        <v>13</v>
      </c>
      <c r="H124" s="99">
        <v>6</v>
      </c>
      <c r="I124" s="99">
        <v>0</v>
      </c>
      <c r="J124" s="99">
        <v>13</v>
      </c>
      <c r="K124" s="99">
        <v>3</v>
      </c>
      <c r="L124" s="99">
        <v>0</v>
      </c>
      <c r="M124" s="99">
        <v>3</v>
      </c>
      <c r="N124" s="99">
        <v>1</v>
      </c>
      <c r="P124" s="99">
        <v>1033</v>
      </c>
      <c r="Q124" s="99">
        <v>3813</v>
      </c>
      <c r="R124" s="99">
        <v>1751</v>
      </c>
      <c r="S124" s="99"/>
      <c r="T124" s="99"/>
      <c r="U124" s="100">
        <v>15.680024286581665</v>
      </c>
      <c r="V124" s="100">
        <v>57.877959927140253</v>
      </c>
      <c r="W124" s="100">
        <v>26.578627808136009</v>
      </c>
      <c r="X124" s="100"/>
      <c r="Y124" s="100">
        <v>44.1</v>
      </c>
      <c r="Z124" s="101">
        <v>169.50629235237173</v>
      </c>
      <c r="AA124" s="100"/>
      <c r="AB124" s="94" t="s">
        <v>151</v>
      </c>
    </row>
    <row r="125" spans="1:28" ht="12" customHeight="1">
      <c r="A125" s="92" t="s">
        <v>184</v>
      </c>
      <c r="B125" s="99">
        <v>1421</v>
      </c>
      <c r="C125" s="99">
        <v>5529</v>
      </c>
      <c r="D125" s="99">
        <v>2</v>
      </c>
      <c r="E125" s="99">
        <v>5</v>
      </c>
      <c r="F125" s="99">
        <v>-3</v>
      </c>
      <c r="G125" s="99">
        <v>3</v>
      </c>
      <c r="H125" s="99">
        <v>2</v>
      </c>
      <c r="I125" s="99">
        <v>0</v>
      </c>
      <c r="J125" s="99">
        <v>16</v>
      </c>
      <c r="K125" s="99">
        <v>2</v>
      </c>
      <c r="L125" s="99">
        <v>0</v>
      </c>
      <c r="M125" s="99">
        <v>-13</v>
      </c>
      <c r="N125" s="99">
        <v>-16</v>
      </c>
      <c r="P125" s="99">
        <v>986</v>
      </c>
      <c r="Q125" s="99">
        <v>3274</v>
      </c>
      <c r="R125" s="99">
        <v>1273</v>
      </c>
      <c r="S125" s="99"/>
      <c r="T125" s="99"/>
      <c r="U125" s="100">
        <v>17.833242901067102</v>
      </c>
      <c r="V125" s="100">
        <v>59.215047929101104</v>
      </c>
      <c r="W125" s="100">
        <v>23.024054982817869</v>
      </c>
      <c r="X125" s="100"/>
      <c r="Y125" s="100">
        <v>42.2</v>
      </c>
      <c r="Z125" s="101">
        <v>129.10750507099391</v>
      </c>
      <c r="AA125" s="100"/>
      <c r="AB125" s="94" t="s">
        <v>184</v>
      </c>
    </row>
    <row r="126" spans="1:28" ht="12" customHeight="1">
      <c r="A126" s="92" t="s">
        <v>150</v>
      </c>
      <c r="B126" s="99" t="s">
        <v>137</v>
      </c>
      <c r="C126" s="99">
        <v>2704</v>
      </c>
      <c r="D126" s="99">
        <v>1</v>
      </c>
      <c r="E126" s="99">
        <v>1</v>
      </c>
      <c r="F126" s="99">
        <v>0</v>
      </c>
      <c r="G126" s="99">
        <v>2</v>
      </c>
      <c r="H126" s="99">
        <v>1</v>
      </c>
      <c r="I126" s="99">
        <v>0</v>
      </c>
      <c r="J126" s="99">
        <v>9</v>
      </c>
      <c r="K126" s="99">
        <v>-1</v>
      </c>
      <c r="L126" s="99">
        <v>0</v>
      </c>
      <c r="M126" s="99">
        <v>-5</v>
      </c>
      <c r="N126" s="99">
        <v>-5</v>
      </c>
      <c r="P126" s="99">
        <v>453</v>
      </c>
      <c r="Q126" s="99">
        <v>1708</v>
      </c>
      <c r="R126" s="99">
        <v>545</v>
      </c>
      <c r="S126" s="99"/>
      <c r="T126" s="99"/>
      <c r="U126" s="100">
        <v>16.752958579881657</v>
      </c>
      <c r="V126" s="100">
        <v>63.165680473372774</v>
      </c>
      <c r="W126" s="100">
        <v>20.155325443786982</v>
      </c>
      <c r="X126" s="100"/>
      <c r="Y126" s="100">
        <v>41.1</v>
      </c>
      <c r="Z126" s="101">
        <v>120.30905077262692</v>
      </c>
      <c r="AA126" s="100"/>
      <c r="AB126" s="94" t="s">
        <v>150</v>
      </c>
    </row>
    <row r="127" spans="1:28" ht="12" customHeight="1">
      <c r="A127" s="92" t="s">
        <v>151</v>
      </c>
      <c r="B127" s="99" t="s">
        <v>137</v>
      </c>
      <c r="C127" s="99">
        <v>2825</v>
      </c>
      <c r="D127" s="99">
        <v>1</v>
      </c>
      <c r="E127" s="99">
        <v>4</v>
      </c>
      <c r="F127" s="99">
        <v>-3</v>
      </c>
      <c r="G127" s="99">
        <v>1</v>
      </c>
      <c r="H127" s="99">
        <v>1</v>
      </c>
      <c r="I127" s="99">
        <v>0</v>
      </c>
      <c r="J127" s="99">
        <v>7</v>
      </c>
      <c r="K127" s="99">
        <v>3</v>
      </c>
      <c r="L127" s="99">
        <v>0</v>
      </c>
      <c r="M127" s="99">
        <v>-8</v>
      </c>
      <c r="N127" s="99">
        <v>-11</v>
      </c>
      <c r="P127" s="99">
        <v>533</v>
      </c>
      <c r="Q127" s="99">
        <v>1566</v>
      </c>
      <c r="R127" s="99">
        <v>728</v>
      </c>
      <c r="S127" s="99"/>
      <c r="T127" s="99"/>
      <c r="U127" s="100">
        <v>18.867256637168143</v>
      </c>
      <c r="V127" s="100">
        <v>55.43362831858407</v>
      </c>
      <c r="W127" s="100">
        <v>25.76991150442478</v>
      </c>
      <c r="X127" s="100"/>
      <c r="Y127" s="100">
        <v>43.2</v>
      </c>
      <c r="Z127" s="101">
        <v>136.58536585365854</v>
      </c>
      <c r="AA127" s="100"/>
      <c r="AB127" s="94" t="s">
        <v>151</v>
      </c>
    </row>
    <row r="128" spans="1:28" ht="12" customHeight="1">
      <c r="A128" s="92" t="s">
        <v>185</v>
      </c>
      <c r="B128" s="99">
        <v>1530</v>
      </c>
      <c r="C128" s="99">
        <v>5918</v>
      </c>
      <c r="D128" s="99">
        <v>4</v>
      </c>
      <c r="E128" s="99">
        <v>3</v>
      </c>
      <c r="F128" s="99">
        <v>1</v>
      </c>
      <c r="G128" s="99">
        <v>4</v>
      </c>
      <c r="H128" s="99">
        <v>2</v>
      </c>
      <c r="I128" s="99">
        <v>0</v>
      </c>
      <c r="J128" s="99">
        <v>12</v>
      </c>
      <c r="K128" s="99">
        <v>2</v>
      </c>
      <c r="L128" s="99">
        <v>0</v>
      </c>
      <c r="M128" s="99">
        <v>-8</v>
      </c>
      <c r="N128" s="99">
        <v>-7</v>
      </c>
      <c r="P128" s="99">
        <v>983</v>
      </c>
      <c r="Q128" s="99">
        <v>3567</v>
      </c>
      <c r="R128" s="99">
        <v>1370</v>
      </c>
      <c r="S128" s="99"/>
      <c r="T128" s="99"/>
      <c r="U128" s="100">
        <v>16.610341331530922</v>
      </c>
      <c r="V128" s="100">
        <v>60.273741128759717</v>
      </c>
      <c r="W128" s="100">
        <v>23.149712740790807</v>
      </c>
      <c r="X128" s="100"/>
      <c r="Y128" s="100">
        <v>43</v>
      </c>
      <c r="Z128" s="101">
        <v>139.36927772126145</v>
      </c>
      <c r="AA128" s="100"/>
      <c r="AB128" s="94" t="s">
        <v>185</v>
      </c>
    </row>
    <row r="129" spans="1:28" ht="12" customHeight="1">
      <c r="A129" s="92" t="s">
        <v>150</v>
      </c>
      <c r="B129" s="99" t="s">
        <v>137</v>
      </c>
      <c r="C129" s="99">
        <v>2859</v>
      </c>
      <c r="D129" s="99">
        <v>3</v>
      </c>
      <c r="E129" s="99">
        <v>1</v>
      </c>
      <c r="F129" s="99">
        <v>2</v>
      </c>
      <c r="G129" s="99">
        <v>3</v>
      </c>
      <c r="H129" s="99">
        <v>0</v>
      </c>
      <c r="I129" s="99">
        <v>0</v>
      </c>
      <c r="J129" s="99">
        <v>5</v>
      </c>
      <c r="K129" s="99">
        <v>1</v>
      </c>
      <c r="L129" s="99">
        <v>0</v>
      </c>
      <c r="M129" s="99">
        <v>-3</v>
      </c>
      <c r="N129" s="99">
        <v>-1</v>
      </c>
      <c r="P129" s="99">
        <v>518</v>
      </c>
      <c r="Q129" s="99">
        <v>1762</v>
      </c>
      <c r="R129" s="99">
        <v>580</v>
      </c>
      <c r="S129" s="99"/>
      <c r="T129" s="99"/>
      <c r="U129" s="100">
        <v>18.118223154949284</v>
      </c>
      <c r="V129" s="100">
        <v>61.629940538649876</v>
      </c>
      <c r="W129" s="100">
        <v>20.286813571178733</v>
      </c>
      <c r="X129" s="100"/>
      <c r="Y129" s="100">
        <v>41.4</v>
      </c>
      <c r="Z129" s="101">
        <v>111.96911196911196</v>
      </c>
      <c r="AA129" s="100"/>
      <c r="AB129" s="94" t="s">
        <v>150</v>
      </c>
    </row>
    <row r="130" spans="1:28" ht="12" customHeight="1">
      <c r="A130" s="92" t="s">
        <v>151</v>
      </c>
      <c r="B130" s="99" t="s">
        <v>137</v>
      </c>
      <c r="C130" s="99">
        <v>3059</v>
      </c>
      <c r="D130" s="99">
        <v>1</v>
      </c>
      <c r="E130" s="99">
        <v>2</v>
      </c>
      <c r="F130" s="99">
        <v>-1</v>
      </c>
      <c r="G130" s="99">
        <v>1</v>
      </c>
      <c r="H130" s="99">
        <v>2</v>
      </c>
      <c r="I130" s="99">
        <v>0</v>
      </c>
      <c r="J130" s="99">
        <v>7</v>
      </c>
      <c r="K130" s="99">
        <v>1</v>
      </c>
      <c r="L130" s="99">
        <v>0</v>
      </c>
      <c r="M130" s="99">
        <v>-5</v>
      </c>
      <c r="N130" s="99">
        <v>-6</v>
      </c>
      <c r="P130" s="99">
        <v>465</v>
      </c>
      <c r="Q130" s="99">
        <v>1805</v>
      </c>
      <c r="R130" s="99">
        <v>790</v>
      </c>
      <c r="S130" s="99"/>
      <c r="T130" s="99"/>
      <c r="U130" s="100">
        <v>15.201046093494606</v>
      </c>
      <c r="V130" s="100">
        <v>59.006211180124225</v>
      </c>
      <c r="W130" s="100">
        <v>25.825433148087612</v>
      </c>
      <c r="X130" s="100"/>
      <c r="Y130" s="100">
        <v>44.5</v>
      </c>
      <c r="Z130" s="101">
        <v>169.89247311827958</v>
      </c>
      <c r="AA130" s="100"/>
      <c r="AB130" s="94" t="s">
        <v>151</v>
      </c>
    </row>
    <row r="131" spans="1:28" ht="12" customHeight="1">
      <c r="A131" s="92" t="s">
        <v>186</v>
      </c>
      <c r="B131" s="99">
        <v>896</v>
      </c>
      <c r="C131" s="99">
        <v>3206</v>
      </c>
      <c r="D131" s="99">
        <v>1</v>
      </c>
      <c r="E131" s="99">
        <v>7</v>
      </c>
      <c r="F131" s="99">
        <v>-6</v>
      </c>
      <c r="G131" s="99">
        <v>4</v>
      </c>
      <c r="H131" s="99">
        <v>6</v>
      </c>
      <c r="I131" s="99">
        <v>0</v>
      </c>
      <c r="J131" s="99">
        <v>7</v>
      </c>
      <c r="K131" s="99">
        <v>1</v>
      </c>
      <c r="L131" s="99">
        <v>0</v>
      </c>
      <c r="M131" s="99">
        <v>2</v>
      </c>
      <c r="N131" s="99">
        <v>-4</v>
      </c>
      <c r="P131" s="99">
        <v>517</v>
      </c>
      <c r="Q131" s="99">
        <v>1791</v>
      </c>
      <c r="R131" s="99">
        <v>942</v>
      </c>
      <c r="S131" s="99"/>
      <c r="T131" s="99"/>
      <c r="U131" s="100">
        <v>16.126013724267001</v>
      </c>
      <c r="V131" s="100">
        <v>55.864004990642549</v>
      </c>
      <c r="W131" s="100">
        <v>29.382407985028074</v>
      </c>
      <c r="X131" s="100"/>
      <c r="Y131" s="100">
        <v>46.1</v>
      </c>
      <c r="Z131" s="101">
        <v>182.20502901353964</v>
      </c>
      <c r="AA131" s="100"/>
      <c r="AB131" s="94" t="s">
        <v>186</v>
      </c>
    </row>
    <row r="132" spans="1:28" ht="12" customHeight="1">
      <c r="A132" s="92" t="s">
        <v>150</v>
      </c>
      <c r="B132" s="99" t="s">
        <v>137</v>
      </c>
      <c r="C132" s="99">
        <v>1577</v>
      </c>
      <c r="D132" s="99">
        <v>0</v>
      </c>
      <c r="E132" s="99">
        <v>2</v>
      </c>
      <c r="F132" s="99">
        <v>-2</v>
      </c>
      <c r="G132" s="99">
        <v>2</v>
      </c>
      <c r="H132" s="99">
        <v>2</v>
      </c>
      <c r="I132" s="99">
        <v>0</v>
      </c>
      <c r="J132" s="99">
        <v>2</v>
      </c>
      <c r="K132" s="99">
        <v>1</v>
      </c>
      <c r="L132" s="99">
        <v>0</v>
      </c>
      <c r="M132" s="99">
        <v>1</v>
      </c>
      <c r="N132" s="99">
        <v>-1</v>
      </c>
      <c r="P132" s="99">
        <v>259</v>
      </c>
      <c r="Q132" s="99">
        <v>947</v>
      </c>
      <c r="R132" s="99">
        <v>385</v>
      </c>
      <c r="S132" s="99"/>
      <c r="T132" s="99"/>
      <c r="U132" s="100">
        <v>16.423589093214964</v>
      </c>
      <c r="V132" s="100">
        <v>60.050729232720357</v>
      </c>
      <c r="W132" s="100">
        <v>24.413443246670894</v>
      </c>
      <c r="X132" s="100"/>
      <c r="Y132" s="100">
        <v>44.5</v>
      </c>
      <c r="Z132" s="101">
        <v>148.64864864864865</v>
      </c>
      <c r="AA132" s="100"/>
      <c r="AB132" s="94" t="s">
        <v>150</v>
      </c>
    </row>
    <row r="133" spans="1:28" ht="12" customHeight="1">
      <c r="A133" s="92" t="s">
        <v>151</v>
      </c>
      <c r="B133" s="99" t="s">
        <v>137</v>
      </c>
      <c r="C133" s="99">
        <v>1629</v>
      </c>
      <c r="D133" s="99">
        <v>1</v>
      </c>
      <c r="E133" s="99">
        <v>5</v>
      </c>
      <c r="F133" s="99">
        <v>-4</v>
      </c>
      <c r="G133" s="99">
        <v>2</v>
      </c>
      <c r="H133" s="99">
        <v>4</v>
      </c>
      <c r="I133" s="99">
        <v>0</v>
      </c>
      <c r="J133" s="99">
        <v>5</v>
      </c>
      <c r="K133" s="99">
        <v>0</v>
      </c>
      <c r="L133" s="99">
        <v>0</v>
      </c>
      <c r="M133" s="99">
        <v>1</v>
      </c>
      <c r="N133" s="99">
        <v>-3</v>
      </c>
      <c r="P133" s="99">
        <v>258</v>
      </c>
      <c r="Q133" s="99">
        <v>844</v>
      </c>
      <c r="R133" s="99">
        <v>557</v>
      </c>
      <c r="S133" s="99"/>
      <c r="T133" s="99"/>
      <c r="U133" s="100">
        <v>15.837937384898712</v>
      </c>
      <c r="V133" s="100">
        <v>51.810926949048493</v>
      </c>
      <c r="W133" s="100">
        <v>34.192756292203811</v>
      </c>
      <c r="X133" s="100"/>
      <c r="Y133" s="100">
        <v>47.6</v>
      </c>
      <c r="Z133" s="101">
        <v>215.89147286821705</v>
      </c>
      <c r="AA133" s="100"/>
      <c r="AB133" s="94" t="s">
        <v>151</v>
      </c>
    </row>
    <row r="134" spans="1:28" ht="12" customHeight="1">
      <c r="A134" s="92" t="s">
        <v>187</v>
      </c>
      <c r="B134" s="99">
        <v>1738</v>
      </c>
      <c r="C134" s="99">
        <v>6741</v>
      </c>
      <c r="D134" s="99">
        <v>1</v>
      </c>
      <c r="E134" s="99">
        <v>5</v>
      </c>
      <c r="F134" s="99">
        <v>-4</v>
      </c>
      <c r="G134" s="99">
        <v>2</v>
      </c>
      <c r="H134" s="99">
        <v>3</v>
      </c>
      <c r="I134" s="99">
        <v>0</v>
      </c>
      <c r="J134" s="99">
        <v>3</v>
      </c>
      <c r="K134" s="99">
        <v>3</v>
      </c>
      <c r="L134" s="99">
        <v>0</v>
      </c>
      <c r="M134" s="99">
        <v>-1</v>
      </c>
      <c r="N134" s="99">
        <v>-5</v>
      </c>
      <c r="P134" s="99">
        <v>1119</v>
      </c>
      <c r="Q134" s="99">
        <v>4089</v>
      </c>
      <c r="R134" s="99">
        <v>1536</v>
      </c>
      <c r="S134" s="99"/>
      <c r="T134" s="99"/>
      <c r="U134" s="100">
        <v>16.599910992434356</v>
      </c>
      <c r="V134" s="100">
        <v>60.658655985758791</v>
      </c>
      <c r="W134" s="100">
        <v>22.785936804628392</v>
      </c>
      <c r="X134" s="100"/>
      <c r="Y134" s="100">
        <v>42.4</v>
      </c>
      <c r="Z134" s="101">
        <v>137.26541554959786</v>
      </c>
      <c r="AA134" s="100"/>
      <c r="AB134" s="94" t="s">
        <v>187</v>
      </c>
    </row>
    <row r="135" spans="1:28" ht="12" customHeight="1">
      <c r="A135" s="92" t="s">
        <v>150</v>
      </c>
      <c r="B135" s="99" t="s">
        <v>137</v>
      </c>
      <c r="C135" s="99">
        <v>3314</v>
      </c>
      <c r="D135" s="99">
        <v>0</v>
      </c>
      <c r="E135" s="99">
        <v>2</v>
      </c>
      <c r="F135" s="99">
        <v>-2</v>
      </c>
      <c r="G135" s="99">
        <v>0</v>
      </c>
      <c r="H135" s="99">
        <v>0</v>
      </c>
      <c r="I135" s="99">
        <v>0</v>
      </c>
      <c r="J135" s="99">
        <v>1</v>
      </c>
      <c r="K135" s="99">
        <v>3</v>
      </c>
      <c r="L135" s="99">
        <v>0</v>
      </c>
      <c r="M135" s="99">
        <v>-4</v>
      </c>
      <c r="N135" s="99">
        <v>-6</v>
      </c>
      <c r="P135" s="99">
        <v>575</v>
      </c>
      <c r="Q135" s="99">
        <v>2103</v>
      </c>
      <c r="R135" s="99">
        <v>638</v>
      </c>
      <c r="S135" s="99"/>
      <c r="T135" s="99"/>
      <c r="U135" s="100">
        <v>17.350633675316836</v>
      </c>
      <c r="V135" s="100">
        <v>63.458056729028364</v>
      </c>
      <c r="W135" s="100">
        <v>19.251659625829813</v>
      </c>
      <c r="X135" s="100"/>
      <c r="Y135" s="100">
        <v>40.799999999999997</v>
      </c>
      <c r="Z135" s="101">
        <v>110.95652173913044</v>
      </c>
      <c r="AA135" s="100"/>
      <c r="AB135" s="94" t="s">
        <v>150</v>
      </c>
    </row>
    <row r="136" spans="1:28" ht="12" customHeight="1">
      <c r="A136" s="92" t="s">
        <v>151</v>
      </c>
      <c r="B136" s="99" t="s">
        <v>137</v>
      </c>
      <c r="C136" s="99">
        <v>3427</v>
      </c>
      <c r="D136" s="99">
        <v>1</v>
      </c>
      <c r="E136" s="99">
        <v>3</v>
      </c>
      <c r="F136" s="99">
        <v>-2</v>
      </c>
      <c r="G136" s="99">
        <v>2</v>
      </c>
      <c r="H136" s="99">
        <v>3</v>
      </c>
      <c r="I136" s="99">
        <v>0</v>
      </c>
      <c r="J136" s="99">
        <v>2</v>
      </c>
      <c r="K136" s="99">
        <v>0</v>
      </c>
      <c r="L136" s="99">
        <v>0</v>
      </c>
      <c r="M136" s="99">
        <v>3</v>
      </c>
      <c r="N136" s="99">
        <v>1</v>
      </c>
      <c r="P136" s="99">
        <v>544</v>
      </c>
      <c r="Q136" s="99">
        <v>1986</v>
      </c>
      <c r="R136" s="99">
        <v>898</v>
      </c>
      <c r="S136" s="99"/>
      <c r="T136" s="99"/>
      <c r="U136" s="100">
        <v>15.873942223519114</v>
      </c>
      <c r="V136" s="100">
        <v>57.951561132185581</v>
      </c>
      <c r="W136" s="100">
        <v>26.203676685147357</v>
      </c>
      <c r="X136" s="100"/>
      <c r="Y136" s="100">
        <v>44</v>
      </c>
      <c r="Z136" s="101">
        <v>165.0735294117647</v>
      </c>
      <c r="AA136" s="100"/>
      <c r="AB136" s="94" t="s">
        <v>151</v>
      </c>
    </row>
    <row r="137" spans="1:28" ht="12" customHeight="1">
      <c r="A137" s="92" t="s">
        <v>188</v>
      </c>
      <c r="B137" s="99">
        <v>6278</v>
      </c>
      <c r="C137" s="99">
        <v>23799</v>
      </c>
      <c r="D137" s="99">
        <v>22</v>
      </c>
      <c r="E137" s="99">
        <v>25</v>
      </c>
      <c r="F137" s="99">
        <v>-3</v>
      </c>
      <c r="G137" s="99">
        <v>26</v>
      </c>
      <c r="H137" s="99">
        <v>10</v>
      </c>
      <c r="I137" s="99">
        <v>0</v>
      </c>
      <c r="J137" s="99">
        <v>22</v>
      </c>
      <c r="K137" s="99">
        <v>11</v>
      </c>
      <c r="L137" s="99">
        <v>0</v>
      </c>
      <c r="M137" s="99">
        <v>3</v>
      </c>
      <c r="N137" s="99">
        <v>0</v>
      </c>
      <c r="P137" s="99">
        <v>4008</v>
      </c>
      <c r="Q137" s="99">
        <v>14377</v>
      </c>
      <c r="R137" s="99">
        <v>5460</v>
      </c>
      <c r="S137" s="99"/>
      <c r="T137" s="99"/>
      <c r="U137" s="100">
        <v>16.841043741333671</v>
      </c>
      <c r="V137" s="100">
        <v>60.410101264759021</v>
      </c>
      <c r="W137" s="100">
        <v>22.94214042606832</v>
      </c>
      <c r="X137" s="100"/>
      <c r="Y137" s="100">
        <v>42.4</v>
      </c>
      <c r="Z137" s="101">
        <v>136.22754491017963</v>
      </c>
      <c r="AA137" s="100"/>
      <c r="AB137" s="94" t="s">
        <v>188</v>
      </c>
    </row>
    <row r="138" spans="1:28" ht="12" customHeight="1">
      <c r="A138" s="92" t="s">
        <v>150</v>
      </c>
      <c r="B138" s="99" t="s">
        <v>137</v>
      </c>
      <c r="C138" s="99">
        <v>11533</v>
      </c>
      <c r="D138" s="99">
        <v>9</v>
      </c>
      <c r="E138" s="99">
        <v>13</v>
      </c>
      <c r="F138" s="99">
        <v>-4</v>
      </c>
      <c r="G138" s="99">
        <v>12</v>
      </c>
      <c r="H138" s="99">
        <v>6</v>
      </c>
      <c r="I138" s="99">
        <v>0</v>
      </c>
      <c r="J138" s="99">
        <v>10</v>
      </c>
      <c r="K138" s="99">
        <v>2</v>
      </c>
      <c r="L138" s="99">
        <v>0</v>
      </c>
      <c r="M138" s="99">
        <v>6</v>
      </c>
      <c r="N138" s="99">
        <v>2</v>
      </c>
      <c r="P138" s="99">
        <v>2010</v>
      </c>
      <c r="Q138" s="99">
        <v>7279</v>
      </c>
      <c r="R138" s="99">
        <v>2257</v>
      </c>
      <c r="S138" s="99"/>
      <c r="T138" s="99"/>
      <c r="U138" s="100">
        <v>17.428249371369116</v>
      </c>
      <c r="V138" s="100">
        <v>63.114540882684466</v>
      </c>
      <c r="W138" s="100">
        <v>19.569929766756264</v>
      </c>
      <c r="X138" s="100"/>
      <c r="Y138" s="100">
        <v>40.799999999999997</v>
      </c>
      <c r="Z138" s="101">
        <v>112.28855721393035</v>
      </c>
      <c r="AA138" s="100"/>
      <c r="AB138" s="94" t="s">
        <v>150</v>
      </c>
    </row>
    <row r="139" spans="1:28" ht="12" customHeight="1">
      <c r="A139" s="102" t="s">
        <v>151</v>
      </c>
      <c r="B139" s="103" t="s">
        <v>137</v>
      </c>
      <c r="C139" s="103">
        <v>12266</v>
      </c>
      <c r="D139" s="103">
        <v>13</v>
      </c>
      <c r="E139" s="103">
        <v>12</v>
      </c>
      <c r="F139" s="103">
        <v>1</v>
      </c>
      <c r="G139" s="103">
        <v>14</v>
      </c>
      <c r="H139" s="103">
        <v>4</v>
      </c>
      <c r="I139" s="103">
        <v>0</v>
      </c>
      <c r="J139" s="103">
        <v>12</v>
      </c>
      <c r="K139" s="103">
        <v>9</v>
      </c>
      <c r="L139" s="103">
        <v>0</v>
      </c>
      <c r="M139" s="103">
        <v>-3</v>
      </c>
      <c r="N139" s="103">
        <v>-2</v>
      </c>
      <c r="P139" s="103">
        <v>1998</v>
      </c>
      <c r="Q139" s="103">
        <v>7098</v>
      </c>
      <c r="R139" s="103">
        <v>3203</v>
      </c>
      <c r="S139" s="103"/>
      <c r="T139" s="103"/>
      <c r="U139" s="104">
        <v>16.288928746127507</v>
      </c>
      <c r="V139" s="104">
        <v>57.867275395401933</v>
      </c>
      <c r="W139" s="104">
        <v>26.112832219142344</v>
      </c>
      <c r="X139" s="104"/>
      <c r="Y139" s="104">
        <v>43.9</v>
      </c>
      <c r="Z139" s="105">
        <v>160.31031031031031</v>
      </c>
      <c r="AA139" s="104"/>
      <c r="AB139" s="106" t="s">
        <v>151</v>
      </c>
    </row>
    <row r="140" spans="1:28" ht="12" customHeight="1">
      <c r="A140" s="92" t="s">
        <v>189</v>
      </c>
      <c r="B140" s="99">
        <v>46099</v>
      </c>
      <c r="C140" s="99">
        <v>155791</v>
      </c>
      <c r="D140" s="99">
        <v>138</v>
      </c>
      <c r="E140" s="99">
        <v>118</v>
      </c>
      <c r="F140" s="99">
        <v>20</v>
      </c>
      <c r="G140" s="99">
        <v>172</v>
      </c>
      <c r="H140" s="99">
        <v>225</v>
      </c>
      <c r="I140" s="99">
        <v>10</v>
      </c>
      <c r="J140" s="99">
        <v>190</v>
      </c>
      <c r="K140" s="99">
        <v>213</v>
      </c>
      <c r="L140" s="99">
        <v>34</v>
      </c>
      <c r="M140" s="99">
        <v>-30</v>
      </c>
      <c r="N140" s="99">
        <v>-10</v>
      </c>
      <c r="P140" s="99">
        <v>27072</v>
      </c>
      <c r="Q140" s="99">
        <v>98737</v>
      </c>
      <c r="R140" s="99">
        <v>30330</v>
      </c>
      <c r="S140" s="99"/>
      <c r="T140" s="99"/>
      <c r="U140" s="100">
        <v>17.377127048417432</v>
      </c>
      <c r="V140" s="100">
        <v>63.377858798005015</v>
      </c>
      <c r="W140" s="100">
        <v>19.468390343472986</v>
      </c>
      <c r="X140" s="100"/>
      <c r="Y140" s="100">
        <v>40.6</v>
      </c>
      <c r="Z140" s="101">
        <v>112.03457446808511</v>
      </c>
      <c r="AA140" s="100"/>
      <c r="AB140" s="94" t="s">
        <v>189</v>
      </c>
    </row>
    <row r="141" spans="1:28" ht="12" customHeight="1">
      <c r="A141" s="92" t="s">
        <v>142</v>
      </c>
      <c r="B141" s="99" t="s">
        <v>137</v>
      </c>
      <c r="C141" s="99">
        <v>76815</v>
      </c>
      <c r="D141" s="99">
        <v>74</v>
      </c>
      <c r="E141" s="99">
        <v>68</v>
      </c>
      <c r="F141" s="99">
        <v>6</v>
      </c>
      <c r="G141" s="99">
        <v>74</v>
      </c>
      <c r="H141" s="99">
        <v>111</v>
      </c>
      <c r="I141" s="99">
        <v>7</v>
      </c>
      <c r="J141" s="99">
        <v>81</v>
      </c>
      <c r="K141" s="99">
        <v>118</v>
      </c>
      <c r="L141" s="99">
        <v>25</v>
      </c>
      <c r="M141" s="99">
        <v>-32</v>
      </c>
      <c r="N141" s="99">
        <v>-26</v>
      </c>
      <c r="P141" s="99">
        <v>13865</v>
      </c>
      <c r="Q141" s="99">
        <v>50784</v>
      </c>
      <c r="R141" s="99">
        <v>12350</v>
      </c>
      <c r="S141" s="99"/>
      <c r="T141" s="99"/>
      <c r="U141" s="100">
        <v>18.049860053374992</v>
      </c>
      <c r="V141" s="100">
        <v>66.112087482913495</v>
      </c>
      <c r="W141" s="100">
        <v>16.077589012562651</v>
      </c>
      <c r="X141" s="100"/>
      <c r="Y141" s="100">
        <v>39</v>
      </c>
      <c r="Z141" s="101">
        <v>89.073205914172377</v>
      </c>
      <c r="AA141" s="100"/>
      <c r="AB141" s="94" t="s">
        <v>142</v>
      </c>
    </row>
    <row r="142" spans="1:28" ht="12" customHeight="1">
      <c r="A142" s="102" t="s">
        <v>143</v>
      </c>
      <c r="B142" s="103" t="s">
        <v>137</v>
      </c>
      <c r="C142" s="103">
        <v>78976</v>
      </c>
      <c r="D142" s="103">
        <v>64</v>
      </c>
      <c r="E142" s="103">
        <v>50</v>
      </c>
      <c r="F142" s="103">
        <v>14</v>
      </c>
      <c r="G142" s="103">
        <v>98</v>
      </c>
      <c r="H142" s="103">
        <v>114</v>
      </c>
      <c r="I142" s="103">
        <v>3</v>
      </c>
      <c r="J142" s="103">
        <v>109</v>
      </c>
      <c r="K142" s="103">
        <v>95</v>
      </c>
      <c r="L142" s="103">
        <v>9</v>
      </c>
      <c r="M142" s="103">
        <v>2</v>
      </c>
      <c r="N142" s="103">
        <v>16</v>
      </c>
      <c r="P142" s="103">
        <v>13207</v>
      </c>
      <c r="Q142" s="103">
        <v>47953</v>
      </c>
      <c r="R142" s="103">
        <v>17980</v>
      </c>
      <c r="S142" s="103"/>
      <c r="T142" s="103"/>
      <c r="U142" s="104">
        <v>16.722801863857377</v>
      </c>
      <c r="V142" s="104">
        <v>60.718446110210699</v>
      </c>
      <c r="W142" s="104">
        <v>22.766410048622365</v>
      </c>
      <c r="X142" s="104"/>
      <c r="Y142" s="104">
        <v>42.1</v>
      </c>
      <c r="Z142" s="105">
        <v>136.13992579692587</v>
      </c>
      <c r="AA142" s="104"/>
      <c r="AB142" s="106" t="s">
        <v>143</v>
      </c>
    </row>
    <row r="143" spans="1:28" ht="12" customHeight="1">
      <c r="A143" s="92" t="s">
        <v>190</v>
      </c>
      <c r="B143" s="99">
        <v>16444</v>
      </c>
      <c r="C143" s="99">
        <v>47481</v>
      </c>
      <c r="D143" s="99">
        <v>42</v>
      </c>
      <c r="E143" s="99">
        <v>26</v>
      </c>
      <c r="F143" s="99">
        <v>16</v>
      </c>
      <c r="G143" s="99">
        <v>48</v>
      </c>
      <c r="H143" s="99">
        <v>97</v>
      </c>
      <c r="I143" s="99">
        <v>2</v>
      </c>
      <c r="J143" s="99">
        <v>43</v>
      </c>
      <c r="K143" s="99">
        <v>78</v>
      </c>
      <c r="L143" s="99">
        <v>19</v>
      </c>
      <c r="M143" s="99">
        <v>7</v>
      </c>
      <c r="N143" s="99">
        <v>23</v>
      </c>
      <c r="P143" s="99">
        <v>8322</v>
      </c>
      <c r="Q143" s="99">
        <v>31095</v>
      </c>
      <c r="R143" s="99">
        <v>8141</v>
      </c>
      <c r="S143" s="99"/>
      <c r="T143" s="99"/>
      <c r="U143" s="100">
        <v>17.52701080432173</v>
      </c>
      <c r="V143" s="100">
        <v>65.489353636191311</v>
      </c>
      <c r="W143" s="100">
        <v>17.145805690697333</v>
      </c>
      <c r="X143" s="100"/>
      <c r="Y143" s="100">
        <v>39.6</v>
      </c>
      <c r="Z143" s="101">
        <v>97.825042057197791</v>
      </c>
      <c r="AA143" s="100"/>
      <c r="AB143" s="94" t="s">
        <v>190</v>
      </c>
    </row>
    <row r="144" spans="1:28" ht="12" customHeight="1">
      <c r="A144" s="92" t="s">
        <v>145</v>
      </c>
      <c r="B144" s="99" t="s">
        <v>137</v>
      </c>
      <c r="C144" s="99">
        <v>23211</v>
      </c>
      <c r="D144" s="99">
        <v>25</v>
      </c>
      <c r="E144" s="99">
        <v>18</v>
      </c>
      <c r="F144" s="99">
        <v>7</v>
      </c>
      <c r="G144" s="99">
        <v>20</v>
      </c>
      <c r="H144" s="99">
        <v>45</v>
      </c>
      <c r="I144" s="99">
        <v>2</v>
      </c>
      <c r="J144" s="99">
        <v>18</v>
      </c>
      <c r="K144" s="99">
        <v>37</v>
      </c>
      <c r="L144" s="99">
        <v>14</v>
      </c>
      <c r="M144" s="99">
        <v>-2</v>
      </c>
      <c r="N144" s="99">
        <v>5</v>
      </c>
      <c r="P144" s="99">
        <v>4201</v>
      </c>
      <c r="Q144" s="99">
        <v>15698</v>
      </c>
      <c r="R144" s="99">
        <v>3349</v>
      </c>
      <c r="S144" s="99"/>
      <c r="T144" s="99"/>
      <c r="U144" s="100">
        <v>18.099177114299255</v>
      </c>
      <c r="V144" s="100">
        <v>67.631726336650715</v>
      </c>
      <c r="W144" s="100">
        <v>14.428503726681315</v>
      </c>
      <c r="X144" s="100"/>
      <c r="Y144" s="100">
        <v>38.299999999999997</v>
      </c>
      <c r="Z144" s="101">
        <v>79.719114496548443</v>
      </c>
      <c r="AA144" s="100"/>
      <c r="AB144" s="94" t="s">
        <v>145</v>
      </c>
    </row>
    <row r="145" spans="1:28" ht="12" customHeight="1">
      <c r="A145" s="92" t="s">
        <v>146</v>
      </c>
      <c r="B145" s="103" t="s">
        <v>137</v>
      </c>
      <c r="C145" s="103">
        <v>24270</v>
      </c>
      <c r="D145" s="103">
        <v>17</v>
      </c>
      <c r="E145" s="103">
        <v>8</v>
      </c>
      <c r="F145" s="103">
        <v>9</v>
      </c>
      <c r="G145" s="103">
        <v>28</v>
      </c>
      <c r="H145" s="103">
        <v>52</v>
      </c>
      <c r="I145" s="103">
        <v>0</v>
      </c>
      <c r="J145" s="103">
        <v>25</v>
      </c>
      <c r="K145" s="103">
        <v>41</v>
      </c>
      <c r="L145" s="103">
        <v>5</v>
      </c>
      <c r="M145" s="103">
        <v>9</v>
      </c>
      <c r="N145" s="103">
        <v>18</v>
      </c>
      <c r="P145" s="103">
        <v>4121</v>
      </c>
      <c r="Q145" s="103">
        <v>15397</v>
      </c>
      <c r="R145" s="103">
        <v>4792</v>
      </c>
      <c r="S145" s="103"/>
      <c r="T145" s="103"/>
      <c r="U145" s="104">
        <v>16.979810465595385</v>
      </c>
      <c r="V145" s="104">
        <v>63.440461475072105</v>
      </c>
      <c r="W145" s="104">
        <v>19.744540585084465</v>
      </c>
      <c r="X145" s="104"/>
      <c r="Y145" s="104">
        <v>40.799999999999997</v>
      </c>
      <c r="Z145" s="105">
        <v>116.28245571463236</v>
      </c>
      <c r="AA145" s="100"/>
      <c r="AB145" s="94" t="s">
        <v>146</v>
      </c>
    </row>
    <row r="146" spans="1:28" ht="12" customHeight="1">
      <c r="A146" s="92" t="s">
        <v>191</v>
      </c>
      <c r="B146" s="99">
        <v>18482</v>
      </c>
      <c r="C146" s="99">
        <v>68299</v>
      </c>
      <c r="D146" s="99">
        <v>61</v>
      </c>
      <c r="E146" s="99">
        <v>49</v>
      </c>
      <c r="F146" s="99">
        <v>12</v>
      </c>
      <c r="G146" s="99">
        <v>90</v>
      </c>
      <c r="H146" s="99">
        <v>72</v>
      </c>
      <c r="I146" s="99">
        <v>0</v>
      </c>
      <c r="J146" s="99">
        <v>98</v>
      </c>
      <c r="K146" s="99">
        <v>71</v>
      </c>
      <c r="L146" s="99">
        <v>0</v>
      </c>
      <c r="M146" s="99">
        <v>-7</v>
      </c>
      <c r="N146" s="99">
        <v>5</v>
      </c>
      <c r="P146" s="99">
        <v>11956</v>
      </c>
      <c r="Q146" s="99">
        <v>43832</v>
      </c>
      <c r="R146" s="99">
        <v>12692</v>
      </c>
      <c r="S146" s="99"/>
      <c r="T146" s="99"/>
      <c r="U146" s="100">
        <v>17.505380752280413</v>
      </c>
      <c r="V146" s="100">
        <v>64.176635089825623</v>
      </c>
      <c r="W146" s="100">
        <v>18.582995358643611</v>
      </c>
      <c r="X146" s="100"/>
      <c r="Y146" s="100">
        <v>40.1</v>
      </c>
      <c r="Z146" s="101">
        <v>106.15590498494481</v>
      </c>
      <c r="AA146" s="100"/>
      <c r="AB146" s="94" t="s">
        <v>191</v>
      </c>
    </row>
    <row r="147" spans="1:28" ht="12" customHeight="1">
      <c r="A147" s="92" t="s">
        <v>145</v>
      </c>
      <c r="B147" s="99" t="s">
        <v>137</v>
      </c>
      <c r="C147" s="99">
        <v>34009</v>
      </c>
      <c r="D147" s="99">
        <v>28</v>
      </c>
      <c r="E147" s="99">
        <v>28</v>
      </c>
      <c r="F147" s="99">
        <v>0</v>
      </c>
      <c r="G147" s="99">
        <v>42</v>
      </c>
      <c r="H147" s="99">
        <v>33</v>
      </c>
      <c r="I147" s="99">
        <v>0</v>
      </c>
      <c r="J147" s="99">
        <v>44</v>
      </c>
      <c r="K147" s="99">
        <v>42</v>
      </c>
      <c r="L147" s="99">
        <v>0</v>
      </c>
      <c r="M147" s="99">
        <v>-11</v>
      </c>
      <c r="N147" s="99">
        <v>-11</v>
      </c>
      <c r="P147" s="99">
        <v>6169</v>
      </c>
      <c r="Q147" s="99">
        <v>22796</v>
      </c>
      <c r="R147" s="99">
        <v>5155</v>
      </c>
      <c r="S147" s="99"/>
      <c r="T147" s="99"/>
      <c r="U147" s="100">
        <v>18.139316063394983</v>
      </c>
      <c r="V147" s="100">
        <v>67.029315769355165</v>
      </c>
      <c r="W147" s="100">
        <v>15.1577523596695</v>
      </c>
      <c r="X147" s="100"/>
      <c r="Y147" s="100">
        <v>38.6</v>
      </c>
      <c r="Z147" s="101">
        <v>83.562976171178477</v>
      </c>
      <c r="AA147" s="100"/>
      <c r="AB147" s="94" t="s">
        <v>145</v>
      </c>
    </row>
    <row r="148" spans="1:28" ht="12" customHeight="1">
      <c r="A148" s="92" t="s">
        <v>146</v>
      </c>
      <c r="B148" s="103" t="s">
        <v>137</v>
      </c>
      <c r="C148" s="103">
        <v>34290</v>
      </c>
      <c r="D148" s="103">
        <v>33</v>
      </c>
      <c r="E148" s="103">
        <v>21</v>
      </c>
      <c r="F148" s="103">
        <v>12</v>
      </c>
      <c r="G148" s="103">
        <v>48</v>
      </c>
      <c r="H148" s="103">
        <v>39</v>
      </c>
      <c r="I148" s="103">
        <v>0</v>
      </c>
      <c r="J148" s="103">
        <v>54</v>
      </c>
      <c r="K148" s="103">
        <v>29</v>
      </c>
      <c r="L148" s="103">
        <v>0</v>
      </c>
      <c r="M148" s="103">
        <v>4</v>
      </c>
      <c r="N148" s="103">
        <v>16</v>
      </c>
      <c r="P148" s="103">
        <v>5787</v>
      </c>
      <c r="Q148" s="103">
        <v>21036</v>
      </c>
      <c r="R148" s="103">
        <v>7537</v>
      </c>
      <c r="S148" s="103"/>
      <c r="T148" s="103"/>
      <c r="U148" s="104">
        <v>16.876640419947506</v>
      </c>
      <c r="V148" s="104">
        <v>61.347331583552055</v>
      </c>
      <c r="W148" s="104">
        <v>21.980169145523476</v>
      </c>
      <c r="X148" s="104"/>
      <c r="Y148" s="104">
        <v>41.6</v>
      </c>
      <c r="Z148" s="105">
        <v>130.24019353723864</v>
      </c>
      <c r="AA148" s="100"/>
      <c r="AB148" s="94" t="s">
        <v>146</v>
      </c>
    </row>
    <row r="149" spans="1:28" ht="12" customHeight="1">
      <c r="A149" s="92" t="s">
        <v>192</v>
      </c>
      <c r="B149" s="99">
        <v>5375</v>
      </c>
      <c r="C149" s="99">
        <v>18678</v>
      </c>
      <c r="D149" s="99">
        <v>27</v>
      </c>
      <c r="E149" s="99">
        <v>13</v>
      </c>
      <c r="F149" s="99">
        <v>14</v>
      </c>
      <c r="G149" s="99">
        <v>29</v>
      </c>
      <c r="H149" s="99">
        <v>34</v>
      </c>
      <c r="I149" s="99">
        <v>0</v>
      </c>
      <c r="J149" s="99">
        <v>38</v>
      </c>
      <c r="K149" s="99">
        <v>28</v>
      </c>
      <c r="L149" s="99">
        <v>0</v>
      </c>
      <c r="M149" s="99">
        <v>-3</v>
      </c>
      <c r="N149" s="99">
        <v>11</v>
      </c>
      <c r="P149" s="99">
        <v>3411</v>
      </c>
      <c r="Q149" s="99">
        <v>12474</v>
      </c>
      <c r="R149" s="99">
        <v>2871</v>
      </c>
      <c r="S149" s="99"/>
      <c r="T149" s="99"/>
      <c r="U149" s="100">
        <v>18.262126566013492</v>
      </c>
      <c r="V149" s="100">
        <v>66.784452296819779</v>
      </c>
      <c r="W149" s="100">
        <v>15.371024734982333</v>
      </c>
      <c r="X149" s="100"/>
      <c r="Y149" s="100">
        <v>38.4</v>
      </c>
      <c r="Z149" s="101">
        <v>84.168865435356196</v>
      </c>
      <c r="AA149" s="100"/>
      <c r="AB149" s="94" t="s">
        <v>192</v>
      </c>
    </row>
    <row r="150" spans="1:28" ht="12" customHeight="1">
      <c r="A150" s="92" t="s">
        <v>150</v>
      </c>
      <c r="B150" s="99" t="s">
        <v>137</v>
      </c>
      <c r="C150" s="99">
        <v>9456</v>
      </c>
      <c r="D150" s="99">
        <v>11</v>
      </c>
      <c r="E150" s="99">
        <v>6</v>
      </c>
      <c r="F150" s="99">
        <v>5</v>
      </c>
      <c r="G150" s="99">
        <v>14</v>
      </c>
      <c r="H150" s="99">
        <v>21</v>
      </c>
      <c r="I150" s="99">
        <v>0</v>
      </c>
      <c r="J150" s="99">
        <v>18</v>
      </c>
      <c r="K150" s="99">
        <v>21</v>
      </c>
      <c r="L150" s="99">
        <v>0</v>
      </c>
      <c r="M150" s="99">
        <v>-4</v>
      </c>
      <c r="N150" s="99">
        <v>1</v>
      </c>
      <c r="P150" s="99">
        <v>1717</v>
      </c>
      <c r="Q150" s="99">
        <v>6641</v>
      </c>
      <c r="R150" s="99">
        <v>1156</v>
      </c>
      <c r="S150" s="99"/>
      <c r="T150" s="99"/>
      <c r="U150" s="100">
        <v>18.157783417935704</v>
      </c>
      <c r="V150" s="100">
        <v>70.230541455160747</v>
      </c>
      <c r="W150" s="100">
        <v>12.225042301184432</v>
      </c>
      <c r="X150" s="100"/>
      <c r="Y150" s="100">
        <v>37.200000000000003</v>
      </c>
      <c r="Z150" s="101">
        <v>67.32673267326733</v>
      </c>
      <c r="AA150" s="100"/>
      <c r="AB150" s="94" t="s">
        <v>150</v>
      </c>
    </row>
    <row r="151" spans="1:28" ht="12" customHeight="1">
      <c r="A151" s="92" t="s">
        <v>151</v>
      </c>
      <c r="B151" s="99" t="s">
        <v>137</v>
      </c>
      <c r="C151" s="99">
        <v>9222</v>
      </c>
      <c r="D151" s="99">
        <v>16</v>
      </c>
      <c r="E151" s="99">
        <v>7</v>
      </c>
      <c r="F151" s="99">
        <v>9</v>
      </c>
      <c r="G151" s="99">
        <v>15</v>
      </c>
      <c r="H151" s="99">
        <v>13</v>
      </c>
      <c r="I151" s="99">
        <v>0</v>
      </c>
      <c r="J151" s="99">
        <v>20</v>
      </c>
      <c r="K151" s="99">
        <v>7</v>
      </c>
      <c r="L151" s="99">
        <v>0</v>
      </c>
      <c r="M151" s="99">
        <v>1</v>
      </c>
      <c r="N151" s="99">
        <v>10</v>
      </c>
      <c r="P151" s="99">
        <v>1694</v>
      </c>
      <c r="Q151" s="99">
        <v>5833</v>
      </c>
      <c r="R151" s="99">
        <v>1715</v>
      </c>
      <c r="S151" s="99"/>
      <c r="T151" s="99"/>
      <c r="U151" s="100">
        <v>18.369117328128389</v>
      </c>
      <c r="V151" s="100">
        <v>63.250921708956845</v>
      </c>
      <c r="W151" s="100">
        <v>18.596833658642378</v>
      </c>
      <c r="X151" s="100"/>
      <c r="Y151" s="100">
        <v>39.6</v>
      </c>
      <c r="Z151" s="101">
        <v>101.2396694214876</v>
      </c>
      <c r="AA151" s="100"/>
      <c r="AB151" s="94" t="s">
        <v>151</v>
      </c>
    </row>
    <row r="152" spans="1:28" ht="12" customHeight="1">
      <c r="A152" s="92" t="s">
        <v>193</v>
      </c>
      <c r="B152" s="99">
        <v>1813</v>
      </c>
      <c r="C152" s="99">
        <v>7446</v>
      </c>
      <c r="D152" s="99">
        <v>7</v>
      </c>
      <c r="E152" s="99">
        <v>4</v>
      </c>
      <c r="F152" s="99">
        <v>3</v>
      </c>
      <c r="G152" s="99">
        <v>5</v>
      </c>
      <c r="H152" s="99">
        <v>6</v>
      </c>
      <c r="I152" s="99">
        <v>0</v>
      </c>
      <c r="J152" s="99">
        <v>5</v>
      </c>
      <c r="K152" s="99">
        <v>16</v>
      </c>
      <c r="L152" s="99">
        <v>0</v>
      </c>
      <c r="M152" s="99">
        <v>-10</v>
      </c>
      <c r="N152" s="99">
        <v>-7</v>
      </c>
      <c r="P152" s="99">
        <v>1284</v>
      </c>
      <c r="Q152" s="99">
        <v>4578</v>
      </c>
      <c r="R152" s="99">
        <v>1589</v>
      </c>
      <c r="S152" s="99"/>
      <c r="T152" s="99"/>
      <c r="U152" s="100">
        <v>17.24415793714746</v>
      </c>
      <c r="V152" s="100">
        <v>61.482675261885575</v>
      </c>
      <c r="W152" s="100">
        <v>21.340316948697289</v>
      </c>
      <c r="X152" s="100"/>
      <c r="Y152" s="100">
        <v>41.2</v>
      </c>
      <c r="Z152" s="101">
        <v>123.75389408099689</v>
      </c>
      <c r="AA152" s="100"/>
      <c r="AB152" s="94" t="s">
        <v>193</v>
      </c>
    </row>
    <row r="153" spans="1:28" ht="12" customHeight="1">
      <c r="A153" s="92" t="s">
        <v>150</v>
      </c>
      <c r="B153" s="99" t="s">
        <v>137</v>
      </c>
      <c r="C153" s="99">
        <v>3629</v>
      </c>
      <c r="D153" s="99">
        <v>4</v>
      </c>
      <c r="E153" s="99">
        <v>3</v>
      </c>
      <c r="F153" s="99">
        <v>1</v>
      </c>
      <c r="G153" s="99">
        <v>3</v>
      </c>
      <c r="H153" s="99">
        <v>2</v>
      </c>
      <c r="I153" s="99">
        <v>0</v>
      </c>
      <c r="J153" s="99">
        <v>0</v>
      </c>
      <c r="K153" s="99">
        <v>6</v>
      </c>
      <c r="L153" s="99">
        <v>0</v>
      </c>
      <c r="M153" s="99">
        <v>-1</v>
      </c>
      <c r="N153" s="99">
        <v>0</v>
      </c>
      <c r="P153" s="99">
        <v>665</v>
      </c>
      <c r="Q153" s="99">
        <v>2330</v>
      </c>
      <c r="R153" s="99">
        <v>637</v>
      </c>
      <c r="S153" s="99"/>
      <c r="T153" s="99"/>
      <c r="U153" s="100">
        <v>18.32460732984293</v>
      </c>
      <c r="V153" s="100">
        <v>64.205015155690276</v>
      </c>
      <c r="W153" s="100">
        <v>17.553044915954807</v>
      </c>
      <c r="X153" s="100"/>
      <c r="Y153" s="100">
        <v>39.5</v>
      </c>
      <c r="Z153" s="101">
        <v>95.78947368421052</v>
      </c>
      <c r="AA153" s="100"/>
      <c r="AB153" s="94" t="s">
        <v>150</v>
      </c>
    </row>
    <row r="154" spans="1:28" ht="12" customHeight="1">
      <c r="A154" s="92" t="s">
        <v>151</v>
      </c>
      <c r="B154" s="99" t="s">
        <v>137</v>
      </c>
      <c r="C154" s="99">
        <v>3817</v>
      </c>
      <c r="D154" s="99">
        <v>3</v>
      </c>
      <c r="E154" s="99">
        <v>1</v>
      </c>
      <c r="F154" s="99">
        <v>2</v>
      </c>
      <c r="G154" s="99">
        <v>2</v>
      </c>
      <c r="H154" s="99">
        <v>4</v>
      </c>
      <c r="I154" s="99">
        <v>0</v>
      </c>
      <c r="J154" s="99">
        <v>5</v>
      </c>
      <c r="K154" s="99">
        <v>10</v>
      </c>
      <c r="L154" s="99">
        <v>0</v>
      </c>
      <c r="M154" s="99">
        <v>-9</v>
      </c>
      <c r="N154" s="99">
        <v>-7</v>
      </c>
      <c r="P154" s="99">
        <v>619</v>
      </c>
      <c r="Q154" s="99">
        <v>2248</v>
      </c>
      <c r="R154" s="99">
        <v>952</v>
      </c>
      <c r="S154" s="99"/>
      <c r="T154" s="99"/>
      <c r="U154" s="100">
        <v>16.216924286088553</v>
      </c>
      <c r="V154" s="100">
        <v>58.894419701336133</v>
      </c>
      <c r="W154" s="100">
        <v>24.941053183128112</v>
      </c>
      <c r="X154" s="100"/>
      <c r="Y154" s="100">
        <v>42.8</v>
      </c>
      <c r="Z154" s="101">
        <v>153.79644588045232</v>
      </c>
      <c r="AA154" s="100"/>
      <c r="AB154" s="94" t="s">
        <v>151</v>
      </c>
    </row>
    <row r="155" spans="1:28" ht="12" customHeight="1">
      <c r="A155" s="92" t="s">
        <v>194</v>
      </c>
      <c r="B155" s="99">
        <v>1438</v>
      </c>
      <c r="C155" s="99">
        <v>6041</v>
      </c>
      <c r="D155" s="99">
        <v>2</v>
      </c>
      <c r="E155" s="99">
        <v>6</v>
      </c>
      <c r="F155" s="99">
        <v>-4</v>
      </c>
      <c r="G155" s="99">
        <v>6</v>
      </c>
      <c r="H155" s="99">
        <v>2</v>
      </c>
      <c r="I155" s="99">
        <v>0</v>
      </c>
      <c r="J155" s="99">
        <v>6</v>
      </c>
      <c r="K155" s="99">
        <v>2</v>
      </c>
      <c r="L155" s="99">
        <v>0</v>
      </c>
      <c r="M155" s="99">
        <v>0</v>
      </c>
      <c r="N155" s="99">
        <v>-4</v>
      </c>
      <c r="P155" s="99">
        <v>1068</v>
      </c>
      <c r="Q155" s="99">
        <v>3732</v>
      </c>
      <c r="R155" s="99">
        <v>1259</v>
      </c>
      <c r="S155" s="99"/>
      <c r="T155" s="99"/>
      <c r="U155" s="100">
        <v>17.679192186724052</v>
      </c>
      <c r="V155" s="100">
        <v>61.777851349114385</v>
      </c>
      <c r="W155" s="100">
        <v>20.840920377420957</v>
      </c>
      <c r="X155" s="100"/>
      <c r="Y155" s="100">
        <v>40.9</v>
      </c>
      <c r="Z155" s="101">
        <v>117.88389513108615</v>
      </c>
      <c r="AA155" s="100"/>
      <c r="AB155" s="94" t="s">
        <v>194</v>
      </c>
    </row>
    <row r="156" spans="1:28" ht="12" customHeight="1">
      <c r="A156" s="92" t="s">
        <v>150</v>
      </c>
      <c r="B156" s="99" t="s">
        <v>137</v>
      </c>
      <c r="C156" s="99">
        <v>2954</v>
      </c>
      <c r="D156" s="99">
        <v>1</v>
      </c>
      <c r="E156" s="99">
        <v>3</v>
      </c>
      <c r="F156" s="99">
        <v>-2</v>
      </c>
      <c r="G156" s="99">
        <v>1</v>
      </c>
      <c r="H156" s="99">
        <v>1</v>
      </c>
      <c r="I156" s="99">
        <v>0</v>
      </c>
      <c r="J156" s="99">
        <v>3</v>
      </c>
      <c r="K156" s="99">
        <v>0</v>
      </c>
      <c r="L156" s="99">
        <v>0</v>
      </c>
      <c r="M156" s="99">
        <v>-1</v>
      </c>
      <c r="N156" s="99">
        <v>-3</v>
      </c>
      <c r="P156" s="99">
        <v>550</v>
      </c>
      <c r="Q156" s="99">
        <v>1894</v>
      </c>
      <c r="R156" s="99">
        <v>524</v>
      </c>
      <c r="S156" s="99"/>
      <c r="T156" s="99"/>
      <c r="U156" s="100">
        <v>18.618821936357481</v>
      </c>
      <c r="V156" s="100">
        <v>64.116452268111033</v>
      </c>
      <c r="W156" s="100">
        <v>17.738659444820581</v>
      </c>
      <c r="X156" s="100"/>
      <c r="Y156" s="100">
        <v>39.6</v>
      </c>
      <c r="Z156" s="101">
        <v>95.27272727272728</v>
      </c>
      <c r="AA156" s="100"/>
      <c r="AB156" s="94" t="s">
        <v>150</v>
      </c>
    </row>
    <row r="157" spans="1:28" ht="12" customHeight="1">
      <c r="A157" s="92" t="s">
        <v>151</v>
      </c>
      <c r="B157" s="99" t="s">
        <v>137</v>
      </c>
      <c r="C157" s="99">
        <v>3087</v>
      </c>
      <c r="D157" s="99">
        <v>1</v>
      </c>
      <c r="E157" s="99">
        <v>3</v>
      </c>
      <c r="F157" s="99">
        <v>-2</v>
      </c>
      <c r="G157" s="99">
        <v>5</v>
      </c>
      <c r="H157" s="99">
        <v>1</v>
      </c>
      <c r="I157" s="99">
        <v>0</v>
      </c>
      <c r="J157" s="99">
        <v>3</v>
      </c>
      <c r="K157" s="99">
        <v>2</v>
      </c>
      <c r="L157" s="99">
        <v>0</v>
      </c>
      <c r="M157" s="99">
        <v>1</v>
      </c>
      <c r="N157" s="99">
        <v>-1</v>
      </c>
      <c r="P157" s="99">
        <v>518</v>
      </c>
      <c r="Q157" s="99">
        <v>1838</v>
      </c>
      <c r="R157" s="99">
        <v>735</v>
      </c>
      <c r="S157" s="99"/>
      <c r="T157" s="99"/>
      <c r="U157" s="100">
        <v>16.780045351473923</v>
      </c>
      <c r="V157" s="100">
        <v>59.54000647878199</v>
      </c>
      <c r="W157" s="100">
        <v>23.809523809523807</v>
      </c>
      <c r="X157" s="100"/>
      <c r="Y157" s="100">
        <v>42.1</v>
      </c>
      <c r="Z157" s="101">
        <v>141.89189189189187</v>
      </c>
      <c r="AA157" s="100"/>
      <c r="AB157" s="94" t="s">
        <v>151</v>
      </c>
    </row>
    <row r="158" spans="1:28" ht="12" customHeight="1">
      <c r="A158" s="92" t="s">
        <v>195</v>
      </c>
      <c r="B158" s="99">
        <v>1747</v>
      </c>
      <c r="C158" s="99">
        <v>6904</v>
      </c>
      <c r="D158" s="99">
        <v>4</v>
      </c>
      <c r="E158" s="99">
        <v>6</v>
      </c>
      <c r="F158" s="99">
        <v>-2</v>
      </c>
      <c r="G158" s="99">
        <v>12</v>
      </c>
      <c r="H158" s="99">
        <v>3</v>
      </c>
      <c r="I158" s="99">
        <v>0</v>
      </c>
      <c r="J158" s="99">
        <v>10</v>
      </c>
      <c r="K158" s="99">
        <v>7</v>
      </c>
      <c r="L158" s="99">
        <v>0</v>
      </c>
      <c r="M158" s="99">
        <v>-2</v>
      </c>
      <c r="N158" s="99">
        <v>-4</v>
      </c>
      <c r="P158" s="99">
        <v>1255</v>
      </c>
      <c r="Q158" s="99">
        <v>4316</v>
      </c>
      <c r="R158" s="99">
        <v>1363</v>
      </c>
      <c r="S158" s="99"/>
      <c r="T158" s="99"/>
      <c r="U158" s="100">
        <v>18.17786790266512</v>
      </c>
      <c r="V158" s="100">
        <v>62.514484356894549</v>
      </c>
      <c r="W158" s="100">
        <v>19.742178447276938</v>
      </c>
      <c r="X158" s="100"/>
      <c r="Y158" s="100">
        <v>40.200000000000003</v>
      </c>
      <c r="Z158" s="101">
        <v>108.60557768924303</v>
      </c>
      <c r="AA158" s="100"/>
      <c r="AB158" s="94" t="s">
        <v>195</v>
      </c>
    </row>
    <row r="159" spans="1:28" ht="12" customHeight="1">
      <c r="A159" s="92" t="s">
        <v>150</v>
      </c>
      <c r="B159" s="99" t="s">
        <v>137</v>
      </c>
      <c r="C159" s="99">
        <v>3409</v>
      </c>
      <c r="D159" s="99">
        <v>2</v>
      </c>
      <c r="E159" s="99">
        <v>5</v>
      </c>
      <c r="F159" s="99">
        <v>-3</v>
      </c>
      <c r="G159" s="99">
        <v>6</v>
      </c>
      <c r="H159" s="99">
        <v>1</v>
      </c>
      <c r="I159" s="99">
        <v>0</v>
      </c>
      <c r="J159" s="99">
        <v>5</v>
      </c>
      <c r="K159" s="99">
        <v>5</v>
      </c>
      <c r="L159" s="99">
        <v>0</v>
      </c>
      <c r="M159" s="99">
        <v>-3</v>
      </c>
      <c r="N159" s="99">
        <v>-6</v>
      </c>
      <c r="P159" s="99">
        <v>627</v>
      </c>
      <c r="Q159" s="99">
        <v>2244</v>
      </c>
      <c r="R159" s="99">
        <v>554</v>
      </c>
      <c r="S159" s="99"/>
      <c r="T159" s="99"/>
      <c r="U159" s="100">
        <v>18.392490466412436</v>
      </c>
      <c r="V159" s="100">
        <v>65.825755353476083</v>
      </c>
      <c r="W159" s="100">
        <v>16.251100029334115</v>
      </c>
      <c r="X159" s="100"/>
      <c r="Y159" s="100">
        <v>38.700000000000003</v>
      </c>
      <c r="Z159" s="101">
        <v>88.357256778309406</v>
      </c>
      <c r="AA159" s="100"/>
      <c r="AB159" s="94" t="s">
        <v>150</v>
      </c>
    </row>
    <row r="160" spans="1:28" ht="12" customHeight="1">
      <c r="A160" s="92" t="s">
        <v>151</v>
      </c>
      <c r="B160" s="99" t="s">
        <v>137</v>
      </c>
      <c r="C160" s="99">
        <v>3495</v>
      </c>
      <c r="D160" s="99">
        <v>2</v>
      </c>
      <c r="E160" s="99">
        <v>1</v>
      </c>
      <c r="F160" s="99">
        <v>1</v>
      </c>
      <c r="G160" s="99">
        <v>6</v>
      </c>
      <c r="H160" s="99">
        <v>2</v>
      </c>
      <c r="I160" s="99">
        <v>0</v>
      </c>
      <c r="J160" s="99">
        <v>5</v>
      </c>
      <c r="K160" s="99">
        <v>2</v>
      </c>
      <c r="L160" s="99">
        <v>0</v>
      </c>
      <c r="M160" s="99">
        <v>1</v>
      </c>
      <c r="N160" s="99">
        <v>2</v>
      </c>
      <c r="P160" s="99">
        <v>628</v>
      </c>
      <c r="Q160" s="99">
        <v>2072</v>
      </c>
      <c r="R160" s="99">
        <v>809</v>
      </c>
      <c r="S160" s="99"/>
      <c r="T160" s="99"/>
      <c r="U160" s="100">
        <v>17.968526466380546</v>
      </c>
      <c r="V160" s="100">
        <v>59.284692417739628</v>
      </c>
      <c r="W160" s="100">
        <v>23.147353361945637</v>
      </c>
      <c r="X160" s="100"/>
      <c r="Y160" s="100">
        <v>41.6</v>
      </c>
      <c r="Z160" s="101">
        <v>128.82165605095543</v>
      </c>
      <c r="AA160" s="100"/>
      <c r="AB160" s="94" t="s">
        <v>151</v>
      </c>
    </row>
    <row r="161" spans="1:28" ht="12" customHeight="1">
      <c r="A161" s="92" t="s">
        <v>196</v>
      </c>
      <c r="B161" s="99">
        <v>1304</v>
      </c>
      <c r="C161" s="99">
        <v>5338</v>
      </c>
      <c r="D161" s="99">
        <v>3</v>
      </c>
      <c r="E161" s="99">
        <v>7</v>
      </c>
      <c r="F161" s="99">
        <v>-4</v>
      </c>
      <c r="G161" s="99">
        <v>6</v>
      </c>
      <c r="H161" s="99">
        <v>4</v>
      </c>
      <c r="I161" s="99">
        <v>0</v>
      </c>
      <c r="J161" s="99">
        <v>6</v>
      </c>
      <c r="K161" s="99">
        <v>0</v>
      </c>
      <c r="L161" s="99">
        <v>0</v>
      </c>
      <c r="M161" s="99">
        <v>4</v>
      </c>
      <c r="N161" s="99">
        <v>0</v>
      </c>
      <c r="P161" s="99">
        <v>1026</v>
      </c>
      <c r="Q161" s="99">
        <v>3327</v>
      </c>
      <c r="R161" s="99">
        <v>990</v>
      </c>
      <c r="S161" s="99"/>
      <c r="T161" s="99"/>
      <c r="U161" s="100">
        <v>19.220681903334583</v>
      </c>
      <c r="V161" s="100">
        <v>62.326714125140505</v>
      </c>
      <c r="W161" s="100">
        <v>18.546272011989508</v>
      </c>
      <c r="X161" s="100"/>
      <c r="Y161" s="100">
        <v>39.200000000000003</v>
      </c>
      <c r="Z161" s="101">
        <v>96.491228070175438</v>
      </c>
      <c r="AA161" s="100"/>
      <c r="AB161" s="94" t="s">
        <v>196</v>
      </c>
    </row>
    <row r="162" spans="1:28" ht="12" customHeight="1">
      <c r="A162" s="92" t="s">
        <v>150</v>
      </c>
      <c r="B162" s="99" t="s">
        <v>137</v>
      </c>
      <c r="C162" s="99">
        <v>2628</v>
      </c>
      <c r="D162" s="99">
        <v>2</v>
      </c>
      <c r="E162" s="99">
        <v>6</v>
      </c>
      <c r="F162" s="99">
        <v>-4</v>
      </c>
      <c r="G162" s="99">
        <v>2</v>
      </c>
      <c r="H162" s="99">
        <v>1</v>
      </c>
      <c r="I162" s="99">
        <v>0</v>
      </c>
      <c r="J162" s="99">
        <v>3</v>
      </c>
      <c r="K162" s="99">
        <v>0</v>
      </c>
      <c r="L162" s="99">
        <v>0</v>
      </c>
      <c r="M162" s="99">
        <v>0</v>
      </c>
      <c r="N162" s="99">
        <v>-4</v>
      </c>
      <c r="P162" s="99">
        <v>526</v>
      </c>
      <c r="Q162" s="99">
        <v>1688</v>
      </c>
      <c r="R162" s="99">
        <v>415</v>
      </c>
      <c r="S162" s="99"/>
      <c r="T162" s="99"/>
      <c r="U162" s="100">
        <v>20.015220700152206</v>
      </c>
      <c r="V162" s="100">
        <v>64.231354642313548</v>
      </c>
      <c r="W162" s="100">
        <v>15.791476407914764</v>
      </c>
      <c r="X162" s="100"/>
      <c r="Y162" s="100">
        <v>37.9</v>
      </c>
      <c r="Z162" s="101">
        <v>78.897338403041829</v>
      </c>
      <c r="AA162" s="100"/>
      <c r="AB162" s="94" t="s">
        <v>150</v>
      </c>
    </row>
    <row r="163" spans="1:28" ht="12" customHeight="1">
      <c r="A163" s="92" t="s">
        <v>151</v>
      </c>
      <c r="B163" s="99" t="s">
        <v>137</v>
      </c>
      <c r="C163" s="99">
        <v>2710</v>
      </c>
      <c r="D163" s="99">
        <v>1</v>
      </c>
      <c r="E163" s="99">
        <v>1</v>
      </c>
      <c r="F163" s="99">
        <v>0</v>
      </c>
      <c r="G163" s="99">
        <v>4</v>
      </c>
      <c r="H163" s="99">
        <v>3</v>
      </c>
      <c r="I163" s="99">
        <v>0</v>
      </c>
      <c r="J163" s="99">
        <v>3</v>
      </c>
      <c r="K163" s="99">
        <v>0</v>
      </c>
      <c r="L163" s="99">
        <v>0</v>
      </c>
      <c r="M163" s="99">
        <v>4</v>
      </c>
      <c r="N163" s="99">
        <v>4</v>
      </c>
      <c r="P163" s="99">
        <v>500</v>
      </c>
      <c r="Q163" s="99">
        <v>1639</v>
      </c>
      <c r="R163" s="99">
        <v>575</v>
      </c>
      <c r="S163" s="99"/>
      <c r="T163" s="99"/>
      <c r="U163" s="100">
        <v>18.450184501845019</v>
      </c>
      <c r="V163" s="100">
        <v>60.479704797047972</v>
      </c>
      <c r="W163" s="100">
        <v>21.217712177121772</v>
      </c>
      <c r="X163" s="100"/>
      <c r="Y163" s="100">
        <v>40.5</v>
      </c>
      <c r="Z163" s="101">
        <v>115</v>
      </c>
      <c r="AA163" s="100"/>
      <c r="AB163" s="94" t="s">
        <v>151</v>
      </c>
    </row>
    <row r="164" spans="1:28" ht="12" customHeight="1">
      <c r="A164" s="92" t="s">
        <v>197</v>
      </c>
      <c r="B164" s="99">
        <v>5607</v>
      </c>
      <c r="C164" s="99">
        <v>18884</v>
      </c>
      <c r="D164" s="99">
        <v>14</v>
      </c>
      <c r="E164" s="99">
        <v>11</v>
      </c>
      <c r="F164" s="99">
        <v>3</v>
      </c>
      <c r="G164" s="99">
        <v>22</v>
      </c>
      <c r="H164" s="99">
        <v>13</v>
      </c>
      <c r="I164" s="99">
        <v>0</v>
      </c>
      <c r="J164" s="99">
        <v>27</v>
      </c>
      <c r="K164" s="99">
        <v>15</v>
      </c>
      <c r="L164" s="99">
        <v>0</v>
      </c>
      <c r="M164" s="99">
        <v>-7</v>
      </c>
      <c r="N164" s="99">
        <v>-4</v>
      </c>
      <c r="P164" s="99">
        <v>3023</v>
      </c>
      <c r="Q164" s="99">
        <v>12343</v>
      </c>
      <c r="R164" s="99">
        <v>3554</v>
      </c>
      <c r="S164" s="99"/>
      <c r="T164" s="99"/>
      <c r="U164" s="100">
        <v>16.008260961660664</v>
      </c>
      <c r="V164" s="100">
        <v>65.362211395890697</v>
      </c>
      <c r="W164" s="100">
        <v>18.820165219233211</v>
      </c>
      <c r="X164" s="100"/>
      <c r="Y164" s="100">
        <v>41.2</v>
      </c>
      <c r="Z164" s="101">
        <v>117.56533245120741</v>
      </c>
      <c r="AA164" s="100"/>
      <c r="AB164" s="94" t="s">
        <v>197</v>
      </c>
    </row>
    <row r="165" spans="1:28" ht="12" customHeight="1">
      <c r="A165" s="92" t="s">
        <v>150</v>
      </c>
      <c r="B165" s="99" t="s">
        <v>137</v>
      </c>
      <c r="C165" s="99">
        <v>9424</v>
      </c>
      <c r="D165" s="99">
        <v>7</v>
      </c>
      <c r="E165" s="99">
        <v>4</v>
      </c>
      <c r="F165" s="99">
        <v>3</v>
      </c>
      <c r="G165" s="99">
        <v>14</v>
      </c>
      <c r="H165" s="99">
        <v>7</v>
      </c>
      <c r="I165" s="99">
        <v>0</v>
      </c>
      <c r="J165" s="99">
        <v>12</v>
      </c>
      <c r="K165" s="99">
        <v>9</v>
      </c>
      <c r="L165" s="99">
        <v>0</v>
      </c>
      <c r="M165" s="99">
        <v>0</v>
      </c>
      <c r="N165" s="99">
        <v>3</v>
      </c>
      <c r="P165" s="99">
        <v>1608</v>
      </c>
      <c r="Q165" s="99">
        <v>6406</v>
      </c>
      <c r="R165" s="99">
        <v>1428</v>
      </c>
      <c r="S165" s="99"/>
      <c r="T165" s="99"/>
      <c r="U165" s="100">
        <v>17.062818336162987</v>
      </c>
      <c r="V165" s="100">
        <v>67.975382003395595</v>
      </c>
      <c r="W165" s="100">
        <v>15.152801358234294</v>
      </c>
      <c r="X165" s="100"/>
      <c r="Y165" s="100">
        <v>39.5</v>
      </c>
      <c r="Z165" s="101">
        <v>88.805970149253739</v>
      </c>
      <c r="AA165" s="100"/>
      <c r="AB165" s="94" t="s">
        <v>150</v>
      </c>
    </row>
    <row r="166" spans="1:28" ht="12" customHeight="1">
      <c r="A166" s="92" t="s">
        <v>151</v>
      </c>
      <c r="B166" s="99" t="s">
        <v>137</v>
      </c>
      <c r="C166" s="99">
        <v>9460</v>
      </c>
      <c r="D166" s="99">
        <v>7</v>
      </c>
      <c r="E166" s="99">
        <v>7</v>
      </c>
      <c r="F166" s="99">
        <v>0</v>
      </c>
      <c r="G166" s="99">
        <v>8</v>
      </c>
      <c r="H166" s="99">
        <v>6</v>
      </c>
      <c r="I166" s="99">
        <v>0</v>
      </c>
      <c r="J166" s="99">
        <v>15</v>
      </c>
      <c r="K166" s="99">
        <v>6</v>
      </c>
      <c r="L166" s="99">
        <v>0</v>
      </c>
      <c r="M166" s="99">
        <v>-7</v>
      </c>
      <c r="N166" s="99">
        <v>-7</v>
      </c>
      <c r="P166" s="99">
        <v>1415</v>
      </c>
      <c r="Q166" s="99">
        <v>5937</v>
      </c>
      <c r="R166" s="99">
        <v>2126</v>
      </c>
      <c r="S166" s="99"/>
      <c r="T166" s="99"/>
      <c r="U166" s="100">
        <v>14.957716701902749</v>
      </c>
      <c r="V166" s="100">
        <v>62.758985200845665</v>
      </c>
      <c r="W166" s="100">
        <v>22.47357293868922</v>
      </c>
      <c r="X166" s="100"/>
      <c r="Y166" s="100">
        <v>43</v>
      </c>
      <c r="Z166" s="101">
        <v>150.24734982332154</v>
      </c>
      <c r="AA166" s="100"/>
      <c r="AB166" s="94" t="s">
        <v>151</v>
      </c>
    </row>
    <row r="167" spans="1:28" ht="12" customHeight="1">
      <c r="A167" s="92" t="s">
        <v>198</v>
      </c>
      <c r="B167" s="99">
        <v>1198</v>
      </c>
      <c r="C167" s="99">
        <v>5008</v>
      </c>
      <c r="D167" s="99">
        <v>4</v>
      </c>
      <c r="E167" s="99">
        <v>2</v>
      </c>
      <c r="F167" s="99">
        <v>2</v>
      </c>
      <c r="G167" s="99">
        <v>10</v>
      </c>
      <c r="H167" s="99">
        <v>10</v>
      </c>
      <c r="I167" s="99">
        <v>0</v>
      </c>
      <c r="J167" s="99">
        <v>6</v>
      </c>
      <c r="K167" s="99">
        <v>3</v>
      </c>
      <c r="L167" s="99">
        <v>0</v>
      </c>
      <c r="M167" s="99">
        <v>11</v>
      </c>
      <c r="N167" s="99">
        <v>13</v>
      </c>
      <c r="P167" s="99">
        <v>889</v>
      </c>
      <c r="Q167" s="99">
        <v>3062</v>
      </c>
      <c r="R167" s="99">
        <v>1066</v>
      </c>
      <c r="S167" s="99"/>
      <c r="T167" s="99"/>
      <c r="U167" s="100">
        <v>17.751597444089455</v>
      </c>
      <c r="V167" s="100">
        <v>61.142172523961655</v>
      </c>
      <c r="W167" s="100">
        <v>21.285942492012779</v>
      </c>
      <c r="X167" s="100"/>
      <c r="Y167" s="100">
        <v>40.6</v>
      </c>
      <c r="Z167" s="101">
        <v>119.91001124859393</v>
      </c>
      <c r="AA167" s="100"/>
      <c r="AB167" s="94" t="s">
        <v>198</v>
      </c>
    </row>
    <row r="168" spans="1:28" ht="12" customHeight="1">
      <c r="A168" s="92" t="s">
        <v>150</v>
      </c>
      <c r="B168" s="99" t="s">
        <v>137</v>
      </c>
      <c r="C168" s="99">
        <v>2509</v>
      </c>
      <c r="D168" s="99">
        <v>1</v>
      </c>
      <c r="E168" s="99">
        <v>1</v>
      </c>
      <c r="F168" s="99">
        <v>0</v>
      </c>
      <c r="G168" s="99">
        <v>2</v>
      </c>
      <c r="H168" s="99">
        <v>0</v>
      </c>
      <c r="I168" s="99">
        <v>0</v>
      </c>
      <c r="J168" s="99">
        <v>3</v>
      </c>
      <c r="K168" s="99">
        <v>1</v>
      </c>
      <c r="L168" s="99">
        <v>0</v>
      </c>
      <c r="M168" s="99">
        <v>-2</v>
      </c>
      <c r="N168" s="99">
        <v>-2</v>
      </c>
      <c r="P168" s="99">
        <v>476</v>
      </c>
      <c r="Q168" s="99">
        <v>1593</v>
      </c>
      <c r="R168" s="99">
        <v>441</v>
      </c>
      <c r="S168" s="99"/>
      <c r="T168" s="99"/>
      <c r="U168" s="100">
        <v>18.971701873256279</v>
      </c>
      <c r="V168" s="100">
        <v>63.4914308489438</v>
      </c>
      <c r="W168" s="100">
        <v>17.576723794340374</v>
      </c>
      <c r="X168" s="100"/>
      <c r="Y168" s="100">
        <v>38.9</v>
      </c>
      <c r="Z168" s="101">
        <v>92.64705882352942</v>
      </c>
      <c r="AA168" s="100"/>
      <c r="AB168" s="94" t="s">
        <v>150</v>
      </c>
    </row>
    <row r="169" spans="1:28" ht="12" customHeight="1">
      <c r="A169" s="92" t="s">
        <v>151</v>
      </c>
      <c r="B169" s="103" t="s">
        <v>137</v>
      </c>
      <c r="C169" s="103">
        <v>2499</v>
      </c>
      <c r="D169" s="103">
        <v>3</v>
      </c>
      <c r="E169" s="103">
        <v>1</v>
      </c>
      <c r="F169" s="103">
        <v>2</v>
      </c>
      <c r="G169" s="103">
        <v>8</v>
      </c>
      <c r="H169" s="103">
        <v>10</v>
      </c>
      <c r="I169" s="103">
        <v>0</v>
      </c>
      <c r="J169" s="103">
        <v>3</v>
      </c>
      <c r="K169" s="103">
        <v>2</v>
      </c>
      <c r="L169" s="103">
        <v>0</v>
      </c>
      <c r="M169" s="103">
        <v>13</v>
      </c>
      <c r="N169" s="103">
        <v>15</v>
      </c>
      <c r="P169" s="103">
        <v>413</v>
      </c>
      <c r="Q169" s="103">
        <v>1469</v>
      </c>
      <c r="R169" s="103">
        <v>625</v>
      </c>
      <c r="S169" s="103"/>
      <c r="T169" s="103"/>
      <c r="U169" s="104">
        <v>16.526610644257701</v>
      </c>
      <c r="V169" s="104">
        <v>58.783513405362143</v>
      </c>
      <c r="W169" s="104">
        <v>25.010004001600638</v>
      </c>
      <c r="X169" s="104"/>
      <c r="Y169" s="104">
        <v>42.2</v>
      </c>
      <c r="Z169" s="105">
        <v>151.3317191283293</v>
      </c>
      <c r="AA169" s="100"/>
      <c r="AB169" s="94" t="s">
        <v>151</v>
      </c>
    </row>
    <row r="170" spans="1:28" ht="12" customHeight="1">
      <c r="A170" s="92" t="s">
        <v>199</v>
      </c>
      <c r="B170" s="99">
        <v>11173</v>
      </c>
      <c r="C170" s="99">
        <v>40011</v>
      </c>
      <c r="D170" s="99">
        <v>35</v>
      </c>
      <c r="E170" s="99">
        <v>43</v>
      </c>
      <c r="F170" s="99">
        <v>-8</v>
      </c>
      <c r="G170" s="99">
        <v>34</v>
      </c>
      <c r="H170" s="99">
        <v>56</v>
      </c>
      <c r="I170" s="99">
        <v>8</v>
      </c>
      <c r="J170" s="99">
        <v>49</v>
      </c>
      <c r="K170" s="99">
        <v>64</v>
      </c>
      <c r="L170" s="99">
        <v>15</v>
      </c>
      <c r="M170" s="99">
        <v>-30</v>
      </c>
      <c r="N170" s="99">
        <v>-38</v>
      </c>
      <c r="P170" s="99">
        <v>6794</v>
      </c>
      <c r="Q170" s="99">
        <v>23810</v>
      </c>
      <c r="R170" s="99">
        <v>9497</v>
      </c>
      <c r="S170" s="99"/>
      <c r="T170" s="99"/>
      <c r="U170" s="100">
        <v>16.980330409137487</v>
      </c>
      <c r="V170" s="100">
        <v>59.50863512534054</v>
      </c>
      <c r="W170" s="100">
        <v>23.735972607532929</v>
      </c>
      <c r="X170" s="100"/>
      <c r="Y170" s="100">
        <v>42.6</v>
      </c>
      <c r="Z170" s="101">
        <v>139.78510450397411</v>
      </c>
      <c r="AA170" s="100"/>
      <c r="AB170" s="94" t="s">
        <v>199</v>
      </c>
    </row>
    <row r="171" spans="1:28" ht="12" customHeight="1">
      <c r="A171" s="92" t="s">
        <v>145</v>
      </c>
      <c r="B171" s="99" t="s">
        <v>137</v>
      </c>
      <c r="C171" s="99">
        <v>19595</v>
      </c>
      <c r="D171" s="99">
        <v>21</v>
      </c>
      <c r="E171" s="99">
        <v>22</v>
      </c>
      <c r="F171" s="99">
        <v>-1</v>
      </c>
      <c r="G171" s="99">
        <v>12</v>
      </c>
      <c r="H171" s="99">
        <v>33</v>
      </c>
      <c r="I171" s="99">
        <v>5</v>
      </c>
      <c r="J171" s="99">
        <v>19</v>
      </c>
      <c r="K171" s="99">
        <v>39</v>
      </c>
      <c r="L171" s="99">
        <v>11</v>
      </c>
      <c r="M171" s="99">
        <v>-19</v>
      </c>
      <c r="N171" s="99">
        <v>-20</v>
      </c>
      <c r="P171" s="99">
        <v>3495</v>
      </c>
      <c r="Q171" s="99">
        <v>12290</v>
      </c>
      <c r="R171" s="99">
        <v>3846</v>
      </c>
      <c r="S171" s="99"/>
      <c r="T171" s="99"/>
      <c r="U171" s="100">
        <v>17.836182699668282</v>
      </c>
      <c r="V171" s="100">
        <v>62.720081653483028</v>
      </c>
      <c r="W171" s="100">
        <v>19.627455983669304</v>
      </c>
      <c r="X171" s="100"/>
      <c r="Y171" s="100">
        <v>40.700000000000003</v>
      </c>
      <c r="Z171" s="101">
        <v>110.04291845493562</v>
      </c>
      <c r="AA171" s="100"/>
      <c r="AB171" s="94" t="s">
        <v>145</v>
      </c>
    </row>
    <row r="172" spans="1:28" ht="12" customHeight="1">
      <c r="A172" s="92" t="s">
        <v>146</v>
      </c>
      <c r="B172" s="103" t="s">
        <v>137</v>
      </c>
      <c r="C172" s="103">
        <v>20416</v>
      </c>
      <c r="D172" s="103">
        <v>14</v>
      </c>
      <c r="E172" s="103">
        <v>21</v>
      </c>
      <c r="F172" s="103">
        <v>-7</v>
      </c>
      <c r="G172" s="103">
        <v>22</v>
      </c>
      <c r="H172" s="103">
        <v>23</v>
      </c>
      <c r="I172" s="103">
        <v>3</v>
      </c>
      <c r="J172" s="103">
        <v>30</v>
      </c>
      <c r="K172" s="103">
        <v>25</v>
      </c>
      <c r="L172" s="103">
        <v>4</v>
      </c>
      <c r="M172" s="103">
        <v>-11</v>
      </c>
      <c r="N172" s="103">
        <v>-18</v>
      </c>
      <c r="P172" s="103">
        <v>3299</v>
      </c>
      <c r="Q172" s="103">
        <v>11520</v>
      </c>
      <c r="R172" s="103">
        <v>5651</v>
      </c>
      <c r="S172" s="103"/>
      <c r="T172" s="103"/>
      <c r="U172" s="104">
        <v>16.158894984326018</v>
      </c>
      <c r="V172" s="104">
        <v>56.426332288401248</v>
      </c>
      <c r="W172" s="104">
        <v>27.67927115987461</v>
      </c>
      <c r="X172" s="104"/>
      <c r="Y172" s="104">
        <v>44.5</v>
      </c>
      <c r="Z172" s="105">
        <v>171.29433161564108</v>
      </c>
      <c r="AA172" s="100"/>
      <c r="AB172" s="94" t="s">
        <v>146</v>
      </c>
    </row>
    <row r="173" spans="1:28" ht="12" customHeight="1">
      <c r="A173" s="92" t="s">
        <v>200</v>
      </c>
      <c r="B173" s="99">
        <v>4898</v>
      </c>
      <c r="C173" s="99">
        <v>16592</v>
      </c>
      <c r="D173" s="99">
        <v>20</v>
      </c>
      <c r="E173" s="99">
        <v>24</v>
      </c>
      <c r="F173" s="99">
        <v>-4</v>
      </c>
      <c r="G173" s="99">
        <v>22</v>
      </c>
      <c r="H173" s="99">
        <v>37</v>
      </c>
      <c r="I173" s="99">
        <v>7</v>
      </c>
      <c r="J173" s="99">
        <v>19</v>
      </c>
      <c r="K173" s="99">
        <v>38</v>
      </c>
      <c r="L173" s="99">
        <v>14</v>
      </c>
      <c r="M173" s="99">
        <v>-5</v>
      </c>
      <c r="N173" s="99">
        <v>-9</v>
      </c>
      <c r="P173" s="99">
        <v>2936</v>
      </c>
      <c r="Q173" s="99">
        <v>10274</v>
      </c>
      <c r="R173" s="99">
        <v>3421</v>
      </c>
      <c r="S173" s="99"/>
      <c r="T173" s="99"/>
      <c r="U173" s="100">
        <v>17.695274831243974</v>
      </c>
      <c r="V173" s="100">
        <v>61.921407907425262</v>
      </c>
      <c r="W173" s="100">
        <v>20.618370298939247</v>
      </c>
      <c r="X173" s="100"/>
      <c r="Y173" s="100">
        <v>41</v>
      </c>
      <c r="Z173" s="101">
        <v>116.51907356948227</v>
      </c>
      <c r="AA173" s="100"/>
      <c r="AB173" s="94" t="s">
        <v>200</v>
      </c>
    </row>
    <row r="174" spans="1:28" ht="12" customHeight="1">
      <c r="A174" s="92" t="s">
        <v>150</v>
      </c>
      <c r="B174" s="99" t="s">
        <v>137</v>
      </c>
      <c r="C174" s="99">
        <v>8201</v>
      </c>
      <c r="D174" s="99">
        <v>14</v>
      </c>
      <c r="E174" s="99">
        <v>12</v>
      </c>
      <c r="F174" s="99">
        <v>2</v>
      </c>
      <c r="G174" s="99">
        <v>6</v>
      </c>
      <c r="H174" s="99">
        <v>25</v>
      </c>
      <c r="I174" s="99">
        <v>4</v>
      </c>
      <c r="J174" s="99">
        <v>7</v>
      </c>
      <c r="K174" s="99">
        <v>26</v>
      </c>
      <c r="L174" s="99">
        <v>11</v>
      </c>
      <c r="M174" s="99">
        <v>-9</v>
      </c>
      <c r="N174" s="99">
        <v>-7</v>
      </c>
      <c r="P174" s="99">
        <v>1537</v>
      </c>
      <c r="Q174" s="99">
        <v>5310</v>
      </c>
      <c r="R174" s="99">
        <v>1376</v>
      </c>
      <c r="S174" s="99"/>
      <c r="T174" s="99"/>
      <c r="U174" s="100">
        <v>18.741616875990733</v>
      </c>
      <c r="V174" s="100">
        <v>64.748201438848923</v>
      </c>
      <c r="W174" s="100">
        <v>16.778441653456895</v>
      </c>
      <c r="X174" s="100"/>
      <c r="Y174" s="100">
        <v>39.1</v>
      </c>
      <c r="Z174" s="101">
        <v>89.525048796356543</v>
      </c>
      <c r="AA174" s="100"/>
      <c r="AB174" s="94" t="s">
        <v>150</v>
      </c>
    </row>
    <row r="175" spans="1:28" ht="12" customHeight="1">
      <c r="A175" s="95" t="s">
        <v>151</v>
      </c>
      <c r="B175" s="109" t="s">
        <v>137</v>
      </c>
      <c r="C175" s="109">
        <v>8391</v>
      </c>
      <c r="D175" s="109">
        <v>6</v>
      </c>
      <c r="E175" s="109">
        <v>12</v>
      </c>
      <c r="F175" s="109">
        <v>-6</v>
      </c>
      <c r="G175" s="109">
        <v>16</v>
      </c>
      <c r="H175" s="109">
        <v>12</v>
      </c>
      <c r="I175" s="109">
        <v>3</v>
      </c>
      <c r="J175" s="109">
        <v>12</v>
      </c>
      <c r="K175" s="109">
        <v>12</v>
      </c>
      <c r="L175" s="109">
        <v>3</v>
      </c>
      <c r="M175" s="109">
        <v>4</v>
      </c>
      <c r="N175" s="109">
        <v>-2</v>
      </c>
      <c r="P175" s="109">
        <v>1399</v>
      </c>
      <c r="Q175" s="109">
        <v>4964</v>
      </c>
      <c r="R175" s="109">
        <v>2045</v>
      </c>
      <c r="S175" s="109"/>
      <c r="T175" s="109"/>
      <c r="U175" s="110">
        <v>16.672625432010488</v>
      </c>
      <c r="V175" s="110">
        <v>59.158622333452506</v>
      </c>
      <c r="W175" s="110">
        <v>24.371350256226908</v>
      </c>
      <c r="X175" s="110"/>
      <c r="Y175" s="110">
        <v>42.8</v>
      </c>
      <c r="Z175" s="111">
        <v>146.1758398856326</v>
      </c>
      <c r="AA175" s="110"/>
      <c r="AB175" s="98" t="s">
        <v>151</v>
      </c>
    </row>
    <row r="176" spans="1:28" ht="12" customHeight="1">
      <c r="A176" s="92" t="s">
        <v>201</v>
      </c>
      <c r="B176" s="99">
        <v>1981</v>
      </c>
      <c r="C176" s="99">
        <v>7205</v>
      </c>
      <c r="D176" s="99">
        <v>3</v>
      </c>
      <c r="E176" s="99">
        <v>9</v>
      </c>
      <c r="F176" s="99">
        <v>-6</v>
      </c>
      <c r="G176" s="99">
        <v>4</v>
      </c>
      <c r="H176" s="99">
        <v>6</v>
      </c>
      <c r="I176" s="99">
        <v>0</v>
      </c>
      <c r="J176" s="99">
        <v>4</v>
      </c>
      <c r="K176" s="99">
        <v>10</v>
      </c>
      <c r="L176" s="99">
        <v>0</v>
      </c>
      <c r="M176" s="99">
        <v>-4</v>
      </c>
      <c r="N176" s="99">
        <v>-10</v>
      </c>
      <c r="P176" s="99">
        <v>1103</v>
      </c>
      <c r="Q176" s="99">
        <v>4124</v>
      </c>
      <c r="R176" s="99">
        <v>1986</v>
      </c>
      <c r="S176" s="99"/>
      <c r="T176" s="99"/>
      <c r="U176" s="100">
        <v>15.3088133240805</v>
      </c>
      <c r="V176" s="100">
        <v>57.238029146426094</v>
      </c>
      <c r="W176" s="100">
        <v>27.564191533657183</v>
      </c>
      <c r="X176" s="100"/>
      <c r="Y176" s="100">
        <v>45</v>
      </c>
      <c r="Z176" s="101">
        <v>180.0543970988214</v>
      </c>
      <c r="AA176" s="100"/>
      <c r="AB176" s="94" t="s">
        <v>201</v>
      </c>
    </row>
    <row r="177" spans="1:28" ht="12" customHeight="1">
      <c r="A177" s="92" t="s">
        <v>150</v>
      </c>
      <c r="B177" s="99" t="s">
        <v>137</v>
      </c>
      <c r="C177" s="99">
        <v>3464</v>
      </c>
      <c r="D177" s="99">
        <v>1</v>
      </c>
      <c r="E177" s="99">
        <v>2</v>
      </c>
      <c r="F177" s="99">
        <v>-1</v>
      </c>
      <c r="G177" s="99">
        <v>2</v>
      </c>
      <c r="H177" s="99">
        <v>3</v>
      </c>
      <c r="I177" s="99">
        <v>0</v>
      </c>
      <c r="J177" s="99">
        <v>3</v>
      </c>
      <c r="K177" s="99">
        <v>5</v>
      </c>
      <c r="L177" s="99">
        <v>0</v>
      </c>
      <c r="M177" s="99">
        <v>-3</v>
      </c>
      <c r="N177" s="99">
        <v>-4</v>
      </c>
      <c r="P177" s="99">
        <v>554</v>
      </c>
      <c r="Q177" s="99">
        <v>2113</v>
      </c>
      <c r="R177" s="99">
        <v>802</v>
      </c>
      <c r="S177" s="99"/>
      <c r="T177" s="99"/>
      <c r="U177" s="100">
        <v>15.993071593533486</v>
      </c>
      <c r="V177" s="100">
        <v>60.998845265588919</v>
      </c>
      <c r="W177" s="100">
        <v>23.152424942263281</v>
      </c>
      <c r="X177" s="100"/>
      <c r="Y177" s="100">
        <v>42.9</v>
      </c>
      <c r="Z177" s="101">
        <v>144.76534296028879</v>
      </c>
      <c r="AA177" s="100"/>
      <c r="AB177" s="94" t="s">
        <v>150</v>
      </c>
    </row>
    <row r="178" spans="1:28" ht="12" customHeight="1">
      <c r="A178" s="92" t="s">
        <v>151</v>
      </c>
      <c r="B178" s="99" t="s">
        <v>137</v>
      </c>
      <c r="C178" s="99">
        <v>3741</v>
      </c>
      <c r="D178" s="99">
        <v>2</v>
      </c>
      <c r="E178" s="99">
        <v>7</v>
      </c>
      <c r="F178" s="99">
        <v>-5</v>
      </c>
      <c r="G178" s="99">
        <v>2</v>
      </c>
      <c r="H178" s="99">
        <v>3</v>
      </c>
      <c r="I178" s="99">
        <v>0</v>
      </c>
      <c r="J178" s="99">
        <v>1</v>
      </c>
      <c r="K178" s="99">
        <v>5</v>
      </c>
      <c r="L178" s="99">
        <v>0</v>
      </c>
      <c r="M178" s="99">
        <v>-1</v>
      </c>
      <c r="N178" s="99">
        <v>-6</v>
      </c>
      <c r="P178" s="99">
        <v>549</v>
      </c>
      <c r="Q178" s="99">
        <v>2011</v>
      </c>
      <c r="R178" s="99">
        <v>1184</v>
      </c>
      <c r="S178" s="99"/>
      <c r="T178" s="99"/>
      <c r="U178" s="100">
        <v>14.67522052927025</v>
      </c>
      <c r="V178" s="100">
        <v>53.75568029938519</v>
      </c>
      <c r="W178" s="100">
        <v>31.649291633253142</v>
      </c>
      <c r="X178" s="100"/>
      <c r="Y178" s="100">
        <v>46.9</v>
      </c>
      <c r="Z178" s="101">
        <v>215.6648451730419</v>
      </c>
      <c r="AA178" s="100"/>
      <c r="AB178" s="94" t="s">
        <v>151</v>
      </c>
    </row>
    <row r="179" spans="1:28" ht="12" customHeight="1">
      <c r="A179" s="92" t="s">
        <v>202</v>
      </c>
      <c r="B179" s="99">
        <v>3190</v>
      </c>
      <c r="C179" s="99">
        <v>11488</v>
      </c>
      <c r="D179" s="99">
        <v>8</v>
      </c>
      <c r="E179" s="99">
        <v>6</v>
      </c>
      <c r="F179" s="99">
        <v>2</v>
      </c>
      <c r="G179" s="99">
        <v>3</v>
      </c>
      <c r="H179" s="99">
        <v>13</v>
      </c>
      <c r="I179" s="99">
        <v>1</v>
      </c>
      <c r="J179" s="99">
        <v>17</v>
      </c>
      <c r="K179" s="99">
        <v>11</v>
      </c>
      <c r="L179" s="99">
        <v>0</v>
      </c>
      <c r="M179" s="99">
        <v>-11</v>
      </c>
      <c r="N179" s="99">
        <v>-9</v>
      </c>
      <c r="P179" s="99">
        <v>1949</v>
      </c>
      <c r="Q179" s="99">
        <v>6716</v>
      </c>
      <c r="R179" s="99">
        <v>2850</v>
      </c>
      <c r="S179" s="99"/>
      <c r="T179" s="99"/>
      <c r="U179" s="100">
        <v>16.965529247910862</v>
      </c>
      <c r="V179" s="100">
        <v>58.461002785515326</v>
      </c>
      <c r="W179" s="100">
        <v>24.808495821727021</v>
      </c>
      <c r="X179" s="100"/>
      <c r="Y179" s="100">
        <v>43.2</v>
      </c>
      <c r="Z179" s="101">
        <v>146.22883530015392</v>
      </c>
      <c r="AA179" s="100"/>
      <c r="AB179" s="94" t="s">
        <v>202</v>
      </c>
    </row>
    <row r="180" spans="1:28" ht="12" customHeight="1">
      <c r="A180" s="92" t="s">
        <v>150</v>
      </c>
      <c r="B180" s="99" t="s">
        <v>137</v>
      </c>
      <c r="C180" s="99">
        <v>5603</v>
      </c>
      <c r="D180" s="99">
        <v>4</v>
      </c>
      <c r="E180" s="99">
        <v>6</v>
      </c>
      <c r="F180" s="99">
        <v>-2</v>
      </c>
      <c r="G180" s="99">
        <v>1</v>
      </c>
      <c r="H180" s="99">
        <v>5</v>
      </c>
      <c r="I180" s="99">
        <v>1</v>
      </c>
      <c r="J180" s="99">
        <v>5</v>
      </c>
      <c r="K180" s="99">
        <v>5</v>
      </c>
      <c r="L180" s="99">
        <v>0</v>
      </c>
      <c r="M180" s="99">
        <v>-3</v>
      </c>
      <c r="N180" s="99">
        <v>-5</v>
      </c>
      <c r="P180" s="99">
        <v>983</v>
      </c>
      <c r="Q180" s="99">
        <v>3453</v>
      </c>
      <c r="R180" s="99">
        <v>1174</v>
      </c>
      <c r="S180" s="99"/>
      <c r="T180" s="99"/>
      <c r="U180" s="100">
        <v>17.5441727645904</v>
      </c>
      <c r="V180" s="100">
        <v>61.627699446724968</v>
      </c>
      <c r="W180" s="100">
        <v>20.953060860253437</v>
      </c>
      <c r="X180" s="100"/>
      <c r="Y180" s="100">
        <v>41.4</v>
      </c>
      <c r="Z180" s="101">
        <v>119.43031536113938</v>
      </c>
      <c r="AA180" s="100"/>
      <c r="AB180" s="94" t="s">
        <v>150</v>
      </c>
    </row>
    <row r="181" spans="1:28" ht="12" customHeight="1">
      <c r="A181" s="92" t="s">
        <v>151</v>
      </c>
      <c r="B181" s="99" t="s">
        <v>137</v>
      </c>
      <c r="C181" s="99">
        <v>5885</v>
      </c>
      <c r="D181" s="99">
        <v>4</v>
      </c>
      <c r="E181" s="99">
        <v>0</v>
      </c>
      <c r="F181" s="99">
        <v>4</v>
      </c>
      <c r="G181" s="99">
        <v>2</v>
      </c>
      <c r="H181" s="99">
        <v>8</v>
      </c>
      <c r="I181" s="99">
        <v>0</v>
      </c>
      <c r="J181" s="99">
        <v>12</v>
      </c>
      <c r="K181" s="99">
        <v>6</v>
      </c>
      <c r="L181" s="99">
        <v>0</v>
      </c>
      <c r="M181" s="99">
        <v>-8</v>
      </c>
      <c r="N181" s="99">
        <v>-4</v>
      </c>
      <c r="P181" s="99">
        <v>966</v>
      </c>
      <c r="Q181" s="99">
        <v>3263</v>
      </c>
      <c r="R181" s="99">
        <v>1676</v>
      </c>
      <c r="S181" s="99"/>
      <c r="T181" s="99"/>
      <c r="U181" s="100">
        <v>16.414613423959217</v>
      </c>
      <c r="V181" s="100">
        <v>55.446049277824983</v>
      </c>
      <c r="W181" s="100">
        <v>28.479184367034833</v>
      </c>
      <c r="X181" s="100"/>
      <c r="Y181" s="100">
        <v>44.9</v>
      </c>
      <c r="Z181" s="101">
        <v>173.49896480331265</v>
      </c>
      <c r="AA181" s="100"/>
      <c r="AB181" s="94" t="s">
        <v>151</v>
      </c>
    </row>
    <row r="182" spans="1:28" ht="12" customHeight="1">
      <c r="A182" s="92" t="s">
        <v>203</v>
      </c>
      <c r="B182" s="99">
        <v>1104</v>
      </c>
      <c r="C182" s="99">
        <v>4726</v>
      </c>
      <c r="D182" s="99">
        <v>4</v>
      </c>
      <c r="E182" s="99">
        <v>4</v>
      </c>
      <c r="F182" s="99">
        <v>0</v>
      </c>
      <c r="G182" s="99">
        <v>5</v>
      </c>
      <c r="H182" s="99">
        <v>0</v>
      </c>
      <c r="I182" s="99">
        <v>0</v>
      </c>
      <c r="J182" s="99">
        <v>9</v>
      </c>
      <c r="K182" s="99">
        <v>5</v>
      </c>
      <c r="L182" s="99">
        <v>1</v>
      </c>
      <c r="M182" s="99">
        <v>-10</v>
      </c>
      <c r="N182" s="99">
        <v>-10</v>
      </c>
      <c r="P182" s="99">
        <v>806</v>
      </c>
      <c r="Q182" s="99">
        <v>2696</v>
      </c>
      <c r="R182" s="99">
        <v>1240</v>
      </c>
      <c r="S182" s="99"/>
      <c r="T182" s="99"/>
      <c r="U182" s="100">
        <v>17.054591620820993</v>
      </c>
      <c r="V182" s="100">
        <v>57.046127803639443</v>
      </c>
      <c r="W182" s="100">
        <v>26.237833262801523</v>
      </c>
      <c r="X182" s="100"/>
      <c r="Y182" s="100">
        <v>43.3</v>
      </c>
      <c r="Z182" s="101">
        <v>153.84615384615387</v>
      </c>
      <c r="AA182" s="100"/>
      <c r="AB182" s="94" t="s">
        <v>203</v>
      </c>
    </row>
    <row r="183" spans="1:28" ht="12" customHeight="1">
      <c r="A183" s="92" t="s">
        <v>150</v>
      </c>
      <c r="B183" s="99" t="s">
        <v>137</v>
      </c>
      <c r="C183" s="99">
        <v>2327</v>
      </c>
      <c r="D183" s="99">
        <v>2</v>
      </c>
      <c r="E183" s="99">
        <v>2</v>
      </c>
      <c r="F183" s="99">
        <v>0</v>
      </c>
      <c r="G183" s="99">
        <v>3</v>
      </c>
      <c r="H183" s="99">
        <v>0</v>
      </c>
      <c r="I183" s="99">
        <v>0</v>
      </c>
      <c r="J183" s="99">
        <v>4</v>
      </c>
      <c r="K183" s="99">
        <v>3</v>
      </c>
      <c r="L183" s="99">
        <v>0</v>
      </c>
      <c r="M183" s="99">
        <v>-4</v>
      </c>
      <c r="N183" s="99">
        <v>-4</v>
      </c>
      <c r="P183" s="99">
        <v>421</v>
      </c>
      <c r="Q183" s="99">
        <v>1414</v>
      </c>
      <c r="R183" s="99">
        <v>494</v>
      </c>
      <c r="S183" s="99"/>
      <c r="T183" s="99"/>
      <c r="U183" s="100">
        <v>18.091963902019767</v>
      </c>
      <c r="V183" s="100">
        <v>60.764933390631711</v>
      </c>
      <c r="W183" s="100">
        <v>21.229050279329609</v>
      </c>
      <c r="X183" s="100"/>
      <c r="Y183" s="100">
        <v>41.2</v>
      </c>
      <c r="Z183" s="101">
        <v>117.3396674584323</v>
      </c>
      <c r="AA183" s="100"/>
      <c r="AB183" s="94" t="s">
        <v>150</v>
      </c>
    </row>
    <row r="184" spans="1:28" ht="12" customHeight="1">
      <c r="A184" s="102" t="s">
        <v>151</v>
      </c>
      <c r="B184" s="103" t="s">
        <v>137</v>
      </c>
      <c r="C184" s="103">
        <v>2399</v>
      </c>
      <c r="D184" s="103">
        <v>2</v>
      </c>
      <c r="E184" s="103">
        <v>2</v>
      </c>
      <c r="F184" s="103">
        <v>0</v>
      </c>
      <c r="G184" s="103">
        <v>2</v>
      </c>
      <c r="H184" s="103">
        <v>0</v>
      </c>
      <c r="I184" s="103">
        <v>0</v>
      </c>
      <c r="J184" s="103">
        <v>5</v>
      </c>
      <c r="K184" s="103">
        <v>2</v>
      </c>
      <c r="L184" s="103">
        <v>1</v>
      </c>
      <c r="M184" s="103">
        <v>-6</v>
      </c>
      <c r="N184" s="103">
        <v>-6</v>
      </c>
      <c r="P184" s="103">
        <v>385</v>
      </c>
      <c r="Q184" s="103">
        <v>1282</v>
      </c>
      <c r="R184" s="103">
        <v>746</v>
      </c>
      <c r="S184" s="103"/>
      <c r="T184" s="103"/>
      <c r="U184" s="104">
        <v>16.048353480616921</v>
      </c>
      <c r="V184" s="104">
        <v>53.438932888703626</v>
      </c>
      <c r="W184" s="104">
        <v>31.096290120883701</v>
      </c>
      <c r="X184" s="104"/>
      <c r="Y184" s="104">
        <v>45.4</v>
      </c>
      <c r="Z184" s="105">
        <v>193.76623376623377</v>
      </c>
      <c r="AA184" s="104"/>
      <c r="AB184" s="106" t="s">
        <v>151</v>
      </c>
    </row>
    <row r="185" spans="1:28" ht="12" customHeight="1">
      <c r="A185" s="92" t="s">
        <v>204</v>
      </c>
      <c r="B185" s="99">
        <v>93373</v>
      </c>
      <c r="C185" s="99">
        <v>292383</v>
      </c>
      <c r="D185" s="99">
        <v>203</v>
      </c>
      <c r="E185" s="99">
        <v>264</v>
      </c>
      <c r="F185" s="99">
        <v>-61</v>
      </c>
      <c r="G185" s="99">
        <v>386</v>
      </c>
      <c r="H185" s="99">
        <v>214</v>
      </c>
      <c r="I185" s="99">
        <v>1</v>
      </c>
      <c r="J185" s="99">
        <v>390</v>
      </c>
      <c r="K185" s="99">
        <v>196</v>
      </c>
      <c r="L185" s="99">
        <v>14</v>
      </c>
      <c r="M185" s="99">
        <v>1</v>
      </c>
      <c r="N185" s="99">
        <v>-60</v>
      </c>
      <c r="P185" s="99">
        <v>46777</v>
      </c>
      <c r="Q185" s="99">
        <v>176010</v>
      </c>
      <c r="R185" s="99">
        <v>70041</v>
      </c>
      <c r="S185" s="99"/>
      <c r="T185" s="99"/>
      <c r="U185" s="100">
        <v>15.998536166603394</v>
      </c>
      <c r="V185" s="100">
        <v>60.198438349698854</v>
      </c>
      <c r="W185" s="100">
        <v>23.95522311488698</v>
      </c>
      <c r="X185" s="100"/>
      <c r="Y185" s="100">
        <v>43.4</v>
      </c>
      <c r="Z185" s="101">
        <v>149.73384355559355</v>
      </c>
      <c r="AA185" s="100"/>
      <c r="AB185" s="94" t="s">
        <v>204</v>
      </c>
    </row>
    <row r="186" spans="1:28" ht="12" customHeight="1">
      <c r="A186" s="92" t="s">
        <v>142</v>
      </c>
      <c r="B186" s="99" t="s">
        <v>137</v>
      </c>
      <c r="C186" s="99">
        <v>140248</v>
      </c>
      <c r="D186" s="99">
        <v>102</v>
      </c>
      <c r="E186" s="99">
        <v>146</v>
      </c>
      <c r="F186" s="99">
        <v>-44</v>
      </c>
      <c r="G186" s="99">
        <v>175</v>
      </c>
      <c r="H186" s="99">
        <v>114</v>
      </c>
      <c r="I186" s="99">
        <v>1</v>
      </c>
      <c r="J186" s="99">
        <v>174</v>
      </c>
      <c r="K186" s="99">
        <v>101</v>
      </c>
      <c r="L186" s="99">
        <v>10</v>
      </c>
      <c r="M186" s="99">
        <v>5</v>
      </c>
      <c r="N186" s="99">
        <v>-39</v>
      </c>
      <c r="P186" s="99">
        <v>23961</v>
      </c>
      <c r="Q186" s="99">
        <v>88552</v>
      </c>
      <c r="R186" s="99">
        <v>27928</v>
      </c>
      <c r="S186" s="99"/>
      <c r="T186" s="99"/>
      <c r="U186" s="100">
        <v>17.084735611203012</v>
      </c>
      <c r="V186" s="100">
        <v>63.139581313102497</v>
      </c>
      <c r="W186" s="100">
        <v>19.913296446295135</v>
      </c>
      <c r="X186" s="100"/>
      <c r="Y186" s="100">
        <v>41.4</v>
      </c>
      <c r="Z186" s="101">
        <v>116.55607028087309</v>
      </c>
      <c r="AA186" s="100"/>
      <c r="AB186" s="94" t="s">
        <v>142</v>
      </c>
    </row>
    <row r="187" spans="1:28" ht="12" customHeight="1">
      <c r="A187" s="102" t="s">
        <v>143</v>
      </c>
      <c r="B187" s="103" t="s">
        <v>137</v>
      </c>
      <c r="C187" s="103">
        <v>152135</v>
      </c>
      <c r="D187" s="103">
        <v>101</v>
      </c>
      <c r="E187" s="103">
        <v>118</v>
      </c>
      <c r="F187" s="103">
        <v>-17</v>
      </c>
      <c r="G187" s="103">
        <v>211</v>
      </c>
      <c r="H187" s="103">
        <v>100</v>
      </c>
      <c r="I187" s="103">
        <v>0</v>
      </c>
      <c r="J187" s="103">
        <v>216</v>
      </c>
      <c r="K187" s="103">
        <v>95</v>
      </c>
      <c r="L187" s="103">
        <v>4</v>
      </c>
      <c r="M187" s="103">
        <v>-4</v>
      </c>
      <c r="N187" s="103">
        <v>-21</v>
      </c>
      <c r="P187" s="103">
        <v>22816</v>
      </c>
      <c r="Q187" s="103">
        <v>87458</v>
      </c>
      <c r="R187" s="103">
        <v>42113</v>
      </c>
      <c r="S187" s="103"/>
      <c r="T187" s="103"/>
      <c r="U187" s="104">
        <v>14.997206428501004</v>
      </c>
      <c r="V187" s="104">
        <v>57.487100272784041</v>
      </c>
      <c r="W187" s="104">
        <v>27.68133565583199</v>
      </c>
      <c r="X187" s="104"/>
      <c r="Y187" s="104">
        <v>45.3</v>
      </c>
      <c r="Z187" s="105">
        <v>184.57661290322579</v>
      </c>
      <c r="AA187" s="104"/>
      <c r="AB187" s="106" t="s">
        <v>143</v>
      </c>
    </row>
    <row r="188" spans="1:28" ht="12" customHeight="1">
      <c r="A188" s="92" t="s">
        <v>205</v>
      </c>
      <c r="B188" s="99">
        <v>43226</v>
      </c>
      <c r="C188" s="99">
        <v>118377</v>
      </c>
      <c r="D188" s="99">
        <v>97</v>
      </c>
      <c r="E188" s="99">
        <v>104</v>
      </c>
      <c r="F188" s="99">
        <v>-7</v>
      </c>
      <c r="G188" s="99">
        <v>118</v>
      </c>
      <c r="H188" s="99">
        <v>96</v>
      </c>
      <c r="I188" s="99">
        <v>0</v>
      </c>
      <c r="J188" s="99">
        <v>150</v>
      </c>
      <c r="K188" s="99">
        <v>104</v>
      </c>
      <c r="L188" s="99">
        <v>2</v>
      </c>
      <c r="M188" s="99">
        <v>-42</v>
      </c>
      <c r="N188" s="99">
        <v>-49</v>
      </c>
      <c r="P188" s="99">
        <v>19775</v>
      </c>
      <c r="Q188" s="99">
        <v>76244</v>
      </c>
      <c r="R188" s="99">
        <v>22511</v>
      </c>
      <c r="S188" s="99"/>
      <c r="T188" s="99"/>
      <c r="U188" s="100">
        <v>16.705103187274556</v>
      </c>
      <c r="V188" s="100">
        <v>64.407781917095392</v>
      </c>
      <c r="W188" s="100">
        <v>19.016362975915929</v>
      </c>
      <c r="X188" s="100"/>
      <c r="Y188" s="100">
        <v>41</v>
      </c>
      <c r="Z188" s="101">
        <v>113.83565107458912</v>
      </c>
      <c r="AA188" s="100"/>
      <c r="AB188" s="94" t="s">
        <v>205</v>
      </c>
    </row>
    <row r="189" spans="1:28" ht="12" customHeight="1">
      <c r="A189" s="92" t="s">
        <v>145</v>
      </c>
      <c r="B189" s="99" t="s">
        <v>137</v>
      </c>
      <c r="C189" s="99">
        <v>56586</v>
      </c>
      <c r="D189" s="99">
        <v>42</v>
      </c>
      <c r="E189" s="99">
        <v>50</v>
      </c>
      <c r="F189" s="99">
        <v>-8</v>
      </c>
      <c r="G189" s="99">
        <v>63</v>
      </c>
      <c r="H189" s="99">
        <v>47</v>
      </c>
      <c r="I189" s="99">
        <v>0</v>
      </c>
      <c r="J189" s="99">
        <v>65</v>
      </c>
      <c r="K189" s="99">
        <v>58</v>
      </c>
      <c r="L189" s="99">
        <v>2</v>
      </c>
      <c r="M189" s="99">
        <v>-15</v>
      </c>
      <c r="N189" s="99">
        <v>-23</v>
      </c>
      <c r="P189" s="99">
        <v>10111</v>
      </c>
      <c r="Q189" s="99">
        <v>37569</v>
      </c>
      <c r="R189" s="99">
        <v>8972</v>
      </c>
      <c r="S189" s="99"/>
      <c r="T189" s="99"/>
      <c r="U189" s="100">
        <v>17.86837733715053</v>
      </c>
      <c r="V189" s="100">
        <v>66.392747322659318</v>
      </c>
      <c r="W189" s="100">
        <v>15.855511964090057</v>
      </c>
      <c r="X189" s="100"/>
      <c r="Y189" s="100">
        <v>39.200000000000003</v>
      </c>
      <c r="Z189" s="101">
        <v>88.735041044407083</v>
      </c>
      <c r="AA189" s="100"/>
      <c r="AB189" s="94" t="s">
        <v>145</v>
      </c>
    </row>
    <row r="190" spans="1:28" ht="12" customHeight="1">
      <c r="A190" s="92" t="s">
        <v>146</v>
      </c>
      <c r="B190" s="99" t="s">
        <v>137</v>
      </c>
      <c r="C190" s="99">
        <v>61791</v>
      </c>
      <c r="D190" s="99">
        <v>55</v>
      </c>
      <c r="E190" s="99">
        <v>54</v>
      </c>
      <c r="F190" s="99">
        <v>1</v>
      </c>
      <c r="G190" s="99">
        <v>55</v>
      </c>
      <c r="H190" s="99">
        <v>49</v>
      </c>
      <c r="I190" s="99">
        <v>0</v>
      </c>
      <c r="J190" s="99">
        <v>85</v>
      </c>
      <c r="K190" s="99">
        <v>46</v>
      </c>
      <c r="L190" s="99">
        <v>0</v>
      </c>
      <c r="M190" s="99">
        <v>-27</v>
      </c>
      <c r="N190" s="99">
        <v>-26</v>
      </c>
      <c r="P190" s="99">
        <v>9664</v>
      </c>
      <c r="Q190" s="99">
        <v>38675</v>
      </c>
      <c r="R190" s="99">
        <v>13539</v>
      </c>
      <c r="S190" s="99"/>
      <c r="T190" s="99"/>
      <c r="U190" s="100">
        <v>15.639818096486543</v>
      </c>
      <c r="V190" s="100">
        <v>62.590021200498455</v>
      </c>
      <c r="W190" s="100">
        <v>21.910957906491234</v>
      </c>
      <c r="X190" s="100"/>
      <c r="Y190" s="100">
        <v>42.6</v>
      </c>
      <c r="Z190" s="101">
        <v>140.09726821192052</v>
      </c>
      <c r="AA190" s="100"/>
      <c r="AB190" s="94" t="s">
        <v>146</v>
      </c>
    </row>
    <row r="191" spans="1:28" ht="12" customHeight="1">
      <c r="A191" s="92" t="s">
        <v>206</v>
      </c>
      <c r="B191" s="99">
        <v>11503</v>
      </c>
      <c r="C191" s="99">
        <v>37490</v>
      </c>
      <c r="D191" s="99">
        <v>25</v>
      </c>
      <c r="E191" s="99">
        <v>27</v>
      </c>
      <c r="F191" s="99">
        <v>-2</v>
      </c>
      <c r="G191" s="99">
        <v>32</v>
      </c>
      <c r="H191" s="99">
        <v>32</v>
      </c>
      <c r="I191" s="99">
        <v>1</v>
      </c>
      <c r="J191" s="99">
        <v>38</v>
      </c>
      <c r="K191" s="99">
        <v>14</v>
      </c>
      <c r="L191" s="99">
        <v>0</v>
      </c>
      <c r="M191" s="99">
        <v>13</v>
      </c>
      <c r="N191" s="99">
        <v>11</v>
      </c>
      <c r="P191" s="99">
        <v>5997</v>
      </c>
      <c r="Q191" s="99">
        <v>22049</v>
      </c>
      <c r="R191" s="99">
        <v>9456</v>
      </c>
      <c r="S191" s="99"/>
      <c r="T191" s="99"/>
      <c r="U191" s="100">
        <v>15.996265670845558</v>
      </c>
      <c r="V191" s="100">
        <v>58.813016804481201</v>
      </c>
      <c r="W191" s="100">
        <v>25.222726060282742</v>
      </c>
      <c r="X191" s="100"/>
      <c r="Y191" s="100">
        <v>44.1</v>
      </c>
      <c r="Z191" s="101">
        <v>157.67883941970985</v>
      </c>
      <c r="AA191" s="100"/>
      <c r="AB191" s="94" t="s">
        <v>206</v>
      </c>
    </row>
    <row r="192" spans="1:28" ht="12" customHeight="1">
      <c r="A192" s="92" t="s">
        <v>145</v>
      </c>
      <c r="B192" s="99" t="s">
        <v>137</v>
      </c>
      <c r="C192" s="99">
        <v>17873</v>
      </c>
      <c r="D192" s="99">
        <v>14</v>
      </c>
      <c r="E192" s="99">
        <v>16</v>
      </c>
      <c r="F192" s="99">
        <v>-2</v>
      </c>
      <c r="G192" s="99">
        <v>11</v>
      </c>
      <c r="H192" s="99">
        <v>17</v>
      </c>
      <c r="I192" s="99">
        <v>1</v>
      </c>
      <c r="J192" s="99">
        <v>19</v>
      </c>
      <c r="K192" s="99">
        <v>4</v>
      </c>
      <c r="L192" s="99">
        <v>0</v>
      </c>
      <c r="M192" s="99">
        <v>6</v>
      </c>
      <c r="N192" s="99">
        <v>4</v>
      </c>
      <c r="P192" s="99">
        <v>3031</v>
      </c>
      <c r="Q192" s="99">
        <v>11147</v>
      </c>
      <c r="R192" s="99">
        <v>3700</v>
      </c>
      <c r="S192" s="99"/>
      <c r="T192" s="99"/>
      <c r="U192" s="100">
        <v>16.958540815755612</v>
      </c>
      <c r="V192" s="100">
        <v>62.367817378168191</v>
      </c>
      <c r="W192" s="100">
        <v>20.701616964135848</v>
      </c>
      <c r="X192" s="100"/>
      <c r="Y192" s="100">
        <v>41.9</v>
      </c>
      <c r="Z192" s="101">
        <v>122.07192345760475</v>
      </c>
      <c r="AA192" s="100"/>
      <c r="AB192" s="94" t="s">
        <v>145</v>
      </c>
    </row>
    <row r="193" spans="1:28" ht="12" customHeight="1">
      <c r="A193" s="92" t="s">
        <v>146</v>
      </c>
      <c r="B193" s="103" t="s">
        <v>137</v>
      </c>
      <c r="C193" s="103">
        <v>19617</v>
      </c>
      <c r="D193" s="103">
        <v>11</v>
      </c>
      <c r="E193" s="103">
        <v>11</v>
      </c>
      <c r="F193" s="103">
        <v>0</v>
      </c>
      <c r="G193" s="103">
        <v>21</v>
      </c>
      <c r="H193" s="103">
        <v>15</v>
      </c>
      <c r="I193" s="103">
        <v>0</v>
      </c>
      <c r="J193" s="103">
        <v>19</v>
      </c>
      <c r="K193" s="103">
        <v>10</v>
      </c>
      <c r="L193" s="103">
        <v>0</v>
      </c>
      <c r="M193" s="103">
        <v>7</v>
      </c>
      <c r="N193" s="103">
        <v>7</v>
      </c>
      <c r="P193" s="103">
        <v>2966</v>
      </c>
      <c r="Q193" s="103">
        <v>10902</v>
      </c>
      <c r="R193" s="103">
        <v>5756</v>
      </c>
      <c r="S193" s="103"/>
      <c r="T193" s="103"/>
      <c r="U193" s="104">
        <v>15.11953917520518</v>
      </c>
      <c r="V193" s="104">
        <v>55.574246826731923</v>
      </c>
      <c r="W193" s="104">
        <v>29.341897333945049</v>
      </c>
      <c r="X193" s="104"/>
      <c r="Y193" s="104">
        <v>46.2</v>
      </c>
      <c r="Z193" s="105">
        <v>194.06608226567766</v>
      </c>
      <c r="AA193" s="100"/>
      <c r="AB193" s="94" t="s">
        <v>146</v>
      </c>
    </row>
    <row r="194" spans="1:28" ht="12" customHeight="1">
      <c r="A194" s="92" t="s">
        <v>207</v>
      </c>
      <c r="B194" s="99">
        <v>1792</v>
      </c>
      <c r="C194" s="99">
        <v>7734</v>
      </c>
      <c r="D194" s="99">
        <v>10</v>
      </c>
      <c r="E194" s="99">
        <v>4</v>
      </c>
      <c r="F194" s="99">
        <v>6</v>
      </c>
      <c r="G194" s="99">
        <v>21</v>
      </c>
      <c r="H194" s="99">
        <v>6</v>
      </c>
      <c r="I194" s="99">
        <v>0</v>
      </c>
      <c r="J194" s="99">
        <v>15</v>
      </c>
      <c r="K194" s="99">
        <v>3</v>
      </c>
      <c r="L194" s="99">
        <v>0</v>
      </c>
      <c r="M194" s="99">
        <v>9</v>
      </c>
      <c r="N194" s="99">
        <v>15</v>
      </c>
      <c r="P194" s="99">
        <v>1244</v>
      </c>
      <c r="Q194" s="99">
        <v>4531</v>
      </c>
      <c r="R194" s="99">
        <v>1965</v>
      </c>
      <c r="S194" s="99"/>
      <c r="T194" s="99"/>
      <c r="U194" s="100">
        <v>16.0848202741143</v>
      </c>
      <c r="V194" s="100">
        <v>58.585466770106024</v>
      </c>
      <c r="W194" s="100">
        <v>25.407292474786658</v>
      </c>
      <c r="X194" s="100"/>
      <c r="Y194" s="100">
        <v>44.4</v>
      </c>
      <c r="Z194" s="101">
        <v>157.95819935691318</v>
      </c>
      <c r="AA194" s="100"/>
      <c r="AB194" s="94" t="s">
        <v>207</v>
      </c>
    </row>
    <row r="195" spans="1:28" ht="12" customHeight="1">
      <c r="A195" s="92" t="s">
        <v>145</v>
      </c>
      <c r="B195" s="99" t="s">
        <v>137</v>
      </c>
      <c r="C195" s="99">
        <v>3794</v>
      </c>
      <c r="D195" s="99">
        <v>4</v>
      </c>
      <c r="E195" s="99">
        <v>2</v>
      </c>
      <c r="F195" s="99">
        <v>2</v>
      </c>
      <c r="G195" s="99">
        <v>12</v>
      </c>
      <c r="H195" s="99">
        <v>3</v>
      </c>
      <c r="I195" s="99">
        <v>0</v>
      </c>
      <c r="J195" s="99">
        <v>5</v>
      </c>
      <c r="K195" s="99">
        <v>3</v>
      </c>
      <c r="L195" s="99">
        <v>0</v>
      </c>
      <c r="M195" s="99">
        <v>7</v>
      </c>
      <c r="N195" s="99">
        <v>9</v>
      </c>
      <c r="P195" s="99">
        <v>670</v>
      </c>
      <c r="Q195" s="99">
        <v>2337</v>
      </c>
      <c r="R195" s="99">
        <v>790</v>
      </c>
      <c r="S195" s="99"/>
      <c r="T195" s="99"/>
      <c r="U195" s="100">
        <v>17.6594623089088</v>
      </c>
      <c r="V195" s="100">
        <v>61.597258829731146</v>
      </c>
      <c r="W195" s="100">
        <v>20.822351080653664</v>
      </c>
      <c r="X195" s="100"/>
      <c r="Y195" s="100">
        <v>42</v>
      </c>
      <c r="Z195" s="101">
        <v>117.91044776119404</v>
      </c>
      <c r="AA195" s="100"/>
      <c r="AB195" s="94" t="s">
        <v>145</v>
      </c>
    </row>
    <row r="196" spans="1:28" ht="12" customHeight="1">
      <c r="A196" s="92" t="s">
        <v>146</v>
      </c>
      <c r="B196" s="103" t="s">
        <v>137</v>
      </c>
      <c r="C196" s="103">
        <v>3940</v>
      </c>
      <c r="D196" s="103">
        <v>6</v>
      </c>
      <c r="E196" s="103">
        <v>2</v>
      </c>
      <c r="F196" s="103">
        <v>4</v>
      </c>
      <c r="G196" s="103">
        <v>9</v>
      </c>
      <c r="H196" s="103">
        <v>3</v>
      </c>
      <c r="I196" s="103">
        <v>0</v>
      </c>
      <c r="J196" s="103">
        <v>10</v>
      </c>
      <c r="K196" s="103">
        <v>0</v>
      </c>
      <c r="L196" s="103">
        <v>0</v>
      </c>
      <c r="M196" s="103">
        <v>2</v>
      </c>
      <c r="N196" s="103">
        <v>6</v>
      </c>
      <c r="P196" s="103">
        <v>574</v>
      </c>
      <c r="Q196" s="103">
        <v>2194</v>
      </c>
      <c r="R196" s="103">
        <v>1175</v>
      </c>
      <c r="S196" s="103"/>
      <c r="T196" s="103"/>
      <c r="U196" s="104">
        <v>14.568527918781726</v>
      </c>
      <c r="V196" s="104">
        <v>55.685279187817258</v>
      </c>
      <c r="W196" s="104">
        <v>29.82233502538071</v>
      </c>
      <c r="X196" s="104"/>
      <c r="Y196" s="104">
        <v>46.7</v>
      </c>
      <c r="Z196" s="105">
        <v>204.70383275261327</v>
      </c>
      <c r="AA196" s="100"/>
      <c r="AB196" s="94" t="s">
        <v>146</v>
      </c>
    </row>
    <row r="197" spans="1:28" ht="12" customHeight="1">
      <c r="A197" s="92" t="s">
        <v>208</v>
      </c>
      <c r="B197" s="99">
        <v>1792</v>
      </c>
      <c r="C197" s="99">
        <v>7734</v>
      </c>
      <c r="D197" s="99">
        <v>10</v>
      </c>
      <c r="E197" s="99">
        <v>4</v>
      </c>
      <c r="F197" s="99">
        <v>6</v>
      </c>
      <c r="G197" s="99">
        <v>21</v>
      </c>
      <c r="H197" s="99">
        <v>6</v>
      </c>
      <c r="I197" s="99">
        <v>0</v>
      </c>
      <c r="J197" s="99">
        <v>15</v>
      </c>
      <c r="K197" s="99">
        <v>3</v>
      </c>
      <c r="L197" s="99">
        <v>0</v>
      </c>
      <c r="M197" s="99">
        <v>9</v>
      </c>
      <c r="N197" s="99">
        <v>15</v>
      </c>
      <c r="P197" s="99">
        <v>1244</v>
      </c>
      <c r="Q197" s="99">
        <v>4531</v>
      </c>
      <c r="R197" s="99">
        <v>1965</v>
      </c>
      <c r="S197" s="99"/>
      <c r="T197" s="99"/>
      <c r="U197" s="100">
        <v>16.0848202741143</v>
      </c>
      <c r="V197" s="100">
        <v>58.585466770106024</v>
      </c>
      <c r="W197" s="100">
        <v>25.407292474786658</v>
      </c>
      <c r="X197" s="100"/>
      <c r="Y197" s="100">
        <v>44.4</v>
      </c>
      <c r="Z197" s="101">
        <v>157.95819935691318</v>
      </c>
      <c r="AA197" s="100"/>
      <c r="AB197" s="94" t="s">
        <v>208</v>
      </c>
    </row>
    <row r="198" spans="1:28" ht="12" customHeight="1">
      <c r="A198" s="92" t="s">
        <v>150</v>
      </c>
      <c r="B198" s="99" t="s">
        <v>137</v>
      </c>
      <c r="C198" s="99">
        <v>3794</v>
      </c>
      <c r="D198" s="99">
        <v>4</v>
      </c>
      <c r="E198" s="99">
        <v>2</v>
      </c>
      <c r="F198" s="99">
        <v>2</v>
      </c>
      <c r="G198" s="99">
        <v>12</v>
      </c>
      <c r="H198" s="99">
        <v>3</v>
      </c>
      <c r="I198" s="99">
        <v>0</v>
      </c>
      <c r="J198" s="99">
        <v>5</v>
      </c>
      <c r="K198" s="99">
        <v>3</v>
      </c>
      <c r="L198" s="99">
        <v>0</v>
      </c>
      <c r="M198" s="99">
        <v>7</v>
      </c>
      <c r="N198" s="99">
        <v>9</v>
      </c>
      <c r="P198" s="99">
        <v>670</v>
      </c>
      <c r="Q198" s="99">
        <v>2337</v>
      </c>
      <c r="R198" s="99">
        <v>790</v>
      </c>
      <c r="S198" s="99"/>
      <c r="T198" s="99"/>
      <c r="U198" s="100">
        <v>17.6594623089088</v>
      </c>
      <c r="V198" s="100">
        <v>61.597258829731146</v>
      </c>
      <c r="W198" s="100">
        <v>20.822351080653664</v>
      </c>
      <c r="X198" s="100"/>
      <c r="Y198" s="100">
        <v>42</v>
      </c>
      <c r="Z198" s="101">
        <v>117.91044776119404</v>
      </c>
      <c r="AA198" s="100"/>
      <c r="AB198" s="94" t="s">
        <v>150</v>
      </c>
    </row>
    <row r="199" spans="1:28" ht="12" customHeight="1">
      <c r="A199" s="92" t="s">
        <v>151</v>
      </c>
      <c r="B199" s="103" t="s">
        <v>137</v>
      </c>
      <c r="C199" s="103">
        <v>3940</v>
      </c>
      <c r="D199" s="103">
        <v>6</v>
      </c>
      <c r="E199" s="103">
        <v>2</v>
      </c>
      <c r="F199" s="103">
        <v>4</v>
      </c>
      <c r="G199" s="103">
        <v>9</v>
      </c>
      <c r="H199" s="103">
        <v>3</v>
      </c>
      <c r="I199" s="103">
        <v>0</v>
      </c>
      <c r="J199" s="103">
        <v>10</v>
      </c>
      <c r="K199" s="103">
        <v>0</v>
      </c>
      <c r="L199" s="103">
        <v>0</v>
      </c>
      <c r="M199" s="103">
        <v>2</v>
      </c>
      <c r="N199" s="103">
        <v>6</v>
      </c>
      <c r="P199" s="103">
        <v>574</v>
      </c>
      <c r="Q199" s="103">
        <v>2194</v>
      </c>
      <c r="R199" s="103">
        <v>1175</v>
      </c>
      <c r="S199" s="103"/>
      <c r="T199" s="103"/>
      <c r="U199" s="104">
        <v>14.568527918781726</v>
      </c>
      <c r="V199" s="104">
        <v>55.685279187817258</v>
      </c>
      <c r="W199" s="104">
        <v>29.82233502538071</v>
      </c>
      <c r="X199" s="104"/>
      <c r="Y199" s="104">
        <v>46.7</v>
      </c>
      <c r="Z199" s="105">
        <v>204.70383275261327</v>
      </c>
      <c r="AA199" s="100"/>
      <c r="AB199" s="94" t="s">
        <v>151</v>
      </c>
    </row>
    <row r="200" spans="1:28" ht="12" customHeight="1">
      <c r="A200" s="92" t="s">
        <v>209</v>
      </c>
      <c r="B200" s="99">
        <v>16686</v>
      </c>
      <c r="C200" s="99">
        <v>56927</v>
      </c>
      <c r="D200" s="99">
        <v>28</v>
      </c>
      <c r="E200" s="99">
        <v>48</v>
      </c>
      <c r="F200" s="99">
        <v>-20</v>
      </c>
      <c r="G200" s="99">
        <v>59</v>
      </c>
      <c r="H200" s="99">
        <v>56</v>
      </c>
      <c r="I200" s="99">
        <v>0</v>
      </c>
      <c r="J200" s="99">
        <v>79</v>
      </c>
      <c r="K200" s="99">
        <v>47</v>
      </c>
      <c r="L200" s="99">
        <v>12</v>
      </c>
      <c r="M200" s="99">
        <v>-23</v>
      </c>
      <c r="N200" s="99">
        <v>-43</v>
      </c>
      <c r="P200" s="99">
        <v>8683</v>
      </c>
      <c r="Q200" s="99">
        <v>32408</v>
      </c>
      <c r="R200" s="99">
        <v>15962</v>
      </c>
      <c r="S200" s="99"/>
      <c r="T200" s="99"/>
      <c r="U200" s="100">
        <v>15.252867707766086</v>
      </c>
      <c r="V200" s="100">
        <v>56.929049484427431</v>
      </c>
      <c r="W200" s="100">
        <v>28.039418904913312</v>
      </c>
      <c r="X200" s="100"/>
      <c r="Y200" s="100">
        <v>45.3</v>
      </c>
      <c r="Z200" s="101">
        <v>183.8304733387078</v>
      </c>
      <c r="AA200" s="100"/>
      <c r="AB200" s="94" t="s">
        <v>209</v>
      </c>
    </row>
    <row r="201" spans="1:28" ht="12" customHeight="1">
      <c r="A201" s="92" t="s">
        <v>145</v>
      </c>
      <c r="B201" s="99" t="s">
        <v>137</v>
      </c>
      <c r="C201" s="99">
        <v>27513</v>
      </c>
      <c r="D201" s="99">
        <v>12</v>
      </c>
      <c r="E201" s="99">
        <v>28</v>
      </c>
      <c r="F201" s="99">
        <v>-16</v>
      </c>
      <c r="G201" s="99">
        <v>21</v>
      </c>
      <c r="H201" s="99">
        <v>32</v>
      </c>
      <c r="I201" s="99">
        <v>0</v>
      </c>
      <c r="J201" s="99">
        <v>41</v>
      </c>
      <c r="K201" s="99">
        <v>23</v>
      </c>
      <c r="L201" s="99">
        <v>8</v>
      </c>
      <c r="M201" s="99">
        <v>-19</v>
      </c>
      <c r="N201" s="99">
        <v>-35</v>
      </c>
      <c r="P201" s="99">
        <v>4428</v>
      </c>
      <c r="Q201" s="99">
        <v>16761</v>
      </c>
      <c r="R201" s="99">
        <v>6379</v>
      </c>
      <c r="S201" s="99"/>
      <c r="T201" s="99"/>
      <c r="U201" s="100">
        <v>16.094210009813541</v>
      </c>
      <c r="V201" s="100">
        <v>60.920292225493398</v>
      </c>
      <c r="W201" s="100">
        <v>23.185403263911606</v>
      </c>
      <c r="X201" s="100"/>
      <c r="Y201" s="100">
        <v>43.1</v>
      </c>
      <c r="Z201" s="101">
        <v>144.06052393857271</v>
      </c>
      <c r="AA201" s="100"/>
      <c r="AB201" s="94" t="s">
        <v>145</v>
      </c>
    </row>
    <row r="202" spans="1:28" ht="12" customHeight="1">
      <c r="A202" s="92" t="s">
        <v>146</v>
      </c>
      <c r="B202" s="103" t="s">
        <v>137</v>
      </c>
      <c r="C202" s="103">
        <v>29414</v>
      </c>
      <c r="D202" s="103">
        <v>16</v>
      </c>
      <c r="E202" s="103">
        <v>20</v>
      </c>
      <c r="F202" s="103">
        <v>-4</v>
      </c>
      <c r="G202" s="103">
        <v>38</v>
      </c>
      <c r="H202" s="103">
        <v>24</v>
      </c>
      <c r="I202" s="103">
        <v>0</v>
      </c>
      <c r="J202" s="103">
        <v>38</v>
      </c>
      <c r="K202" s="103">
        <v>24</v>
      </c>
      <c r="L202" s="103">
        <v>4</v>
      </c>
      <c r="M202" s="103">
        <v>-4</v>
      </c>
      <c r="N202" s="103">
        <v>-8</v>
      </c>
      <c r="P202" s="103">
        <v>4255</v>
      </c>
      <c r="Q202" s="103">
        <v>15647</v>
      </c>
      <c r="R202" s="103">
        <v>9583</v>
      </c>
      <c r="S202" s="103"/>
      <c r="T202" s="103"/>
      <c r="U202" s="104">
        <v>14.465900591555043</v>
      </c>
      <c r="V202" s="104">
        <v>53.195757122458701</v>
      </c>
      <c r="W202" s="104">
        <v>32.579723940980486</v>
      </c>
      <c r="X202" s="104"/>
      <c r="Y202" s="104">
        <v>47.4</v>
      </c>
      <c r="Z202" s="105">
        <v>225.21739130434781</v>
      </c>
      <c r="AA202" s="100"/>
      <c r="AB202" s="94" t="s">
        <v>146</v>
      </c>
    </row>
    <row r="203" spans="1:28" ht="12" customHeight="1">
      <c r="A203" s="92" t="s">
        <v>210</v>
      </c>
      <c r="B203" s="99">
        <v>1005</v>
      </c>
      <c r="C203" s="99">
        <v>3702</v>
      </c>
      <c r="D203" s="99">
        <v>1</v>
      </c>
      <c r="E203" s="99">
        <v>3</v>
      </c>
      <c r="F203" s="99">
        <v>-2</v>
      </c>
      <c r="G203" s="99">
        <v>3</v>
      </c>
      <c r="H203" s="99">
        <v>1</v>
      </c>
      <c r="I203" s="99">
        <v>0</v>
      </c>
      <c r="J203" s="99">
        <v>4</v>
      </c>
      <c r="K203" s="99">
        <v>0</v>
      </c>
      <c r="L203" s="99">
        <v>0</v>
      </c>
      <c r="M203" s="99">
        <v>0</v>
      </c>
      <c r="N203" s="99">
        <v>-2</v>
      </c>
      <c r="P203" s="99">
        <v>541</v>
      </c>
      <c r="Q203" s="99">
        <v>2060</v>
      </c>
      <c r="R203" s="99">
        <v>1116</v>
      </c>
      <c r="S203" s="99"/>
      <c r="T203" s="99"/>
      <c r="U203" s="100">
        <v>14.613722312263642</v>
      </c>
      <c r="V203" s="100">
        <v>55.645596974608324</v>
      </c>
      <c r="W203" s="100">
        <v>30.14586709886548</v>
      </c>
      <c r="X203" s="100"/>
      <c r="Y203" s="100">
        <v>46.4</v>
      </c>
      <c r="Z203" s="101">
        <v>206.28465804066542</v>
      </c>
      <c r="AA203" s="100"/>
      <c r="AB203" s="94" t="s">
        <v>210</v>
      </c>
    </row>
    <row r="204" spans="1:28" ht="12" customHeight="1">
      <c r="A204" s="92" t="s">
        <v>150</v>
      </c>
      <c r="B204" s="99" t="s">
        <v>137</v>
      </c>
      <c r="C204" s="99">
        <v>1776</v>
      </c>
      <c r="D204" s="99">
        <v>1</v>
      </c>
      <c r="E204" s="99">
        <v>1</v>
      </c>
      <c r="F204" s="99">
        <v>0</v>
      </c>
      <c r="G204" s="99">
        <v>1</v>
      </c>
      <c r="H204" s="99">
        <v>1</v>
      </c>
      <c r="I204" s="99">
        <v>0</v>
      </c>
      <c r="J204" s="99">
        <v>2</v>
      </c>
      <c r="K204" s="99">
        <v>0</v>
      </c>
      <c r="L204" s="99">
        <v>0</v>
      </c>
      <c r="M204" s="99">
        <v>0</v>
      </c>
      <c r="N204" s="99">
        <v>0</v>
      </c>
      <c r="P204" s="99">
        <v>261</v>
      </c>
      <c r="Q204" s="99">
        <v>1103</v>
      </c>
      <c r="R204" s="99">
        <v>417</v>
      </c>
      <c r="S204" s="99"/>
      <c r="T204" s="99"/>
      <c r="U204" s="100">
        <v>14.695945945945946</v>
      </c>
      <c r="V204" s="100">
        <v>62.10585585585585</v>
      </c>
      <c r="W204" s="100">
        <v>23.47972972972973</v>
      </c>
      <c r="X204" s="100"/>
      <c r="Y204" s="100">
        <v>43.7</v>
      </c>
      <c r="Z204" s="101">
        <v>159.77011494252872</v>
      </c>
      <c r="AA204" s="100"/>
      <c r="AB204" s="94" t="s">
        <v>150</v>
      </c>
    </row>
    <row r="205" spans="1:28" ht="12" customHeight="1">
      <c r="A205" s="92" t="s">
        <v>151</v>
      </c>
      <c r="B205" s="99" t="s">
        <v>137</v>
      </c>
      <c r="C205" s="99">
        <v>1926</v>
      </c>
      <c r="D205" s="99">
        <v>0</v>
      </c>
      <c r="E205" s="99">
        <v>2</v>
      </c>
      <c r="F205" s="99">
        <v>-2</v>
      </c>
      <c r="G205" s="99">
        <v>2</v>
      </c>
      <c r="H205" s="99">
        <v>0</v>
      </c>
      <c r="I205" s="99">
        <v>0</v>
      </c>
      <c r="J205" s="99">
        <v>2</v>
      </c>
      <c r="K205" s="99">
        <v>0</v>
      </c>
      <c r="L205" s="99">
        <v>0</v>
      </c>
      <c r="M205" s="99">
        <v>0</v>
      </c>
      <c r="N205" s="99">
        <v>-2</v>
      </c>
      <c r="P205" s="99">
        <v>280</v>
      </c>
      <c r="Q205" s="99">
        <v>957</v>
      </c>
      <c r="R205" s="99">
        <v>699</v>
      </c>
      <c r="S205" s="99"/>
      <c r="T205" s="99"/>
      <c r="U205" s="100">
        <v>14.537902388369679</v>
      </c>
      <c r="V205" s="100">
        <v>49.688473520249218</v>
      </c>
      <c r="W205" s="100">
        <v>36.292834890965729</v>
      </c>
      <c r="X205" s="100"/>
      <c r="Y205" s="100">
        <v>48.9</v>
      </c>
      <c r="Z205" s="101">
        <v>249.64285714285714</v>
      </c>
      <c r="AA205" s="100"/>
      <c r="AB205" s="94" t="s">
        <v>151</v>
      </c>
    </row>
    <row r="206" spans="1:28" ht="12" customHeight="1">
      <c r="A206" s="92" t="s">
        <v>211</v>
      </c>
      <c r="B206" s="99">
        <v>1122</v>
      </c>
      <c r="C206" s="99">
        <v>3654</v>
      </c>
      <c r="D206" s="99">
        <v>5</v>
      </c>
      <c r="E206" s="99">
        <v>0</v>
      </c>
      <c r="F206" s="99">
        <v>5</v>
      </c>
      <c r="G206" s="99">
        <v>6</v>
      </c>
      <c r="H206" s="99">
        <v>7</v>
      </c>
      <c r="I206" s="99">
        <v>0</v>
      </c>
      <c r="J206" s="99">
        <v>14</v>
      </c>
      <c r="K206" s="99">
        <v>4</v>
      </c>
      <c r="L206" s="99">
        <v>0</v>
      </c>
      <c r="M206" s="99">
        <v>-5</v>
      </c>
      <c r="N206" s="99">
        <v>0</v>
      </c>
      <c r="P206" s="99">
        <v>534</v>
      </c>
      <c r="Q206" s="99">
        <v>2197</v>
      </c>
      <c r="R206" s="99">
        <v>929</v>
      </c>
      <c r="S206" s="99"/>
      <c r="T206" s="99"/>
      <c r="U206" s="100">
        <v>14.614121510673234</v>
      </c>
      <c r="V206" s="100">
        <v>60.12588943623426</v>
      </c>
      <c r="W206" s="100">
        <v>25.424192665571976</v>
      </c>
      <c r="X206" s="100"/>
      <c r="Y206" s="100">
        <v>43.9</v>
      </c>
      <c r="Z206" s="101">
        <v>173.97003745318352</v>
      </c>
      <c r="AA206" s="100"/>
      <c r="AB206" s="94" t="s">
        <v>211</v>
      </c>
    </row>
    <row r="207" spans="1:28" ht="12" customHeight="1">
      <c r="A207" s="92" t="s">
        <v>150</v>
      </c>
      <c r="B207" s="99" t="s">
        <v>137</v>
      </c>
      <c r="C207" s="99">
        <v>1777</v>
      </c>
      <c r="D207" s="99">
        <v>3</v>
      </c>
      <c r="E207" s="99">
        <v>0</v>
      </c>
      <c r="F207" s="99">
        <v>3</v>
      </c>
      <c r="G207" s="99">
        <v>1</v>
      </c>
      <c r="H207" s="99">
        <v>4</v>
      </c>
      <c r="I207" s="99">
        <v>0</v>
      </c>
      <c r="J207" s="99">
        <v>6</v>
      </c>
      <c r="K207" s="99">
        <v>3</v>
      </c>
      <c r="L207" s="99">
        <v>0</v>
      </c>
      <c r="M207" s="99">
        <v>-4</v>
      </c>
      <c r="N207" s="99">
        <v>-1</v>
      </c>
      <c r="P207" s="99">
        <v>273</v>
      </c>
      <c r="Q207" s="99">
        <v>1132</v>
      </c>
      <c r="R207" s="99">
        <v>375</v>
      </c>
      <c r="S207" s="99"/>
      <c r="T207" s="99"/>
      <c r="U207" s="100">
        <v>15.362971299943725</v>
      </c>
      <c r="V207" s="100">
        <v>63.702870005627467</v>
      </c>
      <c r="W207" s="100">
        <v>21.102982554867754</v>
      </c>
      <c r="X207" s="100"/>
      <c r="Y207" s="100">
        <v>42.4</v>
      </c>
      <c r="Z207" s="101">
        <v>137.36263736263737</v>
      </c>
      <c r="AA207" s="100"/>
      <c r="AB207" s="94" t="s">
        <v>150</v>
      </c>
    </row>
    <row r="208" spans="1:28" ht="12" customHeight="1">
      <c r="A208" s="92" t="s">
        <v>151</v>
      </c>
      <c r="B208" s="99" t="s">
        <v>137</v>
      </c>
      <c r="C208" s="99">
        <v>1877</v>
      </c>
      <c r="D208" s="99">
        <v>2</v>
      </c>
      <c r="E208" s="99">
        <v>0</v>
      </c>
      <c r="F208" s="99">
        <v>2</v>
      </c>
      <c r="G208" s="99">
        <v>5</v>
      </c>
      <c r="H208" s="99">
        <v>3</v>
      </c>
      <c r="I208" s="99">
        <v>0</v>
      </c>
      <c r="J208" s="99">
        <v>8</v>
      </c>
      <c r="K208" s="99">
        <v>1</v>
      </c>
      <c r="L208" s="99">
        <v>0</v>
      </c>
      <c r="M208" s="99">
        <v>-1</v>
      </c>
      <c r="N208" s="99">
        <v>1</v>
      </c>
      <c r="P208" s="99">
        <v>261</v>
      </c>
      <c r="Q208" s="99">
        <v>1065</v>
      </c>
      <c r="R208" s="99">
        <v>554</v>
      </c>
      <c r="S208" s="99"/>
      <c r="T208" s="99"/>
      <c r="U208" s="100">
        <v>13.905167820990943</v>
      </c>
      <c r="V208" s="100">
        <v>56.739477890250399</v>
      </c>
      <c r="W208" s="100">
        <v>29.515183803942463</v>
      </c>
      <c r="X208" s="100"/>
      <c r="Y208" s="100">
        <v>45.3</v>
      </c>
      <c r="Z208" s="101">
        <v>212.26053639846745</v>
      </c>
      <c r="AA208" s="100"/>
      <c r="AB208" s="94" t="s">
        <v>151</v>
      </c>
    </row>
    <row r="209" spans="1:28" ht="12" customHeight="1">
      <c r="A209" s="92" t="s">
        <v>212</v>
      </c>
      <c r="B209" s="99">
        <v>2882</v>
      </c>
      <c r="C209" s="99">
        <v>10682</v>
      </c>
      <c r="D209" s="99">
        <v>6</v>
      </c>
      <c r="E209" s="99">
        <v>11</v>
      </c>
      <c r="F209" s="99">
        <v>-5</v>
      </c>
      <c r="G209" s="99">
        <v>14</v>
      </c>
      <c r="H209" s="99">
        <v>10</v>
      </c>
      <c r="I209" s="99">
        <v>0</v>
      </c>
      <c r="J209" s="99">
        <v>8</v>
      </c>
      <c r="K209" s="99">
        <v>8</v>
      </c>
      <c r="L209" s="99">
        <v>0</v>
      </c>
      <c r="M209" s="99">
        <v>8</v>
      </c>
      <c r="N209" s="99">
        <v>3</v>
      </c>
      <c r="P209" s="99">
        <v>1863</v>
      </c>
      <c r="Q209" s="99">
        <v>6238</v>
      </c>
      <c r="R209" s="99">
        <v>2589</v>
      </c>
      <c r="S209" s="99"/>
      <c r="T209" s="99"/>
      <c r="U209" s="100">
        <v>17.440554203332709</v>
      </c>
      <c r="V209" s="100">
        <v>58.397303875678709</v>
      </c>
      <c r="W209" s="100">
        <v>24.237034263246581</v>
      </c>
      <c r="X209" s="100"/>
      <c r="Y209" s="100">
        <v>42.9</v>
      </c>
      <c r="Z209" s="101">
        <v>138.96940418679549</v>
      </c>
      <c r="AA209" s="100"/>
      <c r="AB209" s="94" t="s">
        <v>212</v>
      </c>
    </row>
    <row r="210" spans="1:28" ht="12" customHeight="1">
      <c r="A210" s="92" t="s">
        <v>150</v>
      </c>
      <c r="B210" s="99" t="s">
        <v>137</v>
      </c>
      <c r="C210" s="99">
        <v>5123</v>
      </c>
      <c r="D210" s="99">
        <v>3</v>
      </c>
      <c r="E210" s="99">
        <v>8</v>
      </c>
      <c r="F210" s="99">
        <v>-5</v>
      </c>
      <c r="G210" s="99">
        <v>4</v>
      </c>
      <c r="H210" s="99">
        <v>7</v>
      </c>
      <c r="I210" s="99">
        <v>0</v>
      </c>
      <c r="J210" s="99">
        <v>4</v>
      </c>
      <c r="K210" s="99">
        <v>4</v>
      </c>
      <c r="L210" s="99">
        <v>0</v>
      </c>
      <c r="M210" s="99">
        <v>3</v>
      </c>
      <c r="N210" s="99">
        <v>-2</v>
      </c>
      <c r="P210" s="99">
        <v>929</v>
      </c>
      <c r="Q210" s="99">
        <v>3201</v>
      </c>
      <c r="R210" s="99">
        <v>999</v>
      </c>
      <c r="S210" s="99"/>
      <c r="T210" s="99"/>
      <c r="U210" s="100">
        <v>18.13390591450322</v>
      </c>
      <c r="V210" s="100">
        <v>62.482920163966426</v>
      </c>
      <c r="W210" s="100">
        <v>19.500292797189147</v>
      </c>
      <c r="X210" s="100"/>
      <c r="Y210" s="100">
        <v>40.799999999999997</v>
      </c>
      <c r="Z210" s="101">
        <v>107.53498385360602</v>
      </c>
      <c r="AA210" s="100"/>
      <c r="AB210" s="94" t="s">
        <v>150</v>
      </c>
    </row>
    <row r="211" spans="1:28" ht="12" customHeight="1">
      <c r="A211" s="92" t="s">
        <v>151</v>
      </c>
      <c r="B211" s="99" t="s">
        <v>137</v>
      </c>
      <c r="C211" s="99">
        <v>5559</v>
      </c>
      <c r="D211" s="99">
        <v>3</v>
      </c>
      <c r="E211" s="99">
        <v>3</v>
      </c>
      <c r="F211" s="99">
        <v>0</v>
      </c>
      <c r="G211" s="99">
        <v>10</v>
      </c>
      <c r="H211" s="99">
        <v>3</v>
      </c>
      <c r="I211" s="99">
        <v>0</v>
      </c>
      <c r="J211" s="99">
        <v>4</v>
      </c>
      <c r="K211" s="99">
        <v>4</v>
      </c>
      <c r="L211" s="99">
        <v>0</v>
      </c>
      <c r="M211" s="99">
        <v>5</v>
      </c>
      <c r="N211" s="99">
        <v>5</v>
      </c>
      <c r="P211" s="99">
        <v>934</v>
      </c>
      <c r="Q211" s="99">
        <v>3037</v>
      </c>
      <c r="R211" s="99">
        <v>1590</v>
      </c>
      <c r="S211" s="99"/>
      <c r="T211" s="99"/>
      <c r="U211" s="100">
        <v>16.801583018528511</v>
      </c>
      <c r="V211" s="100">
        <v>54.632128080590036</v>
      </c>
      <c r="W211" s="100">
        <v>28.602266594711278</v>
      </c>
      <c r="X211" s="100"/>
      <c r="Y211" s="100">
        <v>44.9</v>
      </c>
      <c r="Z211" s="101">
        <v>170.2355460385439</v>
      </c>
      <c r="AA211" s="100"/>
      <c r="AB211" s="94" t="s">
        <v>151</v>
      </c>
    </row>
    <row r="212" spans="1:28" ht="12" customHeight="1">
      <c r="A212" s="92" t="s">
        <v>213</v>
      </c>
      <c r="B212" s="99">
        <v>1279</v>
      </c>
      <c r="C212" s="99">
        <v>4394</v>
      </c>
      <c r="D212" s="99">
        <v>0</v>
      </c>
      <c r="E212" s="99">
        <v>4</v>
      </c>
      <c r="F212" s="99">
        <v>-4</v>
      </c>
      <c r="G212" s="99">
        <v>2</v>
      </c>
      <c r="H212" s="99">
        <v>1</v>
      </c>
      <c r="I212" s="99">
        <v>0</v>
      </c>
      <c r="J212" s="99">
        <v>2</v>
      </c>
      <c r="K212" s="99">
        <v>2</v>
      </c>
      <c r="L212" s="99">
        <v>0</v>
      </c>
      <c r="M212" s="99">
        <v>-1</v>
      </c>
      <c r="N212" s="99">
        <v>-5</v>
      </c>
      <c r="P212" s="99">
        <v>611</v>
      </c>
      <c r="Q212" s="99">
        <v>2296</v>
      </c>
      <c r="R212" s="99">
        <v>1493</v>
      </c>
      <c r="S212" s="99"/>
      <c r="T212" s="99"/>
      <c r="U212" s="100">
        <v>13.905325443786982</v>
      </c>
      <c r="V212" s="100">
        <v>52.253072371415563</v>
      </c>
      <c r="W212" s="100">
        <v>33.978152025489308</v>
      </c>
      <c r="X212" s="100"/>
      <c r="Y212" s="100">
        <v>48.4</v>
      </c>
      <c r="Z212" s="101">
        <v>244.35351882160396</v>
      </c>
      <c r="AA212" s="100"/>
      <c r="AB212" s="94" t="s">
        <v>213</v>
      </c>
    </row>
    <row r="213" spans="1:28" ht="12" customHeight="1">
      <c r="A213" s="92" t="s">
        <v>150</v>
      </c>
      <c r="B213" s="99" t="s">
        <v>137</v>
      </c>
      <c r="C213" s="99">
        <v>2113</v>
      </c>
      <c r="D213" s="99">
        <v>0</v>
      </c>
      <c r="E213" s="99">
        <v>3</v>
      </c>
      <c r="F213" s="99">
        <v>-3</v>
      </c>
      <c r="G213" s="99">
        <v>2</v>
      </c>
      <c r="H213" s="99">
        <v>1</v>
      </c>
      <c r="I213" s="99">
        <v>0</v>
      </c>
      <c r="J213" s="99">
        <v>2</v>
      </c>
      <c r="K213" s="99">
        <v>1</v>
      </c>
      <c r="L213" s="99">
        <v>0</v>
      </c>
      <c r="M213" s="99">
        <v>0</v>
      </c>
      <c r="N213" s="99">
        <v>-3</v>
      </c>
      <c r="P213" s="99">
        <v>313</v>
      </c>
      <c r="Q213" s="99">
        <v>1190</v>
      </c>
      <c r="R213" s="99">
        <v>613</v>
      </c>
      <c r="S213" s="99"/>
      <c r="T213" s="99"/>
      <c r="U213" s="100">
        <v>14.813061997160434</v>
      </c>
      <c r="V213" s="100">
        <v>56.318031235210597</v>
      </c>
      <c r="W213" s="100">
        <v>29.010884997633696</v>
      </c>
      <c r="X213" s="100"/>
      <c r="Y213" s="100">
        <v>46.1</v>
      </c>
      <c r="Z213" s="101">
        <v>195.84664536741215</v>
      </c>
      <c r="AA213" s="100"/>
      <c r="AB213" s="94" t="s">
        <v>150</v>
      </c>
    </row>
    <row r="214" spans="1:28" ht="12" customHeight="1">
      <c r="A214" s="92" t="s">
        <v>151</v>
      </c>
      <c r="B214" s="99" t="s">
        <v>137</v>
      </c>
      <c r="C214" s="99">
        <v>2281</v>
      </c>
      <c r="D214" s="99">
        <v>0</v>
      </c>
      <c r="E214" s="99">
        <v>1</v>
      </c>
      <c r="F214" s="99">
        <v>-1</v>
      </c>
      <c r="G214" s="99">
        <v>0</v>
      </c>
      <c r="H214" s="99">
        <v>0</v>
      </c>
      <c r="I214" s="99">
        <v>0</v>
      </c>
      <c r="J214" s="99">
        <v>0</v>
      </c>
      <c r="K214" s="99">
        <v>1</v>
      </c>
      <c r="L214" s="99">
        <v>0</v>
      </c>
      <c r="M214" s="99">
        <v>-1</v>
      </c>
      <c r="N214" s="99">
        <v>-2</v>
      </c>
      <c r="P214" s="99">
        <v>298</v>
      </c>
      <c r="Q214" s="99">
        <v>1106</v>
      </c>
      <c r="R214" s="99">
        <v>880</v>
      </c>
      <c r="S214" s="99"/>
      <c r="T214" s="99"/>
      <c r="U214" s="100">
        <v>13.064445418676019</v>
      </c>
      <c r="V214" s="100">
        <v>48.487505480052604</v>
      </c>
      <c r="W214" s="100">
        <v>38.57957036387549</v>
      </c>
      <c r="X214" s="100"/>
      <c r="Y214" s="100">
        <v>50.5</v>
      </c>
      <c r="Z214" s="101">
        <v>295.30201342281879</v>
      </c>
      <c r="AA214" s="100"/>
      <c r="AB214" s="94" t="s">
        <v>151</v>
      </c>
    </row>
    <row r="215" spans="1:28" ht="12" customHeight="1">
      <c r="A215" s="92" t="s">
        <v>214</v>
      </c>
      <c r="B215" s="99">
        <v>3071</v>
      </c>
      <c r="C215" s="99">
        <v>9330</v>
      </c>
      <c r="D215" s="99">
        <v>8</v>
      </c>
      <c r="E215" s="99">
        <v>9</v>
      </c>
      <c r="F215" s="99">
        <v>-1</v>
      </c>
      <c r="G215" s="99">
        <v>8</v>
      </c>
      <c r="H215" s="99">
        <v>9</v>
      </c>
      <c r="I215" s="99">
        <v>0</v>
      </c>
      <c r="J215" s="99">
        <v>11</v>
      </c>
      <c r="K215" s="99">
        <v>7</v>
      </c>
      <c r="L215" s="99">
        <v>0</v>
      </c>
      <c r="M215" s="99">
        <v>-1</v>
      </c>
      <c r="N215" s="99">
        <v>-2</v>
      </c>
      <c r="P215" s="99">
        <v>1231</v>
      </c>
      <c r="Q215" s="99">
        <v>4898</v>
      </c>
      <c r="R215" s="99">
        <v>3218</v>
      </c>
      <c r="S215" s="99"/>
      <c r="T215" s="99"/>
      <c r="U215" s="100">
        <v>13.193997856377276</v>
      </c>
      <c r="V215" s="100">
        <v>52.497320471597</v>
      </c>
      <c r="W215" s="100">
        <v>34.4908896034298</v>
      </c>
      <c r="X215" s="100"/>
      <c r="Y215" s="100">
        <v>49.2</v>
      </c>
      <c r="Z215" s="101">
        <v>261.41348497156781</v>
      </c>
      <c r="AA215" s="100"/>
      <c r="AB215" s="94" t="s">
        <v>214</v>
      </c>
    </row>
    <row r="216" spans="1:28" ht="12" customHeight="1">
      <c r="A216" s="92" t="s">
        <v>150</v>
      </c>
      <c r="B216" s="99" t="s">
        <v>137</v>
      </c>
      <c r="C216" s="99">
        <v>4567</v>
      </c>
      <c r="D216" s="99">
        <v>3</v>
      </c>
      <c r="E216" s="99">
        <v>5</v>
      </c>
      <c r="F216" s="99">
        <v>-2</v>
      </c>
      <c r="G216" s="99">
        <v>1</v>
      </c>
      <c r="H216" s="99">
        <v>5</v>
      </c>
      <c r="I216" s="99">
        <v>0</v>
      </c>
      <c r="J216" s="99">
        <v>5</v>
      </c>
      <c r="K216" s="99">
        <v>5</v>
      </c>
      <c r="L216" s="99">
        <v>0</v>
      </c>
      <c r="M216" s="99">
        <v>-4</v>
      </c>
      <c r="N216" s="99">
        <v>-6</v>
      </c>
      <c r="P216" s="99">
        <v>652</v>
      </c>
      <c r="Q216" s="99">
        <v>2640</v>
      </c>
      <c r="R216" s="99">
        <v>1280</v>
      </c>
      <c r="S216" s="99"/>
      <c r="T216" s="99"/>
      <c r="U216" s="100">
        <v>14.276330194876286</v>
      </c>
      <c r="V216" s="100">
        <v>57.805999562075762</v>
      </c>
      <c r="W216" s="100">
        <v>28.02715130282461</v>
      </c>
      <c r="X216" s="100"/>
      <c r="Y216" s="100">
        <v>46.5</v>
      </c>
      <c r="Z216" s="101">
        <v>196.31901840490798</v>
      </c>
      <c r="AA216" s="100"/>
      <c r="AB216" s="94" t="s">
        <v>150</v>
      </c>
    </row>
    <row r="217" spans="1:28" ht="12" customHeight="1">
      <c r="A217" s="92" t="s">
        <v>151</v>
      </c>
      <c r="B217" s="99" t="s">
        <v>137</v>
      </c>
      <c r="C217" s="99">
        <v>4763</v>
      </c>
      <c r="D217" s="99">
        <v>5</v>
      </c>
      <c r="E217" s="99">
        <v>4</v>
      </c>
      <c r="F217" s="99">
        <v>1</v>
      </c>
      <c r="G217" s="99">
        <v>7</v>
      </c>
      <c r="H217" s="99">
        <v>4</v>
      </c>
      <c r="I217" s="99">
        <v>0</v>
      </c>
      <c r="J217" s="99">
        <v>6</v>
      </c>
      <c r="K217" s="99">
        <v>2</v>
      </c>
      <c r="L217" s="99">
        <v>0</v>
      </c>
      <c r="M217" s="99">
        <v>3</v>
      </c>
      <c r="N217" s="99">
        <v>4</v>
      </c>
      <c r="P217" s="99">
        <v>579</v>
      </c>
      <c r="Q217" s="99">
        <v>2258</v>
      </c>
      <c r="R217" s="99">
        <v>1938</v>
      </c>
      <c r="S217" s="99"/>
      <c r="T217" s="99"/>
      <c r="U217" s="100">
        <v>12.156204073063195</v>
      </c>
      <c r="V217" s="100">
        <v>47.4070963678354</v>
      </c>
      <c r="W217" s="100">
        <v>40.688641612429144</v>
      </c>
      <c r="X217" s="100"/>
      <c r="Y217" s="100">
        <v>51.8</v>
      </c>
      <c r="Z217" s="101">
        <v>334.71502590673572</v>
      </c>
      <c r="AA217" s="100"/>
      <c r="AB217" s="94" t="s">
        <v>151</v>
      </c>
    </row>
    <row r="218" spans="1:28" ht="12" customHeight="1">
      <c r="A218" s="92" t="s">
        <v>215</v>
      </c>
      <c r="B218" s="99">
        <v>658</v>
      </c>
      <c r="C218" s="99">
        <v>2561</v>
      </c>
      <c r="D218" s="99">
        <v>0</v>
      </c>
      <c r="E218" s="99">
        <v>2</v>
      </c>
      <c r="F218" s="99">
        <v>-2</v>
      </c>
      <c r="G218" s="99">
        <v>0</v>
      </c>
      <c r="H218" s="99">
        <v>1</v>
      </c>
      <c r="I218" s="99">
        <v>0</v>
      </c>
      <c r="J218" s="99">
        <v>6</v>
      </c>
      <c r="K218" s="99">
        <v>1</v>
      </c>
      <c r="L218" s="99">
        <v>0</v>
      </c>
      <c r="M218" s="99">
        <v>-6</v>
      </c>
      <c r="N218" s="99">
        <v>-8</v>
      </c>
      <c r="P218" s="99">
        <v>402</v>
      </c>
      <c r="Q218" s="99">
        <v>1404</v>
      </c>
      <c r="R218" s="99">
        <v>780</v>
      </c>
      <c r="S218" s="99"/>
      <c r="T218" s="99"/>
      <c r="U218" s="100">
        <v>15.696993361967982</v>
      </c>
      <c r="V218" s="100">
        <v>54.82233502538071</v>
      </c>
      <c r="W218" s="100">
        <v>30.456852791878177</v>
      </c>
      <c r="X218" s="100"/>
      <c r="Y218" s="100">
        <v>46.5</v>
      </c>
      <c r="Z218" s="101">
        <v>194.02985074626866</v>
      </c>
      <c r="AA218" s="100"/>
      <c r="AB218" s="94" t="s">
        <v>215</v>
      </c>
    </row>
    <row r="219" spans="1:28" ht="12" customHeight="1">
      <c r="A219" s="92" t="s">
        <v>150</v>
      </c>
      <c r="B219" s="99" t="s">
        <v>137</v>
      </c>
      <c r="C219" s="99">
        <v>1205</v>
      </c>
      <c r="D219" s="99">
        <v>0</v>
      </c>
      <c r="E219" s="99">
        <v>0</v>
      </c>
      <c r="F219" s="99">
        <v>0</v>
      </c>
      <c r="G219" s="99">
        <v>0</v>
      </c>
      <c r="H219" s="99">
        <v>1</v>
      </c>
      <c r="I219" s="99">
        <v>0</v>
      </c>
      <c r="J219" s="99">
        <v>2</v>
      </c>
      <c r="K219" s="99">
        <v>0</v>
      </c>
      <c r="L219" s="99">
        <v>0</v>
      </c>
      <c r="M219" s="99">
        <v>-1</v>
      </c>
      <c r="N219" s="99">
        <v>-1</v>
      </c>
      <c r="P219" s="99">
        <v>186</v>
      </c>
      <c r="Q219" s="99">
        <v>716</v>
      </c>
      <c r="R219" s="99">
        <v>312</v>
      </c>
      <c r="S219" s="99"/>
      <c r="T219" s="99"/>
      <c r="U219" s="100">
        <v>15.435684647302905</v>
      </c>
      <c r="V219" s="100">
        <v>59.419087136929463</v>
      </c>
      <c r="W219" s="100">
        <v>25.892116182572618</v>
      </c>
      <c r="X219" s="100"/>
      <c r="Y219" s="100">
        <v>44.7</v>
      </c>
      <c r="Z219" s="101">
        <v>167.74193548387098</v>
      </c>
      <c r="AA219" s="100"/>
      <c r="AB219" s="94" t="s">
        <v>150</v>
      </c>
    </row>
    <row r="220" spans="1:28" ht="12" customHeight="1">
      <c r="A220" s="92" t="s">
        <v>151</v>
      </c>
      <c r="B220" s="99" t="s">
        <v>137</v>
      </c>
      <c r="C220" s="99">
        <v>1356</v>
      </c>
      <c r="D220" s="99">
        <v>0</v>
      </c>
      <c r="E220" s="99">
        <v>2</v>
      </c>
      <c r="F220" s="99">
        <v>-2</v>
      </c>
      <c r="G220" s="99">
        <v>0</v>
      </c>
      <c r="H220" s="99">
        <v>0</v>
      </c>
      <c r="I220" s="99">
        <v>0</v>
      </c>
      <c r="J220" s="99">
        <v>4</v>
      </c>
      <c r="K220" s="99">
        <v>1</v>
      </c>
      <c r="L220" s="99">
        <v>0</v>
      </c>
      <c r="M220" s="99">
        <v>-5</v>
      </c>
      <c r="N220" s="99">
        <v>-7</v>
      </c>
      <c r="P220" s="99">
        <v>216</v>
      </c>
      <c r="Q220" s="99">
        <v>688</v>
      </c>
      <c r="R220" s="99">
        <v>468</v>
      </c>
      <c r="S220" s="99"/>
      <c r="T220" s="99"/>
      <c r="U220" s="100">
        <v>15.929203539823009</v>
      </c>
      <c r="V220" s="100">
        <v>50.737463126843664</v>
      </c>
      <c r="W220" s="100">
        <v>34.513274336283182</v>
      </c>
      <c r="X220" s="100"/>
      <c r="Y220" s="100">
        <v>48</v>
      </c>
      <c r="Z220" s="101">
        <v>216.66666666666666</v>
      </c>
      <c r="AA220" s="100"/>
      <c r="AB220" s="94" t="s">
        <v>151</v>
      </c>
    </row>
    <row r="221" spans="1:28" ht="12" customHeight="1">
      <c r="A221" s="92" t="s">
        <v>216</v>
      </c>
      <c r="B221" s="99">
        <v>1225</v>
      </c>
      <c r="C221" s="99">
        <v>4247</v>
      </c>
      <c r="D221" s="99">
        <v>1</v>
      </c>
      <c r="E221" s="99">
        <v>2</v>
      </c>
      <c r="F221" s="99">
        <v>-1</v>
      </c>
      <c r="G221" s="99">
        <v>11</v>
      </c>
      <c r="H221" s="99">
        <v>7</v>
      </c>
      <c r="I221" s="99">
        <v>0</v>
      </c>
      <c r="J221" s="99">
        <v>7</v>
      </c>
      <c r="K221" s="99">
        <v>1</v>
      </c>
      <c r="L221" s="99">
        <v>0</v>
      </c>
      <c r="M221" s="99">
        <v>10</v>
      </c>
      <c r="N221" s="99">
        <v>9</v>
      </c>
      <c r="P221" s="99">
        <v>639</v>
      </c>
      <c r="Q221" s="99">
        <v>2463</v>
      </c>
      <c r="R221" s="99">
        <v>1149</v>
      </c>
      <c r="S221" s="99"/>
      <c r="T221" s="99"/>
      <c r="U221" s="100">
        <v>15.045914763362372</v>
      </c>
      <c r="V221" s="100">
        <v>57.993878031551681</v>
      </c>
      <c r="W221" s="100">
        <v>27.054391335060039</v>
      </c>
      <c r="X221" s="100"/>
      <c r="Y221" s="100">
        <v>44.7</v>
      </c>
      <c r="Z221" s="101">
        <v>179.81220657276995</v>
      </c>
      <c r="AA221" s="100"/>
      <c r="AB221" s="94" t="s">
        <v>216</v>
      </c>
    </row>
    <row r="222" spans="1:28" ht="12" customHeight="1">
      <c r="A222" s="92" t="s">
        <v>150</v>
      </c>
      <c r="B222" s="99" t="s">
        <v>137</v>
      </c>
      <c r="C222" s="99">
        <v>2061</v>
      </c>
      <c r="D222" s="99">
        <v>0</v>
      </c>
      <c r="E222" s="99">
        <v>1</v>
      </c>
      <c r="F222" s="99">
        <v>-1</v>
      </c>
      <c r="G222" s="99">
        <v>5</v>
      </c>
      <c r="H222" s="99">
        <v>2</v>
      </c>
      <c r="I222" s="99">
        <v>0</v>
      </c>
      <c r="J222" s="99">
        <v>5</v>
      </c>
      <c r="K222" s="99">
        <v>1</v>
      </c>
      <c r="L222" s="99">
        <v>0</v>
      </c>
      <c r="M222" s="99">
        <v>1</v>
      </c>
      <c r="N222" s="99">
        <v>0</v>
      </c>
      <c r="P222" s="99">
        <v>348</v>
      </c>
      <c r="Q222" s="99">
        <v>1262</v>
      </c>
      <c r="R222" s="99">
        <v>453</v>
      </c>
      <c r="S222" s="99"/>
      <c r="T222" s="99"/>
      <c r="U222" s="100">
        <v>16.885007278020378</v>
      </c>
      <c r="V222" s="100">
        <v>61.232411450752068</v>
      </c>
      <c r="W222" s="100">
        <v>21.979621542940318</v>
      </c>
      <c r="X222" s="100"/>
      <c r="Y222" s="100">
        <v>42</v>
      </c>
      <c r="Z222" s="101">
        <v>130.17241379310346</v>
      </c>
      <c r="AA222" s="100"/>
      <c r="AB222" s="94" t="s">
        <v>150</v>
      </c>
    </row>
    <row r="223" spans="1:28" ht="12" customHeight="1">
      <c r="A223" s="92" t="s">
        <v>151</v>
      </c>
      <c r="B223" s="99" t="s">
        <v>137</v>
      </c>
      <c r="C223" s="99">
        <v>2186</v>
      </c>
      <c r="D223" s="99">
        <v>1</v>
      </c>
      <c r="E223" s="99">
        <v>1</v>
      </c>
      <c r="F223" s="99">
        <v>0</v>
      </c>
      <c r="G223" s="99">
        <v>6</v>
      </c>
      <c r="H223" s="99">
        <v>5</v>
      </c>
      <c r="I223" s="99">
        <v>0</v>
      </c>
      <c r="J223" s="99">
        <v>2</v>
      </c>
      <c r="K223" s="99">
        <v>0</v>
      </c>
      <c r="L223" s="99">
        <v>0</v>
      </c>
      <c r="M223" s="99">
        <v>9</v>
      </c>
      <c r="N223" s="99">
        <v>9</v>
      </c>
      <c r="P223" s="99">
        <v>291</v>
      </c>
      <c r="Q223" s="99">
        <v>1201</v>
      </c>
      <c r="R223" s="99">
        <v>696</v>
      </c>
      <c r="S223" s="99"/>
      <c r="T223" s="99"/>
      <c r="U223" s="100">
        <v>13.311985361390668</v>
      </c>
      <c r="V223" s="100">
        <v>54.94053064958829</v>
      </c>
      <c r="W223" s="100">
        <v>31.838975297346749</v>
      </c>
      <c r="X223" s="100"/>
      <c r="Y223" s="100">
        <v>47.3</v>
      </c>
      <c r="Z223" s="101">
        <v>239.17525773195877</v>
      </c>
      <c r="AA223" s="100"/>
      <c r="AB223" s="94" t="s">
        <v>151</v>
      </c>
    </row>
    <row r="224" spans="1:28" ht="12" customHeight="1">
      <c r="A224" s="92" t="s">
        <v>217</v>
      </c>
      <c r="B224" s="99">
        <v>5444</v>
      </c>
      <c r="C224" s="99">
        <v>18357</v>
      </c>
      <c r="D224" s="99">
        <v>7</v>
      </c>
      <c r="E224" s="99">
        <v>17</v>
      </c>
      <c r="F224" s="99">
        <v>-10</v>
      </c>
      <c r="G224" s="99">
        <v>15</v>
      </c>
      <c r="H224" s="99">
        <v>20</v>
      </c>
      <c r="I224" s="99">
        <v>0</v>
      </c>
      <c r="J224" s="99">
        <v>27</v>
      </c>
      <c r="K224" s="99">
        <v>24</v>
      </c>
      <c r="L224" s="99">
        <v>12</v>
      </c>
      <c r="M224" s="99">
        <v>-28</v>
      </c>
      <c r="N224" s="99">
        <v>-38</v>
      </c>
      <c r="P224" s="99">
        <v>2862</v>
      </c>
      <c r="Q224" s="99">
        <v>10852</v>
      </c>
      <c r="R224" s="99">
        <v>4688</v>
      </c>
      <c r="S224" s="99"/>
      <c r="T224" s="99"/>
      <c r="U224" s="100">
        <v>15.59078280764831</v>
      </c>
      <c r="V224" s="100">
        <v>59.116413357302392</v>
      </c>
      <c r="W224" s="100">
        <v>25.537941929509177</v>
      </c>
      <c r="X224" s="100"/>
      <c r="Y224" s="100">
        <v>44.1</v>
      </c>
      <c r="Z224" s="101">
        <v>163.80153738644304</v>
      </c>
      <c r="AA224" s="100"/>
      <c r="AB224" s="94" t="s">
        <v>217</v>
      </c>
    </row>
    <row r="225" spans="1:28" ht="12" customHeight="1">
      <c r="A225" s="92" t="s">
        <v>150</v>
      </c>
      <c r="B225" s="99" t="s">
        <v>137</v>
      </c>
      <c r="C225" s="99">
        <v>8891</v>
      </c>
      <c r="D225" s="99">
        <v>2</v>
      </c>
      <c r="E225" s="99">
        <v>10</v>
      </c>
      <c r="F225" s="99">
        <v>-8</v>
      </c>
      <c r="G225" s="99">
        <v>7</v>
      </c>
      <c r="H225" s="99">
        <v>11</v>
      </c>
      <c r="I225" s="99">
        <v>0</v>
      </c>
      <c r="J225" s="99">
        <v>15</v>
      </c>
      <c r="K225" s="99">
        <v>9</v>
      </c>
      <c r="L225" s="99">
        <v>8</v>
      </c>
      <c r="M225" s="99">
        <v>-14</v>
      </c>
      <c r="N225" s="99">
        <v>-22</v>
      </c>
      <c r="P225" s="99">
        <v>1466</v>
      </c>
      <c r="Q225" s="99">
        <v>5517</v>
      </c>
      <c r="R225" s="99">
        <v>1930</v>
      </c>
      <c r="S225" s="99"/>
      <c r="T225" s="99"/>
      <c r="U225" s="100">
        <v>16.488583961309189</v>
      </c>
      <c r="V225" s="100">
        <v>62.051512765718144</v>
      </c>
      <c r="W225" s="100">
        <v>21.707344505679902</v>
      </c>
      <c r="X225" s="100"/>
      <c r="Y225" s="100">
        <v>42.1</v>
      </c>
      <c r="Z225" s="101">
        <v>131.65075034106414</v>
      </c>
      <c r="AA225" s="100"/>
      <c r="AB225" s="94" t="s">
        <v>150</v>
      </c>
    </row>
    <row r="226" spans="1:28" ht="12" customHeight="1">
      <c r="A226" s="92" t="s">
        <v>151</v>
      </c>
      <c r="B226" s="103" t="s">
        <v>137</v>
      </c>
      <c r="C226" s="103">
        <v>9466</v>
      </c>
      <c r="D226" s="103">
        <v>5</v>
      </c>
      <c r="E226" s="103">
        <v>7</v>
      </c>
      <c r="F226" s="103">
        <v>-2</v>
      </c>
      <c r="G226" s="103">
        <v>8</v>
      </c>
      <c r="H226" s="103">
        <v>9</v>
      </c>
      <c r="I226" s="103">
        <v>0</v>
      </c>
      <c r="J226" s="103">
        <v>12</v>
      </c>
      <c r="K226" s="103">
        <v>15</v>
      </c>
      <c r="L226" s="103">
        <v>4</v>
      </c>
      <c r="M226" s="103">
        <v>-14</v>
      </c>
      <c r="N226" s="103">
        <v>-16</v>
      </c>
      <c r="P226" s="103">
        <v>1396</v>
      </c>
      <c r="Q226" s="103">
        <v>5335</v>
      </c>
      <c r="R226" s="103">
        <v>2758</v>
      </c>
      <c r="S226" s="103"/>
      <c r="T226" s="103"/>
      <c r="U226" s="104">
        <v>14.747517430804985</v>
      </c>
      <c r="V226" s="104">
        <v>56.359602788928797</v>
      </c>
      <c r="W226" s="104">
        <v>29.135854637650539</v>
      </c>
      <c r="X226" s="104"/>
      <c r="Y226" s="104">
        <v>46</v>
      </c>
      <c r="Z226" s="105">
        <v>197.5644699140401</v>
      </c>
      <c r="AA226" s="100"/>
      <c r="AB226" s="94" t="s">
        <v>151</v>
      </c>
    </row>
    <row r="227" spans="1:28" ht="12" customHeight="1">
      <c r="A227" s="92" t="s">
        <v>218</v>
      </c>
      <c r="B227" s="99">
        <v>10242</v>
      </c>
      <c r="C227" s="99">
        <v>37695</v>
      </c>
      <c r="D227" s="99">
        <v>22</v>
      </c>
      <c r="E227" s="99">
        <v>37</v>
      </c>
      <c r="F227" s="99">
        <v>-15</v>
      </c>
      <c r="G227" s="99">
        <v>67</v>
      </c>
      <c r="H227" s="99">
        <v>16</v>
      </c>
      <c r="I227" s="99">
        <v>0</v>
      </c>
      <c r="J227" s="99">
        <v>65</v>
      </c>
      <c r="K227" s="99">
        <v>16</v>
      </c>
      <c r="L227" s="99">
        <v>0</v>
      </c>
      <c r="M227" s="99">
        <v>2</v>
      </c>
      <c r="N227" s="99">
        <v>-13</v>
      </c>
      <c r="P227" s="99">
        <v>6174</v>
      </c>
      <c r="Q227" s="99">
        <v>21784</v>
      </c>
      <c r="R227" s="99">
        <v>9770</v>
      </c>
      <c r="S227" s="99"/>
      <c r="T227" s="99"/>
      <c r="U227" s="100">
        <v>16.378830083565461</v>
      </c>
      <c r="V227" s="100">
        <v>57.790157845868151</v>
      </c>
      <c r="W227" s="100">
        <v>25.918556837776897</v>
      </c>
      <c r="X227" s="100"/>
      <c r="Y227" s="100">
        <v>44.1</v>
      </c>
      <c r="Z227" s="101">
        <v>158.24425008098478</v>
      </c>
      <c r="AA227" s="100"/>
      <c r="AB227" s="94" t="s">
        <v>218</v>
      </c>
    </row>
    <row r="228" spans="1:28" ht="12" customHeight="1">
      <c r="A228" s="92" t="s">
        <v>145</v>
      </c>
      <c r="B228" s="99" t="s">
        <v>137</v>
      </c>
      <c r="C228" s="99">
        <v>18155</v>
      </c>
      <c r="D228" s="99">
        <v>16</v>
      </c>
      <c r="E228" s="99">
        <v>20</v>
      </c>
      <c r="F228" s="99">
        <v>-4</v>
      </c>
      <c r="G228" s="99">
        <v>30</v>
      </c>
      <c r="H228" s="99">
        <v>9</v>
      </c>
      <c r="I228" s="99">
        <v>0</v>
      </c>
      <c r="J228" s="99">
        <v>25</v>
      </c>
      <c r="K228" s="99">
        <v>11</v>
      </c>
      <c r="L228" s="99">
        <v>0</v>
      </c>
      <c r="M228" s="99">
        <v>3</v>
      </c>
      <c r="N228" s="99">
        <v>-1</v>
      </c>
      <c r="P228" s="99">
        <v>3192</v>
      </c>
      <c r="Q228" s="99">
        <v>11077</v>
      </c>
      <c r="R228" s="99">
        <v>3904</v>
      </c>
      <c r="S228" s="99"/>
      <c r="T228" s="99"/>
      <c r="U228" s="100">
        <v>17.581933351693749</v>
      </c>
      <c r="V228" s="100">
        <v>61.013494904984853</v>
      </c>
      <c r="W228" s="100">
        <v>21.503717984026437</v>
      </c>
      <c r="X228" s="100"/>
      <c r="Y228" s="100">
        <v>42</v>
      </c>
      <c r="Z228" s="101">
        <v>122.30576441102757</v>
      </c>
      <c r="AA228" s="100"/>
      <c r="AB228" s="94" t="s">
        <v>145</v>
      </c>
    </row>
    <row r="229" spans="1:28" ht="12" customHeight="1">
      <c r="A229" s="92" t="s">
        <v>146</v>
      </c>
      <c r="B229" s="103" t="s">
        <v>137</v>
      </c>
      <c r="C229" s="103">
        <v>19540</v>
      </c>
      <c r="D229" s="103">
        <v>6</v>
      </c>
      <c r="E229" s="103">
        <v>17</v>
      </c>
      <c r="F229" s="103">
        <v>-11</v>
      </c>
      <c r="G229" s="103">
        <v>37</v>
      </c>
      <c r="H229" s="103">
        <v>7</v>
      </c>
      <c r="I229" s="103">
        <v>0</v>
      </c>
      <c r="J229" s="103">
        <v>40</v>
      </c>
      <c r="K229" s="103">
        <v>5</v>
      </c>
      <c r="L229" s="103">
        <v>0</v>
      </c>
      <c r="M229" s="103">
        <v>-1</v>
      </c>
      <c r="N229" s="103">
        <v>-12</v>
      </c>
      <c r="P229" s="103">
        <v>2982</v>
      </c>
      <c r="Q229" s="103">
        <v>10707</v>
      </c>
      <c r="R229" s="103">
        <v>5866</v>
      </c>
      <c r="S229" s="103"/>
      <c r="T229" s="103"/>
      <c r="U229" s="104">
        <v>15.26100307062436</v>
      </c>
      <c r="V229" s="104">
        <v>54.795291709314228</v>
      </c>
      <c r="W229" s="104">
        <v>30.020470829068579</v>
      </c>
      <c r="X229" s="104"/>
      <c r="Y229" s="104">
        <v>46.1</v>
      </c>
      <c r="Z229" s="105">
        <v>196.71361502347418</v>
      </c>
      <c r="AA229" s="100"/>
      <c r="AB229" s="94" t="s">
        <v>146</v>
      </c>
    </row>
    <row r="230" spans="1:28" ht="12" customHeight="1">
      <c r="A230" s="92" t="s">
        <v>219</v>
      </c>
      <c r="B230" s="99">
        <v>5511</v>
      </c>
      <c r="C230" s="99">
        <v>19510</v>
      </c>
      <c r="D230" s="99">
        <v>12</v>
      </c>
      <c r="E230" s="99">
        <v>15</v>
      </c>
      <c r="F230" s="99">
        <v>-3</v>
      </c>
      <c r="G230" s="99">
        <v>33</v>
      </c>
      <c r="H230" s="99">
        <v>7</v>
      </c>
      <c r="I230" s="99">
        <v>0</v>
      </c>
      <c r="J230" s="99">
        <v>32</v>
      </c>
      <c r="K230" s="99">
        <v>6</v>
      </c>
      <c r="L230" s="99">
        <v>0</v>
      </c>
      <c r="M230" s="99">
        <v>2</v>
      </c>
      <c r="N230" s="99">
        <v>-1</v>
      </c>
      <c r="P230" s="99">
        <v>3189</v>
      </c>
      <c r="Q230" s="99">
        <v>11319</v>
      </c>
      <c r="R230" s="99">
        <v>5011</v>
      </c>
      <c r="S230" s="99"/>
      <c r="T230" s="99"/>
      <c r="U230" s="100">
        <v>16.345463864684778</v>
      </c>
      <c r="V230" s="100">
        <v>58.016401845207589</v>
      </c>
      <c r="W230" s="100">
        <v>25.684264479753971</v>
      </c>
      <c r="X230" s="100"/>
      <c r="Y230" s="100">
        <v>43.9</v>
      </c>
      <c r="Z230" s="101">
        <v>157.13389777359674</v>
      </c>
      <c r="AA230" s="100"/>
      <c r="AB230" s="94" t="s">
        <v>219</v>
      </c>
    </row>
    <row r="231" spans="1:28" ht="12" customHeight="1">
      <c r="A231" s="92" t="s">
        <v>150</v>
      </c>
      <c r="B231" s="99" t="s">
        <v>137</v>
      </c>
      <c r="C231" s="99">
        <v>9374</v>
      </c>
      <c r="D231" s="99">
        <v>9</v>
      </c>
      <c r="E231" s="99">
        <v>7</v>
      </c>
      <c r="F231" s="99">
        <v>2</v>
      </c>
      <c r="G231" s="99">
        <v>13</v>
      </c>
      <c r="H231" s="99">
        <v>5</v>
      </c>
      <c r="I231" s="99">
        <v>0</v>
      </c>
      <c r="J231" s="99">
        <v>13</v>
      </c>
      <c r="K231" s="99">
        <v>4</v>
      </c>
      <c r="L231" s="99">
        <v>0</v>
      </c>
      <c r="M231" s="99">
        <v>1</v>
      </c>
      <c r="N231" s="99">
        <v>3</v>
      </c>
      <c r="P231" s="99">
        <v>1653</v>
      </c>
      <c r="Q231" s="99">
        <v>5763</v>
      </c>
      <c r="R231" s="99">
        <v>1964</v>
      </c>
      <c r="S231" s="99"/>
      <c r="T231" s="99"/>
      <c r="U231" s="100">
        <v>17.633880947301044</v>
      </c>
      <c r="V231" s="100">
        <v>61.478557712822699</v>
      </c>
      <c r="W231" s="100">
        <v>20.951568167271176</v>
      </c>
      <c r="X231" s="100"/>
      <c r="Y231" s="100">
        <v>41.6</v>
      </c>
      <c r="Z231" s="101">
        <v>118.81427707199033</v>
      </c>
      <c r="AA231" s="100"/>
      <c r="AB231" s="94" t="s">
        <v>150</v>
      </c>
    </row>
    <row r="232" spans="1:28" ht="12" customHeight="1">
      <c r="A232" s="95" t="s">
        <v>151</v>
      </c>
      <c r="B232" s="109" t="s">
        <v>137</v>
      </c>
      <c r="C232" s="109">
        <v>10136</v>
      </c>
      <c r="D232" s="109">
        <v>3</v>
      </c>
      <c r="E232" s="109">
        <v>8</v>
      </c>
      <c r="F232" s="109">
        <v>-5</v>
      </c>
      <c r="G232" s="109">
        <v>20</v>
      </c>
      <c r="H232" s="109">
        <v>2</v>
      </c>
      <c r="I232" s="109">
        <v>0</v>
      </c>
      <c r="J232" s="109">
        <v>19</v>
      </c>
      <c r="K232" s="109">
        <v>2</v>
      </c>
      <c r="L232" s="109">
        <v>0</v>
      </c>
      <c r="M232" s="109">
        <v>1</v>
      </c>
      <c r="N232" s="109">
        <v>-4</v>
      </c>
      <c r="P232" s="109">
        <v>1536</v>
      </c>
      <c r="Q232" s="109">
        <v>5556</v>
      </c>
      <c r="R232" s="109">
        <v>3047</v>
      </c>
      <c r="S232" s="109"/>
      <c r="T232" s="109"/>
      <c r="U232" s="110">
        <v>15.153906866614051</v>
      </c>
      <c r="V232" s="110">
        <v>54.814522494080506</v>
      </c>
      <c r="W232" s="110">
        <v>30.061168113654301</v>
      </c>
      <c r="X232" s="110"/>
      <c r="Y232" s="110">
        <v>46</v>
      </c>
      <c r="Z232" s="111">
        <v>198.37239583333331</v>
      </c>
      <c r="AA232" s="110"/>
      <c r="AB232" s="98" t="s">
        <v>151</v>
      </c>
    </row>
    <row r="233" spans="1:28" ht="12" customHeight="1">
      <c r="A233" s="92" t="s">
        <v>220</v>
      </c>
      <c r="B233" s="99">
        <v>877</v>
      </c>
      <c r="C233" s="99">
        <v>3597</v>
      </c>
      <c r="D233" s="99">
        <v>3</v>
      </c>
      <c r="E233" s="99">
        <v>5</v>
      </c>
      <c r="F233" s="99">
        <v>-2</v>
      </c>
      <c r="G233" s="99">
        <v>5</v>
      </c>
      <c r="H233" s="99">
        <v>4</v>
      </c>
      <c r="I233" s="99">
        <v>0</v>
      </c>
      <c r="J233" s="99">
        <v>2</v>
      </c>
      <c r="K233" s="99">
        <v>2</v>
      </c>
      <c r="L233" s="99">
        <v>0</v>
      </c>
      <c r="M233" s="99">
        <v>5</v>
      </c>
      <c r="N233" s="99">
        <v>3</v>
      </c>
      <c r="P233" s="99">
        <v>589</v>
      </c>
      <c r="Q233" s="99">
        <v>2033</v>
      </c>
      <c r="R233" s="99">
        <v>985</v>
      </c>
      <c r="S233" s="99"/>
      <c r="T233" s="99"/>
      <c r="U233" s="100">
        <v>16.374756741729218</v>
      </c>
      <c r="V233" s="100">
        <v>56.519321656936341</v>
      </c>
      <c r="W233" s="100">
        <v>27.383931053655825</v>
      </c>
      <c r="X233" s="100"/>
      <c r="Y233" s="100">
        <v>44.7</v>
      </c>
      <c r="Z233" s="101">
        <v>167.23259762308999</v>
      </c>
      <c r="AA233" s="100"/>
      <c r="AB233" s="94" t="s">
        <v>220</v>
      </c>
    </row>
    <row r="234" spans="1:28" ht="12" customHeight="1">
      <c r="A234" s="92" t="s">
        <v>150</v>
      </c>
      <c r="B234" s="99" t="s">
        <v>137</v>
      </c>
      <c r="C234" s="99">
        <v>1695</v>
      </c>
      <c r="D234" s="99">
        <v>2</v>
      </c>
      <c r="E234" s="99">
        <v>3</v>
      </c>
      <c r="F234" s="99">
        <v>-1</v>
      </c>
      <c r="G234" s="99">
        <v>4</v>
      </c>
      <c r="H234" s="99">
        <v>2</v>
      </c>
      <c r="I234" s="99">
        <v>0</v>
      </c>
      <c r="J234" s="99">
        <v>0</v>
      </c>
      <c r="K234" s="99">
        <v>1</v>
      </c>
      <c r="L234" s="99">
        <v>0</v>
      </c>
      <c r="M234" s="99">
        <v>5</v>
      </c>
      <c r="N234" s="99">
        <v>4</v>
      </c>
      <c r="P234" s="99">
        <v>285</v>
      </c>
      <c r="Q234" s="99">
        <v>1038</v>
      </c>
      <c r="R234" s="99">
        <v>378</v>
      </c>
      <c r="S234" s="99"/>
      <c r="T234" s="99"/>
      <c r="U234" s="100">
        <v>16.814159292035399</v>
      </c>
      <c r="V234" s="100">
        <v>61.23893805309735</v>
      </c>
      <c r="W234" s="100">
        <v>22.300884955752213</v>
      </c>
      <c r="X234" s="100"/>
      <c r="Y234" s="100">
        <v>42.7</v>
      </c>
      <c r="Z234" s="101">
        <v>132.63157894736841</v>
      </c>
      <c r="AA234" s="100"/>
      <c r="AB234" s="94" t="s">
        <v>150</v>
      </c>
    </row>
    <row r="235" spans="1:28" ht="12" customHeight="1">
      <c r="A235" s="92" t="s">
        <v>151</v>
      </c>
      <c r="B235" s="99" t="s">
        <v>137</v>
      </c>
      <c r="C235" s="99">
        <v>1902</v>
      </c>
      <c r="D235" s="99">
        <v>1</v>
      </c>
      <c r="E235" s="99">
        <v>2</v>
      </c>
      <c r="F235" s="99">
        <v>-1</v>
      </c>
      <c r="G235" s="99">
        <v>1</v>
      </c>
      <c r="H235" s="99">
        <v>2</v>
      </c>
      <c r="I235" s="99">
        <v>0</v>
      </c>
      <c r="J235" s="99">
        <v>2</v>
      </c>
      <c r="K235" s="99">
        <v>1</v>
      </c>
      <c r="L235" s="99">
        <v>0</v>
      </c>
      <c r="M235" s="99">
        <v>0</v>
      </c>
      <c r="N235" s="99">
        <v>-1</v>
      </c>
      <c r="P235" s="99">
        <v>304</v>
      </c>
      <c r="Q235" s="99">
        <v>995</v>
      </c>
      <c r="R235" s="99">
        <v>607</v>
      </c>
      <c r="S235" s="99"/>
      <c r="T235" s="99"/>
      <c r="U235" s="100">
        <v>15.983175604626709</v>
      </c>
      <c r="V235" s="100">
        <v>52.31335436382755</v>
      </c>
      <c r="W235" s="100">
        <v>31.913774973711885</v>
      </c>
      <c r="X235" s="100"/>
      <c r="Y235" s="100">
        <v>46.5</v>
      </c>
      <c r="Z235" s="101">
        <v>199.67105263157893</v>
      </c>
      <c r="AA235" s="100"/>
      <c r="AB235" s="94" t="s">
        <v>151</v>
      </c>
    </row>
    <row r="236" spans="1:28" ht="12" customHeight="1">
      <c r="A236" s="92" t="s">
        <v>221</v>
      </c>
      <c r="B236" s="99">
        <v>1371</v>
      </c>
      <c r="C236" s="99">
        <v>4817</v>
      </c>
      <c r="D236" s="99">
        <v>3</v>
      </c>
      <c r="E236" s="99">
        <v>5</v>
      </c>
      <c r="F236" s="99">
        <v>-2</v>
      </c>
      <c r="G236" s="99">
        <v>2</v>
      </c>
      <c r="H236" s="99">
        <v>0</v>
      </c>
      <c r="I236" s="99">
        <v>0</v>
      </c>
      <c r="J236" s="99">
        <v>13</v>
      </c>
      <c r="K236" s="99">
        <v>1</v>
      </c>
      <c r="L236" s="99">
        <v>0</v>
      </c>
      <c r="M236" s="99">
        <v>-12</v>
      </c>
      <c r="N236" s="99">
        <v>-14</v>
      </c>
      <c r="P236" s="99">
        <v>703</v>
      </c>
      <c r="Q236" s="99">
        <v>2619</v>
      </c>
      <c r="R236" s="99">
        <v>1502</v>
      </c>
      <c r="S236" s="99"/>
      <c r="T236" s="99"/>
      <c r="U236" s="100">
        <v>14.594145733859248</v>
      </c>
      <c r="V236" s="100">
        <v>54.369939796553865</v>
      </c>
      <c r="W236" s="100">
        <v>31.18123313265518</v>
      </c>
      <c r="X236" s="100"/>
      <c r="Y236" s="100">
        <v>47.4</v>
      </c>
      <c r="Z236" s="101">
        <v>213.65576102418208</v>
      </c>
      <c r="AA236" s="100"/>
      <c r="AB236" s="94" t="s">
        <v>221</v>
      </c>
    </row>
    <row r="237" spans="1:28" ht="12" customHeight="1">
      <c r="A237" s="92" t="s">
        <v>150</v>
      </c>
      <c r="B237" s="99" t="s">
        <v>137</v>
      </c>
      <c r="C237" s="99">
        <v>2345</v>
      </c>
      <c r="D237" s="99">
        <v>2</v>
      </c>
      <c r="E237" s="99">
        <v>3</v>
      </c>
      <c r="F237" s="99">
        <v>-1</v>
      </c>
      <c r="G237" s="99">
        <v>1</v>
      </c>
      <c r="H237" s="99">
        <v>0</v>
      </c>
      <c r="I237" s="99">
        <v>0</v>
      </c>
      <c r="J237" s="99">
        <v>6</v>
      </c>
      <c r="K237" s="99">
        <v>1</v>
      </c>
      <c r="L237" s="99">
        <v>0</v>
      </c>
      <c r="M237" s="99">
        <v>-6</v>
      </c>
      <c r="N237" s="99">
        <v>-7</v>
      </c>
      <c r="P237" s="99">
        <v>366</v>
      </c>
      <c r="Q237" s="99">
        <v>1349</v>
      </c>
      <c r="R237" s="99">
        <v>634</v>
      </c>
      <c r="S237" s="99"/>
      <c r="T237" s="99"/>
      <c r="U237" s="100">
        <v>15.607675906183369</v>
      </c>
      <c r="V237" s="100">
        <v>57.526652452025587</v>
      </c>
      <c r="W237" s="100">
        <v>27.036247334754798</v>
      </c>
      <c r="X237" s="100"/>
      <c r="Y237" s="100">
        <v>45.3</v>
      </c>
      <c r="Z237" s="101">
        <v>173.22404371584699</v>
      </c>
      <c r="AA237" s="100"/>
      <c r="AB237" s="94" t="s">
        <v>150</v>
      </c>
    </row>
    <row r="238" spans="1:28" ht="12" customHeight="1">
      <c r="A238" s="92" t="s">
        <v>151</v>
      </c>
      <c r="B238" s="99" t="s">
        <v>137</v>
      </c>
      <c r="C238" s="99">
        <v>2472</v>
      </c>
      <c r="D238" s="99">
        <v>1</v>
      </c>
      <c r="E238" s="99">
        <v>2</v>
      </c>
      <c r="F238" s="99">
        <v>-1</v>
      </c>
      <c r="G238" s="99">
        <v>1</v>
      </c>
      <c r="H238" s="99">
        <v>0</v>
      </c>
      <c r="I238" s="99">
        <v>0</v>
      </c>
      <c r="J238" s="99">
        <v>7</v>
      </c>
      <c r="K238" s="99">
        <v>0</v>
      </c>
      <c r="L238" s="99">
        <v>0</v>
      </c>
      <c r="M238" s="99">
        <v>-6</v>
      </c>
      <c r="N238" s="99">
        <v>-7</v>
      </c>
      <c r="P238" s="99">
        <v>337</v>
      </c>
      <c r="Q238" s="99">
        <v>1270</v>
      </c>
      <c r="R238" s="99">
        <v>868</v>
      </c>
      <c r="S238" s="99"/>
      <c r="T238" s="99"/>
      <c r="U238" s="100">
        <v>13.632686084142396</v>
      </c>
      <c r="V238" s="100">
        <v>51.375404530744341</v>
      </c>
      <c r="W238" s="100">
        <v>35.113268608414238</v>
      </c>
      <c r="X238" s="100"/>
      <c r="Y238" s="100">
        <v>49.4</v>
      </c>
      <c r="Z238" s="101">
        <v>257.566765578635</v>
      </c>
      <c r="AA238" s="100"/>
      <c r="AB238" s="94" t="s">
        <v>151</v>
      </c>
    </row>
    <row r="239" spans="1:28" ht="12" customHeight="1">
      <c r="A239" s="92" t="s">
        <v>222</v>
      </c>
      <c r="B239" s="99">
        <v>2483</v>
      </c>
      <c r="C239" s="99">
        <v>9771</v>
      </c>
      <c r="D239" s="99">
        <v>4</v>
      </c>
      <c r="E239" s="99">
        <v>12</v>
      </c>
      <c r="F239" s="99">
        <v>-8</v>
      </c>
      <c r="G239" s="99">
        <v>27</v>
      </c>
      <c r="H239" s="99">
        <v>5</v>
      </c>
      <c r="I239" s="99">
        <v>0</v>
      </c>
      <c r="J239" s="99">
        <v>18</v>
      </c>
      <c r="K239" s="99">
        <v>7</v>
      </c>
      <c r="L239" s="99">
        <v>0</v>
      </c>
      <c r="M239" s="99">
        <v>7</v>
      </c>
      <c r="N239" s="99">
        <v>-1</v>
      </c>
      <c r="P239" s="99">
        <v>1693</v>
      </c>
      <c r="Q239" s="99">
        <v>5813</v>
      </c>
      <c r="R239" s="99">
        <v>2272</v>
      </c>
      <c r="S239" s="99"/>
      <c r="T239" s="99"/>
      <c r="U239" s="100">
        <v>17.326783338450515</v>
      </c>
      <c r="V239" s="100">
        <v>59.492375396581721</v>
      </c>
      <c r="W239" s="100">
        <v>23.252481833998566</v>
      </c>
      <c r="X239" s="100"/>
      <c r="Y239" s="100">
        <v>42.7</v>
      </c>
      <c r="Z239" s="101">
        <v>134.19964559952746</v>
      </c>
      <c r="AA239" s="100"/>
      <c r="AB239" s="94" t="s">
        <v>222</v>
      </c>
    </row>
    <row r="240" spans="1:28" ht="12" customHeight="1">
      <c r="A240" s="92" t="s">
        <v>150</v>
      </c>
      <c r="B240" s="99" t="s">
        <v>137</v>
      </c>
      <c r="C240" s="99">
        <v>4741</v>
      </c>
      <c r="D240" s="99">
        <v>3</v>
      </c>
      <c r="E240" s="99">
        <v>7</v>
      </c>
      <c r="F240" s="99">
        <v>-4</v>
      </c>
      <c r="G240" s="99">
        <v>12</v>
      </c>
      <c r="H240" s="99">
        <v>2</v>
      </c>
      <c r="I240" s="99">
        <v>0</v>
      </c>
      <c r="J240" s="99">
        <v>6</v>
      </c>
      <c r="K240" s="99">
        <v>5</v>
      </c>
      <c r="L240" s="99">
        <v>0</v>
      </c>
      <c r="M240" s="99">
        <v>3</v>
      </c>
      <c r="N240" s="99">
        <v>-1</v>
      </c>
      <c r="P240" s="99">
        <v>888</v>
      </c>
      <c r="Q240" s="99">
        <v>2927</v>
      </c>
      <c r="R240" s="99">
        <v>928</v>
      </c>
      <c r="S240" s="99"/>
      <c r="T240" s="99"/>
      <c r="U240" s="100">
        <v>18.730225690782536</v>
      </c>
      <c r="V240" s="100">
        <v>61.738029951487029</v>
      </c>
      <c r="W240" s="100">
        <v>19.573929550727694</v>
      </c>
      <c r="X240" s="100"/>
      <c r="Y240" s="100">
        <v>40.799999999999997</v>
      </c>
      <c r="Z240" s="101">
        <v>104.5045045045045</v>
      </c>
      <c r="AA240" s="100"/>
      <c r="AB240" s="94" t="s">
        <v>150</v>
      </c>
    </row>
    <row r="241" spans="1:28" ht="12" customHeight="1">
      <c r="A241" s="92" t="s">
        <v>151</v>
      </c>
      <c r="B241" s="103" t="s">
        <v>137</v>
      </c>
      <c r="C241" s="103">
        <v>5030</v>
      </c>
      <c r="D241" s="103">
        <v>1</v>
      </c>
      <c r="E241" s="103">
        <v>5</v>
      </c>
      <c r="F241" s="103">
        <v>-4</v>
      </c>
      <c r="G241" s="103">
        <v>15</v>
      </c>
      <c r="H241" s="103">
        <v>3</v>
      </c>
      <c r="I241" s="103">
        <v>0</v>
      </c>
      <c r="J241" s="103">
        <v>12</v>
      </c>
      <c r="K241" s="103">
        <v>2</v>
      </c>
      <c r="L241" s="103">
        <v>0</v>
      </c>
      <c r="M241" s="103">
        <v>4</v>
      </c>
      <c r="N241" s="103">
        <v>0</v>
      </c>
      <c r="P241" s="103">
        <v>805</v>
      </c>
      <c r="Q241" s="103">
        <v>2886</v>
      </c>
      <c r="R241" s="103">
        <v>1344</v>
      </c>
      <c r="S241" s="103"/>
      <c r="T241" s="103"/>
      <c r="U241" s="104">
        <v>16.003976143141152</v>
      </c>
      <c r="V241" s="104">
        <v>57.375745526838962</v>
      </c>
      <c r="W241" s="104">
        <v>26.719681908548708</v>
      </c>
      <c r="X241" s="104"/>
      <c r="Y241" s="104">
        <v>44.5</v>
      </c>
      <c r="Z241" s="105">
        <v>166.95652173913044</v>
      </c>
      <c r="AA241" s="100"/>
      <c r="AB241" s="94" t="s">
        <v>151</v>
      </c>
    </row>
    <row r="242" spans="1:28" ht="12" customHeight="1">
      <c r="A242" s="92" t="s">
        <v>223</v>
      </c>
      <c r="B242" s="99">
        <v>9924</v>
      </c>
      <c r="C242" s="99">
        <v>34160</v>
      </c>
      <c r="D242" s="99">
        <v>21</v>
      </c>
      <c r="E242" s="99">
        <v>44</v>
      </c>
      <c r="F242" s="99">
        <v>-23</v>
      </c>
      <c r="G242" s="99">
        <v>89</v>
      </c>
      <c r="H242" s="99">
        <v>8</v>
      </c>
      <c r="I242" s="99">
        <v>0</v>
      </c>
      <c r="J242" s="99">
        <v>43</v>
      </c>
      <c r="K242" s="99">
        <v>12</v>
      </c>
      <c r="L242" s="99">
        <v>0</v>
      </c>
      <c r="M242" s="99">
        <v>42</v>
      </c>
      <c r="N242" s="99">
        <v>19</v>
      </c>
      <c r="P242" s="99">
        <v>4904</v>
      </c>
      <c r="Q242" s="99">
        <v>18994</v>
      </c>
      <c r="R242" s="99">
        <v>10377</v>
      </c>
      <c r="S242" s="99"/>
      <c r="T242" s="99"/>
      <c r="U242" s="100">
        <v>14.355971896955502</v>
      </c>
      <c r="V242" s="100">
        <v>55.603044496487122</v>
      </c>
      <c r="W242" s="100">
        <v>30.377634660421542</v>
      </c>
      <c r="X242" s="100"/>
      <c r="Y242" s="100">
        <v>46.8</v>
      </c>
      <c r="Z242" s="101">
        <v>211.60277324632952</v>
      </c>
      <c r="AA242" s="100"/>
      <c r="AB242" s="94" t="s">
        <v>223</v>
      </c>
    </row>
    <row r="243" spans="1:28" ht="12" customHeight="1">
      <c r="A243" s="92" t="s">
        <v>145</v>
      </c>
      <c r="B243" s="99" t="s">
        <v>137</v>
      </c>
      <c r="C243" s="99">
        <v>16327</v>
      </c>
      <c r="D243" s="99">
        <v>14</v>
      </c>
      <c r="E243" s="99">
        <v>30</v>
      </c>
      <c r="F243" s="99">
        <v>-16</v>
      </c>
      <c r="G243" s="99">
        <v>38</v>
      </c>
      <c r="H243" s="99">
        <v>6</v>
      </c>
      <c r="I243" s="99">
        <v>0</v>
      </c>
      <c r="J243" s="99">
        <v>19</v>
      </c>
      <c r="K243" s="99">
        <v>2</v>
      </c>
      <c r="L243" s="99">
        <v>0</v>
      </c>
      <c r="M243" s="99">
        <v>23</v>
      </c>
      <c r="N243" s="99">
        <v>7</v>
      </c>
      <c r="P243" s="99">
        <v>2529</v>
      </c>
      <c r="Q243" s="99">
        <v>9661</v>
      </c>
      <c r="R243" s="99">
        <v>4183</v>
      </c>
      <c r="S243" s="99"/>
      <c r="T243" s="99"/>
      <c r="U243" s="100">
        <v>15.489679671709439</v>
      </c>
      <c r="V243" s="100">
        <v>59.171923807190538</v>
      </c>
      <c r="W243" s="100">
        <v>25.620138421020393</v>
      </c>
      <c r="X243" s="100"/>
      <c r="Y243" s="100">
        <v>44.5</v>
      </c>
      <c r="Z243" s="101">
        <v>165.40134440490311</v>
      </c>
      <c r="AA243" s="100"/>
      <c r="AB243" s="94" t="s">
        <v>145</v>
      </c>
    </row>
    <row r="244" spans="1:28" ht="12" customHeight="1">
      <c r="A244" s="92" t="s">
        <v>146</v>
      </c>
      <c r="B244" s="103" t="s">
        <v>137</v>
      </c>
      <c r="C244" s="103">
        <v>17833</v>
      </c>
      <c r="D244" s="103">
        <v>7</v>
      </c>
      <c r="E244" s="103">
        <v>14</v>
      </c>
      <c r="F244" s="103">
        <v>-7</v>
      </c>
      <c r="G244" s="103">
        <v>51</v>
      </c>
      <c r="H244" s="103">
        <v>2</v>
      </c>
      <c r="I244" s="103">
        <v>0</v>
      </c>
      <c r="J244" s="103">
        <v>24</v>
      </c>
      <c r="K244" s="103">
        <v>10</v>
      </c>
      <c r="L244" s="103">
        <v>0</v>
      </c>
      <c r="M244" s="103">
        <v>19</v>
      </c>
      <c r="N244" s="103">
        <v>12</v>
      </c>
      <c r="P244" s="103">
        <v>2375</v>
      </c>
      <c r="Q244" s="103">
        <v>9333</v>
      </c>
      <c r="R244" s="103">
        <v>6194</v>
      </c>
      <c r="S244" s="103"/>
      <c r="T244" s="103"/>
      <c r="U244" s="104">
        <v>13.318005944036337</v>
      </c>
      <c r="V244" s="104">
        <v>52.335557673975217</v>
      </c>
      <c r="W244" s="104">
        <v>34.733359502046767</v>
      </c>
      <c r="X244" s="104"/>
      <c r="Y244" s="104">
        <v>49</v>
      </c>
      <c r="Z244" s="105">
        <v>260.8</v>
      </c>
      <c r="AA244" s="100"/>
      <c r="AB244" s="94" t="s">
        <v>146</v>
      </c>
    </row>
    <row r="245" spans="1:28" ht="12" customHeight="1">
      <c r="A245" s="92" t="s">
        <v>224</v>
      </c>
      <c r="B245" s="99">
        <v>4198</v>
      </c>
      <c r="C245" s="99">
        <v>15786</v>
      </c>
      <c r="D245" s="99">
        <v>10</v>
      </c>
      <c r="E245" s="99">
        <v>22</v>
      </c>
      <c r="F245" s="99">
        <v>-12</v>
      </c>
      <c r="G245" s="99">
        <v>21</v>
      </c>
      <c r="H245" s="99">
        <v>4</v>
      </c>
      <c r="I245" s="99">
        <v>0</v>
      </c>
      <c r="J245" s="99">
        <v>10</v>
      </c>
      <c r="K245" s="99">
        <v>6</v>
      </c>
      <c r="L245" s="99">
        <v>0</v>
      </c>
      <c r="M245" s="99">
        <v>9</v>
      </c>
      <c r="N245" s="99">
        <v>-3</v>
      </c>
      <c r="P245" s="99">
        <v>2382</v>
      </c>
      <c r="Q245" s="99">
        <v>8988</v>
      </c>
      <c r="R245" s="99">
        <v>4421</v>
      </c>
      <c r="S245" s="99"/>
      <c r="T245" s="99"/>
      <c r="U245" s="100">
        <v>15.089319650323072</v>
      </c>
      <c r="V245" s="100">
        <v>56.936526035727866</v>
      </c>
      <c r="W245" s="100">
        <v>28.005827948815405</v>
      </c>
      <c r="X245" s="100"/>
      <c r="Y245" s="100">
        <v>45.6</v>
      </c>
      <c r="Z245" s="101">
        <v>185.60033585222502</v>
      </c>
      <c r="AA245" s="100"/>
      <c r="AB245" s="94" t="s">
        <v>224</v>
      </c>
    </row>
    <row r="246" spans="1:28" ht="12" customHeight="1">
      <c r="A246" s="92" t="s">
        <v>150</v>
      </c>
      <c r="B246" s="99" t="s">
        <v>137</v>
      </c>
      <c r="C246" s="99">
        <v>7530</v>
      </c>
      <c r="D246" s="99">
        <v>6</v>
      </c>
      <c r="E246" s="99">
        <v>14</v>
      </c>
      <c r="F246" s="99">
        <v>-8</v>
      </c>
      <c r="G246" s="99">
        <v>10</v>
      </c>
      <c r="H246" s="99">
        <v>3</v>
      </c>
      <c r="I246" s="99">
        <v>0</v>
      </c>
      <c r="J246" s="99">
        <v>5</v>
      </c>
      <c r="K246" s="99">
        <v>0</v>
      </c>
      <c r="L246" s="99">
        <v>0</v>
      </c>
      <c r="M246" s="99">
        <v>8</v>
      </c>
      <c r="N246" s="99">
        <v>0</v>
      </c>
      <c r="P246" s="99">
        <v>1216</v>
      </c>
      <c r="Q246" s="99">
        <v>4575</v>
      </c>
      <c r="R246" s="99">
        <v>1744</v>
      </c>
      <c r="S246" s="99"/>
      <c r="T246" s="99"/>
      <c r="U246" s="100">
        <v>16.148738379814077</v>
      </c>
      <c r="V246" s="100">
        <v>60.756972111553786</v>
      </c>
      <c r="W246" s="100">
        <v>23.160690571049138</v>
      </c>
      <c r="X246" s="100"/>
      <c r="Y246" s="100">
        <v>43.3</v>
      </c>
      <c r="Z246" s="101">
        <v>143.42105263157893</v>
      </c>
      <c r="AA246" s="100"/>
      <c r="AB246" s="94" t="s">
        <v>150</v>
      </c>
    </row>
    <row r="247" spans="1:28" ht="12" customHeight="1">
      <c r="A247" s="92" t="s">
        <v>151</v>
      </c>
      <c r="B247" s="99" t="s">
        <v>137</v>
      </c>
      <c r="C247" s="99">
        <v>8256</v>
      </c>
      <c r="D247" s="99">
        <v>4</v>
      </c>
      <c r="E247" s="99">
        <v>8</v>
      </c>
      <c r="F247" s="99">
        <v>-4</v>
      </c>
      <c r="G247" s="99">
        <v>11</v>
      </c>
      <c r="H247" s="99">
        <v>1</v>
      </c>
      <c r="I247" s="99">
        <v>0</v>
      </c>
      <c r="J247" s="99">
        <v>5</v>
      </c>
      <c r="K247" s="99">
        <v>6</v>
      </c>
      <c r="L247" s="99">
        <v>0</v>
      </c>
      <c r="M247" s="99">
        <v>1</v>
      </c>
      <c r="N247" s="99">
        <v>-3</v>
      </c>
      <c r="P247" s="99">
        <v>1166</v>
      </c>
      <c r="Q247" s="99">
        <v>4413</v>
      </c>
      <c r="R247" s="99">
        <v>2677</v>
      </c>
      <c r="S247" s="99"/>
      <c r="T247" s="99"/>
      <c r="U247" s="100">
        <v>14.123062015503876</v>
      </c>
      <c r="V247" s="100">
        <v>53.452034883720934</v>
      </c>
      <c r="W247" s="100">
        <v>32.424903100775197</v>
      </c>
      <c r="X247" s="100"/>
      <c r="Y247" s="100">
        <v>47.6</v>
      </c>
      <c r="Z247" s="101">
        <v>229.58833619210978</v>
      </c>
      <c r="AA247" s="100"/>
      <c r="AB247" s="94" t="s">
        <v>151</v>
      </c>
    </row>
    <row r="248" spans="1:28" ht="12" customHeight="1">
      <c r="A248" s="92" t="s">
        <v>225</v>
      </c>
      <c r="B248" s="99">
        <v>1881</v>
      </c>
      <c r="C248" s="99">
        <v>6525</v>
      </c>
      <c r="D248" s="99">
        <v>2</v>
      </c>
      <c r="E248" s="99">
        <v>7</v>
      </c>
      <c r="F248" s="99">
        <v>-5</v>
      </c>
      <c r="G248" s="99">
        <v>25</v>
      </c>
      <c r="H248" s="99">
        <v>1</v>
      </c>
      <c r="I248" s="99">
        <v>0</v>
      </c>
      <c r="J248" s="99">
        <v>15</v>
      </c>
      <c r="K248" s="99">
        <v>3</v>
      </c>
      <c r="L248" s="99">
        <v>0</v>
      </c>
      <c r="M248" s="99">
        <v>8</v>
      </c>
      <c r="N248" s="99">
        <v>3</v>
      </c>
      <c r="P248" s="99">
        <v>1151</v>
      </c>
      <c r="Q248" s="99">
        <v>3804</v>
      </c>
      <c r="R248" s="99">
        <v>1574</v>
      </c>
      <c r="S248" s="99"/>
      <c r="T248" s="99"/>
      <c r="U248" s="100">
        <v>17.639846743295017</v>
      </c>
      <c r="V248" s="100">
        <v>58.298850574712645</v>
      </c>
      <c r="W248" s="100">
        <v>24.122605363984675</v>
      </c>
      <c r="X248" s="100"/>
      <c r="Y248" s="100">
        <v>42.9</v>
      </c>
      <c r="Z248" s="101">
        <v>136.75065160729801</v>
      </c>
      <c r="AA248" s="100"/>
      <c r="AB248" s="94" t="s">
        <v>225</v>
      </c>
    </row>
    <row r="249" spans="1:28" ht="12" customHeight="1">
      <c r="A249" s="92" t="s">
        <v>150</v>
      </c>
      <c r="B249" s="99" t="s">
        <v>137</v>
      </c>
      <c r="C249" s="99">
        <v>3113</v>
      </c>
      <c r="D249" s="99">
        <v>2</v>
      </c>
      <c r="E249" s="99">
        <v>5</v>
      </c>
      <c r="F249" s="99">
        <v>-3</v>
      </c>
      <c r="G249" s="99">
        <v>10</v>
      </c>
      <c r="H249" s="99">
        <v>1</v>
      </c>
      <c r="I249" s="99">
        <v>0</v>
      </c>
      <c r="J249" s="99">
        <v>7</v>
      </c>
      <c r="K249" s="99">
        <v>0</v>
      </c>
      <c r="L249" s="99">
        <v>0</v>
      </c>
      <c r="M249" s="99">
        <v>4</v>
      </c>
      <c r="N249" s="99">
        <v>1</v>
      </c>
      <c r="P249" s="99">
        <v>597</v>
      </c>
      <c r="Q249" s="99">
        <v>1913</v>
      </c>
      <c r="R249" s="99">
        <v>606</v>
      </c>
      <c r="S249" s="99"/>
      <c r="T249" s="99"/>
      <c r="U249" s="100">
        <v>19.177642145840025</v>
      </c>
      <c r="V249" s="100">
        <v>61.451975586251208</v>
      </c>
      <c r="W249" s="100">
        <v>19.466752328943141</v>
      </c>
      <c r="X249" s="100"/>
      <c r="Y249" s="100">
        <v>40.5</v>
      </c>
      <c r="Z249" s="101">
        <v>101.50753768844221</v>
      </c>
      <c r="AA249" s="100"/>
      <c r="AB249" s="94" t="s">
        <v>150</v>
      </c>
    </row>
    <row r="250" spans="1:28" ht="12" customHeight="1">
      <c r="A250" s="92" t="s">
        <v>151</v>
      </c>
      <c r="B250" s="99" t="s">
        <v>137</v>
      </c>
      <c r="C250" s="99">
        <v>3412</v>
      </c>
      <c r="D250" s="99">
        <v>0</v>
      </c>
      <c r="E250" s="99">
        <v>2</v>
      </c>
      <c r="F250" s="99">
        <v>-2</v>
      </c>
      <c r="G250" s="99">
        <v>15</v>
      </c>
      <c r="H250" s="99">
        <v>0</v>
      </c>
      <c r="I250" s="99">
        <v>0</v>
      </c>
      <c r="J250" s="99">
        <v>8</v>
      </c>
      <c r="K250" s="99">
        <v>3</v>
      </c>
      <c r="L250" s="99">
        <v>0</v>
      </c>
      <c r="M250" s="99">
        <v>4</v>
      </c>
      <c r="N250" s="99">
        <v>2</v>
      </c>
      <c r="P250" s="99">
        <v>554</v>
      </c>
      <c r="Q250" s="99">
        <v>1891</v>
      </c>
      <c r="R250" s="99">
        <v>968</v>
      </c>
      <c r="S250" s="99"/>
      <c r="T250" s="99"/>
      <c r="U250" s="100">
        <v>16.236811254396251</v>
      </c>
      <c r="V250" s="100">
        <v>55.422039859320051</v>
      </c>
      <c r="W250" s="100">
        <v>28.370457209847601</v>
      </c>
      <c r="X250" s="100"/>
      <c r="Y250" s="100">
        <v>45.1</v>
      </c>
      <c r="Z250" s="101">
        <v>174.7292418772563</v>
      </c>
      <c r="AA250" s="100"/>
      <c r="AB250" s="94" t="s">
        <v>151</v>
      </c>
    </row>
    <row r="251" spans="1:28" ht="12" customHeight="1">
      <c r="A251" s="92" t="s">
        <v>226</v>
      </c>
      <c r="B251" s="99">
        <v>988</v>
      </c>
      <c r="C251" s="99">
        <v>4222</v>
      </c>
      <c r="D251" s="99">
        <v>3</v>
      </c>
      <c r="E251" s="99">
        <v>3</v>
      </c>
      <c r="F251" s="99">
        <v>0</v>
      </c>
      <c r="G251" s="99">
        <v>12</v>
      </c>
      <c r="H251" s="99">
        <v>0</v>
      </c>
      <c r="I251" s="99">
        <v>0</v>
      </c>
      <c r="J251" s="99">
        <v>3</v>
      </c>
      <c r="K251" s="99">
        <v>-2</v>
      </c>
      <c r="L251" s="99">
        <v>0</v>
      </c>
      <c r="M251" s="99">
        <v>11</v>
      </c>
      <c r="N251" s="99">
        <v>11</v>
      </c>
      <c r="P251" s="99">
        <v>631</v>
      </c>
      <c r="Q251" s="99">
        <v>2456</v>
      </c>
      <c r="R251" s="99">
        <v>1144</v>
      </c>
      <c r="S251" s="99"/>
      <c r="T251" s="99"/>
      <c r="U251" s="100">
        <v>14.945523448602557</v>
      </c>
      <c r="V251" s="100">
        <v>58.171482709616299</v>
      </c>
      <c r="W251" s="100">
        <v>27.096162955945051</v>
      </c>
      <c r="X251" s="100"/>
      <c r="Y251" s="100">
        <v>44.9</v>
      </c>
      <c r="Z251" s="101">
        <v>181.29952456418383</v>
      </c>
      <c r="AA251" s="100"/>
      <c r="AB251" s="94" t="s">
        <v>226</v>
      </c>
    </row>
    <row r="252" spans="1:28" ht="12" customHeight="1">
      <c r="A252" s="92" t="s">
        <v>150</v>
      </c>
      <c r="B252" s="99" t="s">
        <v>137</v>
      </c>
      <c r="C252" s="99">
        <v>2053</v>
      </c>
      <c r="D252" s="99">
        <v>3</v>
      </c>
      <c r="E252" s="99">
        <v>2</v>
      </c>
      <c r="F252" s="99">
        <v>1</v>
      </c>
      <c r="G252" s="99">
        <v>6</v>
      </c>
      <c r="H252" s="99">
        <v>0</v>
      </c>
      <c r="I252" s="99">
        <v>0</v>
      </c>
      <c r="J252" s="99">
        <v>1</v>
      </c>
      <c r="K252" s="99">
        <v>-1</v>
      </c>
      <c r="L252" s="99">
        <v>0</v>
      </c>
      <c r="M252" s="99">
        <v>6</v>
      </c>
      <c r="N252" s="99">
        <v>7</v>
      </c>
      <c r="P252" s="99">
        <v>323</v>
      </c>
      <c r="Q252" s="99">
        <v>1267</v>
      </c>
      <c r="R252" s="99">
        <v>464</v>
      </c>
      <c r="S252" s="99"/>
      <c r="T252" s="99"/>
      <c r="U252" s="100">
        <v>15.733073550901119</v>
      </c>
      <c r="V252" s="100">
        <v>61.714564052605944</v>
      </c>
      <c r="W252" s="100">
        <v>22.60107160253288</v>
      </c>
      <c r="X252" s="100"/>
      <c r="Y252" s="100">
        <v>42.6</v>
      </c>
      <c r="Z252" s="101">
        <v>143.65325077399379</v>
      </c>
      <c r="AA252" s="100"/>
      <c r="AB252" s="94" t="s">
        <v>150</v>
      </c>
    </row>
    <row r="253" spans="1:28" ht="12" customHeight="1">
      <c r="A253" s="92" t="s">
        <v>151</v>
      </c>
      <c r="B253" s="99" t="s">
        <v>137</v>
      </c>
      <c r="C253" s="99">
        <v>2169</v>
      </c>
      <c r="D253" s="99">
        <v>0</v>
      </c>
      <c r="E253" s="99">
        <v>1</v>
      </c>
      <c r="F253" s="99">
        <v>-1</v>
      </c>
      <c r="G253" s="99">
        <v>6</v>
      </c>
      <c r="H253" s="99">
        <v>0</v>
      </c>
      <c r="I253" s="99">
        <v>0</v>
      </c>
      <c r="J253" s="99">
        <v>2</v>
      </c>
      <c r="K253" s="99">
        <v>-1</v>
      </c>
      <c r="L253" s="99">
        <v>0</v>
      </c>
      <c r="M253" s="99">
        <v>5</v>
      </c>
      <c r="N253" s="99">
        <v>4</v>
      </c>
      <c r="P253" s="99">
        <v>308</v>
      </c>
      <c r="Q253" s="99">
        <v>1189</v>
      </c>
      <c r="R253" s="99">
        <v>680</v>
      </c>
      <c r="S253" s="99"/>
      <c r="T253" s="99"/>
      <c r="U253" s="100">
        <v>14.200092208390963</v>
      </c>
      <c r="V253" s="100">
        <v>54.817888427846938</v>
      </c>
      <c r="W253" s="100">
        <v>31.350852927616412</v>
      </c>
      <c r="X253" s="100"/>
      <c r="Y253" s="100">
        <v>47.1</v>
      </c>
      <c r="Z253" s="101">
        <v>220.77922077922079</v>
      </c>
      <c r="AA253" s="100"/>
      <c r="AB253" s="94" t="s">
        <v>151</v>
      </c>
    </row>
    <row r="254" spans="1:28" ht="12" customHeight="1">
      <c r="A254" s="92" t="s">
        <v>227</v>
      </c>
      <c r="B254" s="99">
        <v>869</v>
      </c>
      <c r="C254" s="99">
        <v>2514</v>
      </c>
      <c r="D254" s="99">
        <v>2</v>
      </c>
      <c r="E254" s="99">
        <v>2</v>
      </c>
      <c r="F254" s="99">
        <v>0</v>
      </c>
      <c r="G254" s="99">
        <v>10</v>
      </c>
      <c r="H254" s="99">
        <v>1</v>
      </c>
      <c r="I254" s="99">
        <v>0</v>
      </c>
      <c r="J254" s="99">
        <v>5</v>
      </c>
      <c r="K254" s="99">
        <v>0</v>
      </c>
      <c r="L254" s="99">
        <v>0</v>
      </c>
      <c r="M254" s="99">
        <v>6</v>
      </c>
      <c r="N254" s="99">
        <v>6</v>
      </c>
      <c r="P254" s="99">
        <v>270</v>
      </c>
      <c r="Q254" s="99">
        <v>1325</v>
      </c>
      <c r="R254" s="99">
        <v>939</v>
      </c>
      <c r="S254" s="99"/>
      <c r="T254" s="99"/>
      <c r="U254" s="100">
        <v>10.739856801909307</v>
      </c>
      <c r="V254" s="100">
        <v>52.70485282418457</v>
      </c>
      <c r="W254" s="100">
        <v>37.350835322195699</v>
      </c>
      <c r="X254" s="100"/>
      <c r="Y254" s="100">
        <v>51.2</v>
      </c>
      <c r="Z254" s="101">
        <v>347.77777777777777</v>
      </c>
      <c r="AA254" s="100"/>
      <c r="AB254" s="94" t="s">
        <v>227</v>
      </c>
    </row>
    <row r="255" spans="1:28" ht="12" customHeight="1">
      <c r="A255" s="92" t="s">
        <v>150</v>
      </c>
      <c r="B255" s="99" t="s">
        <v>137</v>
      </c>
      <c r="C255" s="99">
        <v>1211</v>
      </c>
      <c r="D255" s="99">
        <v>0</v>
      </c>
      <c r="E255" s="99">
        <v>1</v>
      </c>
      <c r="F255" s="99">
        <v>-1</v>
      </c>
      <c r="G255" s="99">
        <v>5</v>
      </c>
      <c r="H255" s="99">
        <v>1</v>
      </c>
      <c r="I255" s="99">
        <v>0</v>
      </c>
      <c r="J255" s="99">
        <v>1</v>
      </c>
      <c r="K255" s="99">
        <v>0</v>
      </c>
      <c r="L255" s="99">
        <v>0</v>
      </c>
      <c r="M255" s="99">
        <v>5</v>
      </c>
      <c r="N255" s="99">
        <v>4</v>
      </c>
      <c r="P255" s="99">
        <v>141</v>
      </c>
      <c r="Q255" s="99">
        <v>687</v>
      </c>
      <c r="R255" s="99">
        <v>388</v>
      </c>
      <c r="S255" s="99"/>
      <c r="T255" s="99"/>
      <c r="U255" s="100">
        <v>11.643270024772914</v>
      </c>
      <c r="V255" s="100">
        <v>56.729975227085049</v>
      </c>
      <c r="W255" s="100">
        <v>32.039636663914123</v>
      </c>
      <c r="X255" s="100"/>
      <c r="Y255" s="100">
        <v>48.5</v>
      </c>
      <c r="Z255" s="101">
        <v>275.17730496453902</v>
      </c>
      <c r="AA255" s="100"/>
      <c r="AB255" s="94" t="s">
        <v>150</v>
      </c>
    </row>
    <row r="256" spans="1:28" ht="12" customHeight="1">
      <c r="A256" s="92" t="s">
        <v>151</v>
      </c>
      <c r="B256" s="99" t="s">
        <v>137</v>
      </c>
      <c r="C256" s="99">
        <v>1303</v>
      </c>
      <c r="D256" s="99">
        <v>2</v>
      </c>
      <c r="E256" s="99">
        <v>1</v>
      </c>
      <c r="F256" s="99">
        <v>1</v>
      </c>
      <c r="G256" s="99">
        <v>5</v>
      </c>
      <c r="H256" s="99">
        <v>0</v>
      </c>
      <c r="I256" s="99">
        <v>0</v>
      </c>
      <c r="J256" s="99">
        <v>4</v>
      </c>
      <c r="K256" s="99">
        <v>0</v>
      </c>
      <c r="L256" s="99">
        <v>0</v>
      </c>
      <c r="M256" s="99">
        <v>1</v>
      </c>
      <c r="N256" s="99">
        <v>2</v>
      </c>
      <c r="P256" s="99">
        <v>129</v>
      </c>
      <c r="Q256" s="99">
        <v>638</v>
      </c>
      <c r="R256" s="99">
        <v>551</v>
      </c>
      <c r="S256" s="99"/>
      <c r="T256" s="99"/>
      <c r="U256" s="100">
        <v>9.9002302379125098</v>
      </c>
      <c r="V256" s="100">
        <v>48.963929393706827</v>
      </c>
      <c r="W256" s="100">
        <v>42.287029930928625</v>
      </c>
      <c r="X256" s="100"/>
      <c r="Y256" s="100">
        <v>53.7</v>
      </c>
      <c r="Z256" s="101">
        <v>427.1317829457364</v>
      </c>
      <c r="AA256" s="100"/>
      <c r="AB256" s="94" t="s">
        <v>151</v>
      </c>
    </row>
    <row r="257" spans="1:28" ht="12" customHeight="1">
      <c r="A257" s="92" t="s">
        <v>228</v>
      </c>
      <c r="B257" s="99">
        <v>1217</v>
      </c>
      <c r="C257" s="99">
        <v>3241</v>
      </c>
      <c r="D257" s="99">
        <v>3</v>
      </c>
      <c r="E257" s="99">
        <v>4</v>
      </c>
      <c r="F257" s="99">
        <v>-1</v>
      </c>
      <c r="G257" s="99">
        <v>4</v>
      </c>
      <c r="H257" s="99">
        <v>1</v>
      </c>
      <c r="I257" s="99">
        <v>0</v>
      </c>
      <c r="J257" s="99">
        <v>7</v>
      </c>
      <c r="K257" s="99">
        <v>4</v>
      </c>
      <c r="L257" s="99">
        <v>0</v>
      </c>
      <c r="M257" s="99">
        <v>-6</v>
      </c>
      <c r="N257" s="99">
        <v>-7</v>
      </c>
      <c r="P257" s="99">
        <v>304</v>
      </c>
      <c r="Q257" s="99">
        <v>1527</v>
      </c>
      <c r="R257" s="99">
        <v>1450</v>
      </c>
      <c r="S257" s="99"/>
      <c r="T257" s="99"/>
      <c r="U257" s="100">
        <v>9.3798210428879987</v>
      </c>
      <c r="V257" s="100">
        <v>47.115087935822274</v>
      </c>
      <c r="W257" s="100">
        <v>44.739278000617091</v>
      </c>
      <c r="X257" s="100"/>
      <c r="Y257" s="100">
        <v>55.1</v>
      </c>
      <c r="Z257" s="101">
        <v>476.9736842105263</v>
      </c>
      <c r="AA257" s="100"/>
      <c r="AB257" s="94" t="s">
        <v>228</v>
      </c>
    </row>
    <row r="258" spans="1:28" ht="12" customHeight="1">
      <c r="A258" s="92" t="s">
        <v>150</v>
      </c>
      <c r="B258" s="99" t="s">
        <v>137</v>
      </c>
      <c r="C258" s="99">
        <v>1519</v>
      </c>
      <c r="D258" s="99">
        <v>2</v>
      </c>
      <c r="E258" s="99">
        <v>4</v>
      </c>
      <c r="F258" s="99">
        <v>-2</v>
      </c>
      <c r="G258" s="99">
        <v>1</v>
      </c>
      <c r="H258" s="99">
        <v>0</v>
      </c>
      <c r="I258" s="99">
        <v>0</v>
      </c>
      <c r="J258" s="99">
        <v>3</v>
      </c>
      <c r="K258" s="99">
        <v>3</v>
      </c>
      <c r="L258" s="99">
        <v>0</v>
      </c>
      <c r="M258" s="99">
        <v>-5</v>
      </c>
      <c r="N258" s="99">
        <v>-7</v>
      </c>
      <c r="P258" s="99">
        <v>157</v>
      </c>
      <c r="Q258" s="99">
        <v>769</v>
      </c>
      <c r="R258" s="99">
        <v>608</v>
      </c>
      <c r="S258" s="99"/>
      <c r="T258" s="99"/>
      <c r="U258" s="100">
        <v>10.335747202106649</v>
      </c>
      <c r="V258" s="100">
        <v>50.625411454904544</v>
      </c>
      <c r="W258" s="100">
        <v>40.026333113890715</v>
      </c>
      <c r="X258" s="100"/>
      <c r="Y258" s="100">
        <v>52.6</v>
      </c>
      <c r="Z258" s="101">
        <v>387.26114649681529</v>
      </c>
      <c r="AA258" s="100"/>
      <c r="AB258" s="94" t="s">
        <v>150</v>
      </c>
    </row>
    <row r="259" spans="1:28" ht="12" customHeight="1">
      <c r="A259" s="92" t="s">
        <v>151</v>
      </c>
      <c r="B259" s="99" t="s">
        <v>137</v>
      </c>
      <c r="C259" s="99">
        <v>1722</v>
      </c>
      <c r="D259" s="99">
        <v>1</v>
      </c>
      <c r="E259" s="99">
        <v>0</v>
      </c>
      <c r="F259" s="99">
        <v>1</v>
      </c>
      <c r="G259" s="99">
        <v>3</v>
      </c>
      <c r="H259" s="99">
        <v>1</v>
      </c>
      <c r="I259" s="99">
        <v>0</v>
      </c>
      <c r="J259" s="99">
        <v>4</v>
      </c>
      <c r="K259" s="99">
        <v>1</v>
      </c>
      <c r="L259" s="99">
        <v>0</v>
      </c>
      <c r="M259" s="99">
        <v>-1</v>
      </c>
      <c r="N259" s="99">
        <v>0</v>
      </c>
      <c r="P259" s="99">
        <v>147</v>
      </c>
      <c r="Q259" s="99">
        <v>758</v>
      </c>
      <c r="R259" s="99">
        <v>842</v>
      </c>
      <c r="S259" s="99"/>
      <c r="T259" s="99"/>
      <c r="U259" s="100">
        <v>8.536585365853659</v>
      </c>
      <c r="V259" s="100">
        <v>44.018583042973283</v>
      </c>
      <c r="W259" s="100">
        <v>48.896631823461092</v>
      </c>
      <c r="X259" s="100"/>
      <c r="Y259" s="100">
        <v>57.2</v>
      </c>
      <c r="Z259" s="101">
        <v>572.78911564625844</v>
      </c>
      <c r="AA259" s="100"/>
      <c r="AB259" s="94" t="s">
        <v>151</v>
      </c>
    </row>
    <row r="260" spans="1:28" ht="12" customHeight="1">
      <c r="A260" s="92" t="s">
        <v>229</v>
      </c>
      <c r="B260" s="99">
        <v>771</v>
      </c>
      <c r="C260" s="99">
        <v>1872</v>
      </c>
      <c r="D260" s="99">
        <v>1</v>
      </c>
      <c r="E260" s="99">
        <v>6</v>
      </c>
      <c r="F260" s="99">
        <v>-5</v>
      </c>
      <c r="G260" s="99">
        <v>17</v>
      </c>
      <c r="H260" s="99">
        <v>1</v>
      </c>
      <c r="I260" s="99">
        <v>0</v>
      </c>
      <c r="J260" s="99">
        <v>3</v>
      </c>
      <c r="K260" s="99">
        <v>1</v>
      </c>
      <c r="L260" s="99">
        <v>0</v>
      </c>
      <c r="M260" s="99">
        <v>14</v>
      </c>
      <c r="N260" s="99">
        <v>9</v>
      </c>
      <c r="P260" s="99">
        <v>166</v>
      </c>
      <c r="Q260" s="99">
        <v>894</v>
      </c>
      <c r="R260" s="99">
        <v>849</v>
      </c>
      <c r="S260" s="99"/>
      <c r="T260" s="99"/>
      <c r="U260" s="100">
        <v>8.867521367521368</v>
      </c>
      <c r="V260" s="100">
        <v>47.756410256410255</v>
      </c>
      <c r="W260" s="100">
        <v>45.352564102564102</v>
      </c>
      <c r="X260" s="100"/>
      <c r="Y260" s="100">
        <v>55.1</v>
      </c>
      <c r="Z260" s="101">
        <v>511.4457831325301</v>
      </c>
      <c r="AA260" s="100"/>
      <c r="AB260" s="94" t="s">
        <v>229</v>
      </c>
    </row>
    <row r="261" spans="1:28" ht="12" customHeight="1">
      <c r="A261" s="92" t="s">
        <v>150</v>
      </c>
      <c r="B261" s="99" t="s">
        <v>137</v>
      </c>
      <c r="C261" s="99">
        <v>901</v>
      </c>
      <c r="D261" s="99">
        <v>1</v>
      </c>
      <c r="E261" s="99">
        <v>4</v>
      </c>
      <c r="F261" s="99">
        <v>-3</v>
      </c>
      <c r="G261" s="99">
        <v>6</v>
      </c>
      <c r="H261" s="99">
        <v>1</v>
      </c>
      <c r="I261" s="99">
        <v>0</v>
      </c>
      <c r="J261" s="99">
        <v>2</v>
      </c>
      <c r="K261" s="99">
        <v>0</v>
      </c>
      <c r="L261" s="99">
        <v>0</v>
      </c>
      <c r="M261" s="99">
        <v>5</v>
      </c>
      <c r="N261" s="99">
        <v>2</v>
      </c>
      <c r="P261" s="99">
        <v>95</v>
      </c>
      <c r="Q261" s="99">
        <v>450</v>
      </c>
      <c r="R261" s="99">
        <v>373</v>
      </c>
      <c r="S261" s="99"/>
      <c r="T261" s="99"/>
      <c r="U261" s="100">
        <v>10.543840177580465</v>
      </c>
      <c r="V261" s="100">
        <v>49.944506104328525</v>
      </c>
      <c r="W261" s="100">
        <v>41.398446170921197</v>
      </c>
      <c r="X261" s="100"/>
      <c r="Y261" s="100">
        <v>52.8</v>
      </c>
      <c r="Z261" s="101">
        <v>392.63157894736844</v>
      </c>
      <c r="AA261" s="100"/>
      <c r="AB261" s="94" t="s">
        <v>150</v>
      </c>
    </row>
    <row r="262" spans="1:28" ht="12" customHeight="1">
      <c r="A262" s="102" t="s">
        <v>151</v>
      </c>
      <c r="B262" s="103" t="s">
        <v>137</v>
      </c>
      <c r="C262" s="103">
        <v>971</v>
      </c>
      <c r="D262" s="103">
        <v>0</v>
      </c>
      <c r="E262" s="103">
        <v>2</v>
      </c>
      <c r="F262" s="103">
        <v>-2</v>
      </c>
      <c r="G262" s="103">
        <v>11</v>
      </c>
      <c r="H262" s="103">
        <v>0</v>
      </c>
      <c r="I262" s="103">
        <v>0</v>
      </c>
      <c r="J262" s="103">
        <v>1</v>
      </c>
      <c r="K262" s="103">
        <v>1</v>
      </c>
      <c r="L262" s="103">
        <v>0</v>
      </c>
      <c r="M262" s="103">
        <v>9</v>
      </c>
      <c r="N262" s="103">
        <v>7</v>
      </c>
      <c r="P262" s="103">
        <v>71</v>
      </c>
      <c r="Q262" s="103">
        <v>444</v>
      </c>
      <c r="R262" s="103">
        <v>476</v>
      </c>
      <c r="S262" s="103"/>
      <c r="T262" s="103"/>
      <c r="U262" s="104">
        <v>7.3120494335736348</v>
      </c>
      <c r="V262" s="104">
        <v>45.726055612770338</v>
      </c>
      <c r="W262" s="104">
        <v>49.021627188465501</v>
      </c>
      <c r="X262" s="104"/>
      <c r="Y262" s="104">
        <v>57.2</v>
      </c>
      <c r="Z262" s="105">
        <v>670.42253521126759</v>
      </c>
      <c r="AA262" s="104"/>
      <c r="AB262" s="106" t="s">
        <v>151</v>
      </c>
    </row>
    <row r="263" spans="1:28" ht="12" customHeight="1">
      <c r="A263" s="92" t="s">
        <v>230</v>
      </c>
      <c r="B263" s="99">
        <v>11436</v>
      </c>
      <c r="C263" s="99">
        <v>35335</v>
      </c>
      <c r="D263" s="99">
        <v>20</v>
      </c>
      <c r="E263" s="99">
        <v>45</v>
      </c>
      <c r="F263" s="99">
        <v>-25</v>
      </c>
      <c r="G263" s="99">
        <v>18</v>
      </c>
      <c r="H263" s="99">
        <v>32</v>
      </c>
      <c r="I263" s="99">
        <v>0</v>
      </c>
      <c r="J263" s="99">
        <v>26</v>
      </c>
      <c r="K263" s="99">
        <v>21</v>
      </c>
      <c r="L263" s="99">
        <v>0</v>
      </c>
      <c r="M263" s="99">
        <v>3</v>
      </c>
      <c r="N263" s="99">
        <v>-22</v>
      </c>
      <c r="P263" s="99">
        <v>5208</v>
      </c>
      <c r="Q263" s="99">
        <v>19808</v>
      </c>
      <c r="R263" s="99">
        <v>10434</v>
      </c>
      <c r="S263" s="99"/>
      <c r="T263" s="99"/>
      <c r="U263" s="100">
        <v>14.738927409084477</v>
      </c>
      <c r="V263" s="100">
        <v>56.057733125795949</v>
      </c>
      <c r="W263" s="100">
        <v>29.528795811518329</v>
      </c>
      <c r="X263" s="100"/>
      <c r="Y263" s="100">
        <v>46.6</v>
      </c>
      <c r="Z263" s="101">
        <v>200.34562211981566</v>
      </c>
      <c r="AA263" s="100"/>
      <c r="AB263" s="94" t="s">
        <v>230</v>
      </c>
    </row>
    <row r="264" spans="1:28" ht="12" customHeight="1">
      <c r="A264" s="92" t="s">
        <v>142</v>
      </c>
      <c r="B264" s="99" t="s">
        <v>137</v>
      </c>
      <c r="C264" s="99">
        <v>17041</v>
      </c>
      <c r="D264" s="99">
        <v>12</v>
      </c>
      <c r="E264" s="99">
        <v>23</v>
      </c>
      <c r="F264" s="99">
        <v>-11</v>
      </c>
      <c r="G264" s="99">
        <v>6</v>
      </c>
      <c r="H264" s="99">
        <v>20</v>
      </c>
      <c r="I264" s="99">
        <v>0</v>
      </c>
      <c r="J264" s="99">
        <v>15</v>
      </c>
      <c r="K264" s="99">
        <v>8</v>
      </c>
      <c r="L264" s="99">
        <v>0</v>
      </c>
      <c r="M264" s="99">
        <v>3</v>
      </c>
      <c r="N264" s="99">
        <v>-8</v>
      </c>
      <c r="P264" s="99">
        <v>2585</v>
      </c>
      <c r="Q264" s="99">
        <v>10263</v>
      </c>
      <c r="R264" s="99">
        <v>4249</v>
      </c>
      <c r="S264" s="99"/>
      <c r="T264" s="99"/>
      <c r="U264" s="100">
        <v>15.169297576433308</v>
      </c>
      <c r="V264" s="100">
        <v>60.225338888562874</v>
      </c>
      <c r="W264" s="100">
        <v>24.933982747491346</v>
      </c>
      <c r="X264" s="100"/>
      <c r="Y264" s="100">
        <v>44.6</v>
      </c>
      <c r="Z264" s="101">
        <v>164.37137330754354</v>
      </c>
      <c r="AA264" s="100"/>
      <c r="AB264" s="94" t="s">
        <v>142</v>
      </c>
    </row>
    <row r="265" spans="1:28" ht="12" customHeight="1">
      <c r="A265" s="102" t="s">
        <v>143</v>
      </c>
      <c r="B265" s="103" t="s">
        <v>137</v>
      </c>
      <c r="C265" s="103">
        <v>18294</v>
      </c>
      <c r="D265" s="103">
        <v>8</v>
      </c>
      <c r="E265" s="103">
        <v>22</v>
      </c>
      <c r="F265" s="103">
        <v>-14</v>
      </c>
      <c r="G265" s="103">
        <v>12</v>
      </c>
      <c r="H265" s="103">
        <v>12</v>
      </c>
      <c r="I265" s="103">
        <v>0</v>
      </c>
      <c r="J265" s="103">
        <v>11</v>
      </c>
      <c r="K265" s="103">
        <v>13</v>
      </c>
      <c r="L265" s="103">
        <v>0</v>
      </c>
      <c r="M265" s="103">
        <v>0</v>
      </c>
      <c r="N265" s="103">
        <v>-14</v>
      </c>
      <c r="P265" s="103">
        <v>2623</v>
      </c>
      <c r="Q265" s="103">
        <v>9545</v>
      </c>
      <c r="R265" s="103">
        <v>6185</v>
      </c>
      <c r="S265" s="103"/>
      <c r="T265" s="103"/>
      <c r="U265" s="104">
        <v>14.338034328195038</v>
      </c>
      <c r="V265" s="104">
        <v>52.175576691811521</v>
      </c>
      <c r="W265" s="104">
        <v>33.808899092598665</v>
      </c>
      <c r="X265" s="104"/>
      <c r="Y265" s="104">
        <v>48.6</v>
      </c>
      <c r="Z265" s="105">
        <v>235.79870377430424</v>
      </c>
      <c r="AA265" s="104"/>
      <c r="AB265" s="106" t="s">
        <v>143</v>
      </c>
    </row>
    <row r="266" spans="1:28" ht="12" customHeight="1">
      <c r="A266" s="92" t="s">
        <v>231</v>
      </c>
      <c r="B266" s="99">
        <v>11436</v>
      </c>
      <c r="C266" s="99">
        <v>35335</v>
      </c>
      <c r="D266" s="99">
        <v>20</v>
      </c>
      <c r="E266" s="99">
        <v>45</v>
      </c>
      <c r="F266" s="99">
        <v>-25</v>
      </c>
      <c r="G266" s="99">
        <v>18</v>
      </c>
      <c r="H266" s="99">
        <v>32</v>
      </c>
      <c r="I266" s="99">
        <v>0</v>
      </c>
      <c r="J266" s="99">
        <v>26</v>
      </c>
      <c r="K266" s="99">
        <v>21</v>
      </c>
      <c r="L266" s="99">
        <v>0</v>
      </c>
      <c r="M266" s="99">
        <v>3</v>
      </c>
      <c r="N266" s="99">
        <v>-22</v>
      </c>
      <c r="P266" s="99">
        <v>5208</v>
      </c>
      <c r="Q266" s="99">
        <v>19808</v>
      </c>
      <c r="R266" s="99">
        <v>10434</v>
      </c>
      <c r="S266" s="99"/>
      <c r="T266" s="99"/>
      <c r="U266" s="100">
        <v>14.738927409084477</v>
      </c>
      <c r="V266" s="100">
        <v>56.057733125795949</v>
      </c>
      <c r="W266" s="100">
        <v>29.528795811518329</v>
      </c>
      <c r="X266" s="100"/>
      <c r="Y266" s="100">
        <v>46.6</v>
      </c>
      <c r="Z266" s="101">
        <v>200.34562211981566</v>
      </c>
      <c r="AA266" s="100"/>
      <c r="AB266" s="94" t="s">
        <v>231</v>
      </c>
    </row>
    <row r="267" spans="1:28" ht="12" customHeight="1">
      <c r="A267" s="92" t="s">
        <v>145</v>
      </c>
      <c r="B267" s="99" t="s">
        <v>137</v>
      </c>
      <c r="C267" s="99">
        <v>17041</v>
      </c>
      <c r="D267" s="99">
        <v>12</v>
      </c>
      <c r="E267" s="99">
        <v>23</v>
      </c>
      <c r="F267" s="99">
        <v>-11</v>
      </c>
      <c r="G267" s="99">
        <v>6</v>
      </c>
      <c r="H267" s="99">
        <v>20</v>
      </c>
      <c r="I267" s="99">
        <v>0</v>
      </c>
      <c r="J267" s="99">
        <v>15</v>
      </c>
      <c r="K267" s="99">
        <v>8</v>
      </c>
      <c r="L267" s="99">
        <v>0</v>
      </c>
      <c r="M267" s="99">
        <v>3</v>
      </c>
      <c r="N267" s="99">
        <v>-8</v>
      </c>
      <c r="P267" s="99">
        <v>2585</v>
      </c>
      <c r="Q267" s="99">
        <v>10263</v>
      </c>
      <c r="R267" s="99">
        <v>4249</v>
      </c>
      <c r="S267" s="99"/>
      <c r="T267" s="99"/>
      <c r="U267" s="100">
        <v>15.169297576433308</v>
      </c>
      <c r="V267" s="100">
        <v>60.225338888562874</v>
      </c>
      <c r="W267" s="100">
        <v>24.933982747491346</v>
      </c>
      <c r="X267" s="100"/>
      <c r="Y267" s="100">
        <v>44.6</v>
      </c>
      <c r="Z267" s="101">
        <v>164.37137330754354</v>
      </c>
      <c r="AA267" s="100"/>
      <c r="AB267" s="94" t="s">
        <v>145</v>
      </c>
    </row>
    <row r="268" spans="1:28" ht="12" customHeight="1">
      <c r="A268" s="92" t="s">
        <v>146</v>
      </c>
      <c r="B268" s="103" t="s">
        <v>137</v>
      </c>
      <c r="C268" s="103">
        <v>18294</v>
      </c>
      <c r="D268" s="103">
        <v>8</v>
      </c>
      <c r="E268" s="103">
        <v>22</v>
      </c>
      <c r="F268" s="103">
        <v>-14</v>
      </c>
      <c r="G268" s="103">
        <v>12</v>
      </c>
      <c r="H268" s="103">
        <v>12</v>
      </c>
      <c r="I268" s="103">
        <v>0</v>
      </c>
      <c r="J268" s="103">
        <v>11</v>
      </c>
      <c r="K268" s="103">
        <v>13</v>
      </c>
      <c r="L268" s="103">
        <v>0</v>
      </c>
      <c r="M268" s="103">
        <v>0</v>
      </c>
      <c r="N268" s="103">
        <v>-14</v>
      </c>
      <c r="P268" s="103">
        <v>2623</v>
      </c>
      <c r="Q268" s="103">
        <v>9545</v>
      </c>
      <c r="R268" s="103">
        <v>6185</v>
      </c>
      <c r="S268" s="103"/>
      <c r="T268" s="103"/>
      <c r="U268" s="104">
        <v>14.338034328195038</v>
      </c>
      <c r="V268" s="104">
        <v>52.175576691811521</v>
      </c>
      <c r="W268" s="104">
        <v>33.808899092598665</v>
      </c>
      <c r="X268" s="104"/>
      <c r="Y268" s="104">
        <v>48.6</v>
      </c>
      <c r="Z268" s="105">
        <v>235.79870377430424</v>
      </c>
      <c r="AA268" s="100"/>
      <c r="AB268" s="94" t="s">
        <v>146</v>
      </c>
    </row>
    <row r="269" spans="1:28" ht="12" customHeight="1">
      <c r="A269" s="92" t="s">
        <v>232</v>
      </c>
      <c r="B269" s="99">
        <v>4589</v>
      </c>
      <c r="C269" s="99">
        <v>13851</v>
      </c>
      <c r="D269" s="99">
        <v>6</v>
      </c>
      <c r="E269" s="99">
        <v>11</v>
      </c>
      <c r="F269" s="99">
        <v>-5</v>
      </c>
      <c r="G269" s="99">
        <v>7</v>
      </c>
      <c r="H269" s="99">
        <v>10</v>
      </c>
      <c r="I269" s="99">
        <v>0</v>
      </c>
      <c r="J269" s="99">
        <v>10</v>
      </c>
      <c r="K269" s="99">
        <v>5</v>
      </c>
      <c r="L269" s="99">
        <v>0</v>
      </c>
      <c r="M269" s="99">
        <v>2</v>
      </c>
      <c r="N269" s="99">
        <v>-3</v>
      </c>
      <c r="P269" s="99">
        <v>2245</v>
      </c>
      <c r="Q269" s="99">
        <v>8076</v>
      </c>
      <c r="R269" s="99">
        <v>3534</v>
      </c>
      <c r="S269" s="99"/>
      <c r="T269" s="99"/>
      <c r="U269" s="100">
        <v>16.20821601328424</v>
      </c>
      <c r="V269" s="100">
        <v>58.306259475850119</v>
      </c>
      <c r="W269" s="100">
        <v>25.514403292181072</v>
      </c>
      <c r="X269" s="100"/>
      <c r="Y269" s="100">
        <v>44.2</v>
      </c>
      <c r="Z269" s="101">
        <v>157.41648106904231</v>
      </c>
      <c r="AA269" s="100"/>
      <c r="AB269" s="94" t="s">
        <v>232</v>
      </c>
    </row>
    <row r="270" spans="1:28" ht="12" customHeight="1">
      <c r="A270" s="92" t="s">
        <v>150</v>
      </c>
      <c r="B270" s="99" t="s">
        <v>137</v>
      </c>
      <c r="C270" s="99">
        <v>6752</v>
      </c>
      <c r="D270" s="99">
        <v>3</v>
      </c>
      <c r="E270" s="99">
        <v>6</v>
      </c>
      <c r="F270" s="99">
        <v>-3</v>
      </c>
      <c r="G270" s="99">
        <v>4</v>
      </c>
      <c r="H270" s="99">
        <v>6</v>
      </c>
      <c r="I270" s="99">
        <v>0</v>
      </c>
      <c r="J270" s="99">
        <v>6</v>
      </c>
      <c r="K270" s="99">
        <v>0</v>
      </c>
      <c r="L270" s="99">
        <v>0</v>
      </c>
      <c r="M270" s="99">
        <v>4</v>
      </c>
      <c r="N270" s="99">
        <v>1</v>
      </c>
      <c r="P270" s="99">
        <v>1101</v>
      </c>
      <c r="Q270" s="99">
        <v>4228</v>
      </c>
      <c r="R270" s="99">
        <v>1424</v>
      </c>
      <c r="S270" s="99"/>
      <c r="T270" s="99"/>
      <c r="U270" s="100">
        <v>16.306279620853083</v>
      </c>
      <c r="V270" s="100">
        <v>62.618483412322277</v>
      </c>
      <c r="W270" s="100">
        <v>21.09004739336493</v>
      </c>
      <c r="X270" s="100"/>
      <c r="Y270" s="100">
        <v>42.3</v>
      </c>
      <c r="Z270" s="101">
        <v>129.3369663941871</v>
      </c>
      <c r="AA270" s="100"/>
      <c r="AB270" s="94" t="s">
        <v>150</v>
      </c>
    </row>
    <row r="271" spans="1:28" ht="12" customHeight="1">
      <c r="A271" s="92" t="s">
        <v>151</v>
      </c>
      <c r="B271" s="99" t="s">
        <v>137</v>
      </c>
      <c r="C271" s="99">
        <v>7099</v>
      </c>
      <c r="D271" s="99">
        <v>3</v>
      </c>
      <c r="E271" s="99">
        <v>5</v>
      </c>
      <c r="F271" s="99">
        <v>-2</v>
      </c>
      <c r="G271" s="99">
        <v>3</v>
      </c>
      <c r="H271" s="99">
        <v>4</v>
      </c>
      <c r="I271" s="99">
        <v>0</v>
      </c>
      <c r="J271" s="99">
        <v>4</v>
      </c>
      <c r="K271" s="99">
        <v>5</v>
      </c>
      <c r="L271" s="99">
        <v>0</v>
      </c>
      <c r="M271" s="99">
        <v>-2</v>
      </c>
      <c r="N271" s="99">
        <v>-4</v>
      </c>
      <c r="P271" s="99">
        <v>1144</v>
      </c>
      <c r="Q271" s="99">
        <v>3848</v>
      </c>
      <c r="R271" s="99">
        <v>2110</v>
      </c>
      <c r="S271" s="99"/>
      <c r="T271" s="99"/>
      <c r="U271" s="100">
        <v>16.114945767009438</v>
      </c>
      <c r="V271" s="100">
        <v>54.204817579940837</v>
      </c>
      <c r="W271" s="100">
        <v>29.72249612621496</v>
      </c>
      <c r="X271" s="100"/>
      <c r="Y271" s="100">
        <v>45.9</v>
      </c>
      <c r="Z271" s="101">
        <v>184.44055944055944</v>
      </c>
      <c r="AA271" s="100"/>
      <c r="AB271" s="94" t="s">
        <v>151</v>
      </c>
    </row>
    <row r="272" spans="1:28" ht="12" customHeight="1">
      <c r="A272" s="92" t="s">
        <v>233</v>
      </c>
      <c r="B272" s="99">
        <v>2236</v>
      </c>
      <c r="C272" s="99">
        <v>7599</v>
      </c>
      <c r="D272" s="99">
        <v>5</v>
      </c>
      <c r="E272" s="99">
        <v>8</v>
      </c>
      <c r="F272" s="99">
        <v>-3</v>
      </c>
      <c r="G272" s="99">
        <v>3</v>
      </c>
      <c r="H272" s="99">
        <v>9</v>
      </c>
      <c r="I272" s="99">
        <v>0</v>
      </c>
      <c r="J272" s="99">
        <v>8</v>
      </c>
      <c r="K272" s="99">
        <v>6</v>
      </c>
      <c r="L272" s="99">
        <v>0</v>
      </c>
      <c r="M272" s="99">
        <v>-2</v>
      </c>
      <c r="N272" s="99">
        <v>-5</v>
      </c>
      <c r="P272" s="99">
        <v>1054</v>
      </c>
      <c r="Q272" s="99">
        <v>4172</v>
      </c>
      <c r="R272" s="99">
        <v>2388</v>
      </c>
      <c r="S272" s="99"/>
      <c r="T272" s="99"/>
      <c r="U272" s="100">
        <v>13.870246085011187</v>
      </c>
      <c r="V272" s="100">
        <v>54.901960784313729</v>
      </c>
      <c r="W272" s="100">
        <v>31.425187524674296</v>
      </c>
      <c r="X272" s="100"/>
      <c r="Y272" s="100">
        <v>47.7</v>
      </c>
      <c r="Z272" s="101">
        <v>226.56546489563567</v>
      </c>
      <c r="AA272" s="100"/>
      <c r="AB272" s="94" t="s">
        <v>233</v>
      </c>
    </row>
    <row r="273" spans="1:28" ht="12" customHeight="1">
      <c r="A273" s="92" t="s">
        <v>150</v>
      </c>
      <c r="B273" s="99" t="s">
        <v>137</v>
      </c>
      <c r="C273" s="99">
        <v>3634</v>
      </c>
      <c r="D273" s="99">
        <v>4</v>
      </c>
      <c r="E273" s="99">
        <v>5</v>
      </c>
      <c r="F273" s="99">
        <v>-1</v>
      </c>
      <c r="G273" s="99">
        <v>0</v>
      </c>
      <c r="H273" s="99">
        <v>6</v>
      </c>
      <c r="I273" s="99">
        <v>0</v>
      </c>
      <c r="J273" s="99">
        <v>4</v>
      </c>
      <c r="K273" s="99">
        <v>3</v>
      </c>
      <c r="L273" s="99">
        <v>0</v>
      </c>
      <c r="M273" s="99">
        <v>-1</v>
      </c>
      <c r="N273" s="99">
        <v>-2</v>
      </c>
      <c r="P273" s="99">
        <v>522</v>
      </c>
      <c r="Q273" s="99">
        <v>2181</v>
      </c>
      <c r="R273" s="99">
        <v>937</v>
      </c>
      <c r="S273" s="99"/>
      <c r="T273" s="99"/>
      <c r="U273" s="100">
        <v>14.364336818932305</v>
      </c>
      <c r="V273" s="100">
        <v>60.016510731975778</v>
      </c>
      <c r="W273" s="100">
        <v>25.784259768849754</v>
      </c>
      <c r="X273" s="100"/>
      <c r="Y273" s="100">
        <v>45.4</v>
      </c>
      <c r="Z273" s="101">
        <v>179.50191570881228</v>
      </c>
      <c r="AA273" s="100"/>
      <c r="AB273" s="94" t="s">
        <v>150</v>
      </c>
    </row>
    <row r="274" spans="1:28" ht="12" customHeight="1">
      <c r="A274" s="92" t="s">
        <v>151</v>
      </c>
      <c r="B274" s="99" t="s">
        <v>137</v>
      </c>
      <c r="C274" s="99">
        <v>3965</v>
      </c>
      <c r="D274" s="99">
        <v>1</v>
      </c>
      <c r="E274" s="99">
        <v>3</v>
      </c>
      <c r="F274" s="99">
        <v>-2</v>
      </c>
      <c r="G274" s="99">
        <v>3</v>
      </c>
      <c r="H274" s="99">
        <v>3</v>
      </c>
      <c r="I274" s="99">
        <v>0</v>
      </c>
      <c r="J274" s="99">
        <v>4</v>
      </c>
      <c r="K274" s="99">
        <v>3</v>
      </c>
      <c r="L274" s="99">
        <v>0</v>
      </c>
      <c r="M274" s="99">
        <v>-1</v>
      </c>
      <c r="N274" s="99">
        <v>-3</v>
      </c>
      <c r="P274" s="99">
        <v>532</v>
      </c>
      <c r="Q274" s="99">
        <v>1991</v>
      </c>
      <c r="R274" s="99">
        <v>1451</v>
      </c>
      <c r="S274" s="99"/>
      <c r="T274" s="99"/>
      <c r="U274" s="100">
        <v>13.417402269861286</v>
      </c>
      <c r="V274" s="100">
        <v>50.214375788146285</v>
      </c>
      <c r="W274" s="100">
        <v>36.595208070617907</v>
      </c>
      <c r="X274" s="100"/>
      <c r="Y274" s="100">
        <v>49.9</v>
      </c>
      <c r="Z274" s="101">
        <v>272.74436090225566</v>
      </c>
      <c r="AA274" s="100"/>
      <c r="AB274" s="94" t="s">
        <v>151</v>
      </c>
    </row>
    <row r="275" spans="1:28" ht="12" customHeight="1">
      <c r="A275" s="92" t="s">
        <v>234</v>
      </c>
      <c r="B275" s="99">
        <v>815</v>
      </c>
      <c r="C275" s="99">
        <v>2504</v>
      </c>
      <c r="D275" s="99">
        <v>2</v>
      </c>
      <c r="E275" s="99">
        <v>1</v>
      </c>
      <c r="F275" s="99">
        <v>1</v>
      </c>
      <c r="G275" s="99">
        <v>0</v>
      </c>
      <c r="H275" s="99">
        <v>5</v>
      </c>
      <c r="I275" s="99">
        <v>0</v>
      </c>
      <c r="J275" s="99">
        <v>3</v>
      </c>
      <c r="K275" s="99">
        <v>3</v>
      </c>
      <c r="L275" s="99">
        <v>0</v>
      </c>
      <c r="M275" s="99">
        <v>-1</v>
      </c>
      <c r="N275" s="99">
        <v>0</v>
      </c>
      <c r="P275" s="99">
        <v>367</v>
      </c>
      <c r="Q275" s="99">
        <v>1400</v>
      </c>
      <c r="R275" s="99">
        <v>752</v>
      </c>
      <c r="S275" s="99"/>
      <c r="T275" s="99"/>
      <c r="U275" s="100">
        <v>14.656549520766774</v>
      </c>
      <c r="V275" s="100">
        <v>55.910543130990419</v>
      </c>
      <c r="W275" s="100">
        <v>30.031948881789138</v>
      </c>
      <c r="X275" s="100"/>
      <c r="Y275" s="100">
        <v>46.7</v>
      </c>
      <c r="Z275" s="101">
        <v>204.90463215258856</v>
      </c>
      <c r="AA275" s="100"/>
      <c r="AB275" s="94" t="s">
        <v>234</v>
      </c>
    </row>
    <row r="276" spans="1:28" ht="12" customHeight="1">
      <c r="A276" s="92" t="s">
        <v>150</v>
      </c>
      <c r="B276" s="99" t="s">
        <v>137</v>
      </c>
      <c r="C276" s="99">
        <v>1226</v>
      </c>
      <c r="D276" s="99">
        <v>2</v>
      </c>
      <c r="E276" s="99">
        <v>1</v>
      </c>
      <c r="F276" s="99">
        <v>1</v>
      </c>
      <c r="G276" s="99">
        <v>0</v>
      </c>
      <c r="H276" s="99">
        <v>4</v>
      </c>
      <c r="I276" s="99">
        <v>0</v>
      </c>
      <c r="J276" s="99">
        <v>1</v>
      </c>
      <c r="K276" s="99">
        <v>1</v>
      </c>
      <c r="L276" s="99">
        <v>0</v>
      </c>
      <c r="M276" s="99">
        <v>2</v>
      </c>
      <c r="N276" s="99">
        <v>3</v>
      </c>
      <c r="P276" s="99">
        <v>181</v>
      </c>
      <c r="Q276" s="99">
        <v>734</v>
      </c>
      <c r="R276" s="99">
        <v>320</v>
      </c>
      <c r="S276" s="99"/>
      <c r="T276" s="99"/>
      <c r="U276" s="100">
        <v>14.763458401305057</v>
      </c>
      <c r="V276" s="100">
        <v>59.869494290375201</v>
      </c>
      <c r="W276" s="100">
        <v>26.101141924959215</v>
      </c>
      <c r="X276" s="100"/>
      <c r="Y276" s="100">
        <v>45</v>
      </c>
      <c r="Z276" s="101">
        <v>176.79558011049724</v>
      </c>
      <c r="AA276" s="100"/>
      <c r="AB276" s="94" t="s">
        <v>150</v>
      </c>
    </row>
    <row r="277" spans="1:28" ht="12" customHeight="1">
      <c r="A277" s="92" t="s">
        <v>151</v>
      </c>
      <c r="B277" s="99" t="s">
        <v>137</v>
      </c>
      <c r="C277" s="99">
        <v>1278</v>
      </c>
      <c r="D277" s="99">
        <v>0</v>
      </c>
      <c r="E277" s="99">
        <v>0</v>
      </c>
      <c r="F277" s="99">
        <v>0</v>
      </c>
      <c r="G277" s="99">
        <v>0</v>
      </c>
      <c r="H277" s="99">
        <v>1</v>
      </c>
      <c r="I277" s="99">
        <v>0</v>
      </c>
      <c r="J277" s="99">
        <v>2</v>
      </c>
      <c r="K277" s="99">
        <v>2</v>
      </c>
      <c r="L277" s="99">
        <v>0</v>
      </c>
      <c r="M277" s="99">
        <v>-3</v>
      </c>
      <c r="N277" s="99">
        <v>-3</v>
      </c>
      <c r="P277" s="99">
        <v>186</v>
      </c>
      <c r="Q277" s="99">
        <v>666</v>
      </c>
      <c r="R277" s="99">
        <v>432</v>
      </c>
      <c r="S277" s="99"/>
      <c r="T277" s="99"/>
      <c r="U277" s="100">
        <v>14.553990610328638</v>
      </c>
      <c r="V277" s="100">
        <v>52.112676056338024</v>
      </c>
      <c r="W277" s="100">
        <v>33.802816901408448</v>
      </c>
      <c r="X277" s="100"/>
      <c r="Y277" s="100">
        <v>48.4</v>
      </c>
      <c r="Z277" s="101">
        <v>232.25806451612905</v>
      </c>
      <c r="AA277" s="100"/>
      <c r="AB277" s="94" t="s">
        <v>151</v>
      </c>
    </row>
    <row r="278" spans="1:28" ht="12" customHeight="1">
      <c r="A278" s="92" t="s">
        <v>235</v>
      </c>
      <c r="B278" s="99">
        <v>278</v>
      </c>
      <c r="C278" s="99">
        <v>764</v>
      </c>
      <c r="D278" s="99">
        <v>1</v>
      </c>
      <c r="E278" s="99">
        <v>0</v>
      </c>
      <c r="F278" s="99">
        <v>1</v>
      </c>
      <c r="G278" s="99">
        <v>0</v>
      </c>
      <c r="H278" s="99">
        <v>0</v>
      </c>
      <c r="I278" s="99">
        <v>0</v>
      </c>
      <c r="J278" s="99">
        <v>0</v>
      </c>
      <c r="K278" s="99">
        <v>0</v>
      </c>
      <c r="L278" s="99">
        <v>0</v>
      </c>
      <c r="M278" s="99">
        <v>0</v>
      </c>
      <c r="N278" s="99">
        <v>1</v>
      </c>
      <c r="P278" s="99">
        <v>110</v>
      </c>
      <c r="Q278" s="99">
        <v>495</v>
      </c>
      <c r="R278" s="99">
        <v>163</v>
      </c>
      <c r="S278" s="99"/>
      <c r="T278" s="99"/>
      <c r="U278" s="100">
        <v>14.397905759162304</v>
      </c>
      <c r="V278" s="100">
        <v>64.790575916230367</v>
      </c>
      <c r="W278" s="100">
        <v>21.335078534031414</v>
      </c>
      <c r="X278" s="100"/>
      <c r="Y278" s="100">
        <v>42.3</v>
      </c>
      <c r="Z278" s="101">
        <v>148.18181818181819</v>
      </c>
      <c r="AA278" s="100"/>
      <c r="AB278" s="94" t="s">
        <v>235</v>
      </c>
    </row>
    <row r="279" spans="1:28" ht="12" customHeight="1">
      <c r="A279" s="92" t="s">
        <v>150</v>
      </c>
      <c r="B279" s="99" t="s">
        <v>137</v>
      </c>
      <c r="C279" s="99">
        <v>382</v>
      </c>
      <c r="D279" s="99">
        <v>1</v>
      </c>
      <c r="E279" s="99">
        <v>0</v>
      </c>
      <c r="F279" s="99">
        <v>1</v>
      </c>
      <c r="G279" s="99">
        <v>0</v>
      </c>
      <c r="H279" s="99">
        <v>0</v>
      </c>
      <c r="I279" s="99">
        <v>0</v>
      </c>
      <c r="J279" s="99">
        <v>0</v>
      </c>
      <c r="K279" s="99">
        <v>0</v>
      </c>
      <c r="L279" s="99">
        <v>0</v>
      </c>
      <c r="M279" s="99">
        <v>0</v>
      </c>
      <c r="N279" s="99">
        <v>1</v>
      </c>
      <c r="P279" s="99">
        <v>64</v>
      </c>
      <c r="Q279" s="99">
        <v>249</v>
      </c>
      <c r="R279" s="99">
        <v>69</v>
      </c>
      <c r="S279" s="99"/>
      <c r="T279" s="99"/>
      <c r="U279" s="100">
        <v>16.753926701570681</v>
      </c>
      <c r="V279" s="100">
        <v>65.183246073298434</v>
      </c>
      <c r="W279" s="100">
        <v>18.062827225130889</v>
      </c>
      <c r="X279" s="100"/>
      <c r="Y279" s="100">
        <v>40.299999999999997</v>
      </c>
      <c r="Z279" s="101">
        <v>107.8125</v>
      </c>
      <c r="AA279" s="100"/>
      <c r="AB279" s="94" t="s">
        <v>150</v>
      </c>
    </row>
    <row r="280" spans="1:28" ht="12" customHeight="1">
      <c r="A280" s="92" t="s">
        <v>151</v>
      </c>
      <c r="B280" s="99" t="s">
        <v>137</v>
      </c>
      <c r="C280" s="99">
        <v>382</v>
      </c>
      <c r="D280" s="99">
        <v>0</v>
      </c>
      <c r="E280" s="99">
        <v>0</v>
      </c>
      <c r="F280" s="99">
        <v>0</v>
      </c>
      <c r="G280" s="99">
        <v>0</v>
      </c>
      <c r="H280" s="99">
        <v>0</v>
      </c>
      <c r="I280" s="99">
        <v>0</v>
      </c>
      <c r="J280" s="99">
        <v>0</v>
      </c>
      <c r="K280" s="99">
        <v>0</v>
      </c>
      <c r="L280" s="99">
        <v>0</v>
      </c>
      <c r="M280" s="99">
        <v>0</v>
      </c>
      <c r="N280" s="99">
        <v>0</v>
      </c>
      <c r="P280" s="99">
        <v>46</v>
      </c>
      <c r="Q280" s="99">
        <v>246</v>
      </c>
      <c r="R280" s="99">
        <v>94</v>
      </c>
      <c r="S280" s="99"/>
      <c r="T280" s="99"/>
      <c r="U280" s="100">
        <v>12.041884816753926</v>
      </c>
      <c r="V280" s="100">
        <v>64.397905759162299</v>
      </c>
      <c r="W280" s="100">
        <v>24.607329842931939</v>
      </c>
      <c r="X280" s="100"/>
      <c r="Y280" s="100">
        <v>44.2</v>
      </c>
      <c r="Z280" s="101">
        <v>204.34782608695653</v>
      </c>
      <c r="AA280" s="100"/>
      <c r="AB280" s="94" t="s">
        <v>151</v>
      </c>
    </row>
    <row r="281" spans="1:28" ht="12" customHeight="1">
      <c r="A281" s="92" t="s">
        <v>236</v>
      </c>
      <c r="B281" s="99">
        <v>608</v>
      </c>
      <c r="C281" s="99">
        <v>1918</v>
      </c>
      <c r="D281" s="99">
        <v>1</v>
      </c>
      <c r="E281" s="99">
        <v>7</v>
      </c>
      <c r="F281" s="99">
        <v>-6</v>
      </c>
      <c r="G281" s="99">
        <v>3</v>
      </c>
      <c r="H281" s="99">
        <v>0</v>
      </c>
      <c r="I281" s="99">
        <v>0</v>
      </c>
      <c r="J281" s="99">
        <v>0</v>
      </c>
      <c r="K281" s="99">
        <v>2</v>
      </c>
      <c r="L281" s="99">
        <v>0</v>
      </c>
      <c r="M281" s="99">
        <v>1</v>
      </c>
      <c r="N281" s="99">
        <v>-5</v>
      </c>
      <c r="P281" s="99">
        <v>229</v>
      </c>
      <c r="Q281" s="99">
        <v>1007</v>
      </c>
      <c r="R281" s="99">
        <v>698</v>
      </c>
      <c r="S281" s="99"/>
      <c r="T281" s="99"/>
      <c r="U281" s="100">
        <v>11.939520333680917</v>
      </c>
      <c r="V281" s="100">
        <v>52.502606882168919</v>
      </c>
      <c r="W281" s="100">
        <v>36.392075078206467</v>
      </c>
      <c r="X281" s="100"/>
      <c r="Y281" s="100">
        <v>51.1</v>
      </c>
      <c r="Z281" s="101">
        <v>304.80349344978163</v>
      </c>
      <c r="AA281" s="100"/>
      <c r="AB281" s="94" t="s">
        <v>236</v>
      </c>
    </row>
    <row r="282" spans="1:28" ht="12" customHeight="1">
      <c r="A282" s="92" t="s">
        <v>150</v>
      </c>
      <c r="B282" s="99" t="s">
        <v>137</v>
      </c>
      <c r="C282" s="99">
        <v>895</v>
      </c>
      <c r="D282" s="99">
        <v>1</v>
      </c>
      <c r="E282" s="99">
        <v>1</v>
      </c>
      <c r="F282" s="99">
        <v>0</v>
      </c>
      <c r="G282" s="99">
        <v>1</v>
      </c>
      <c r="H282" s="99">
        <v>0</v>
      </c>
      <c r="I282" s="99">
        <v>0</v>
      </c>
      <c r="J282" s="99">
        <v>0</v>
      </c>
      <c r="K282" s="99">
        <v>1</v>
      </c>
      <c r="L282" s="99">
        <v>0</v>
      </c>
      <c r="M282" s="99">
        <v>0</v>
      </c>
      <c r="N282" s="99">
        <v>0</v>
      </c>
      <c r="P282" s="99">
        <v>105</v>
      </c>
      <c r="Q282" s="99">
        <v>494</v>
      </c>
      <c r="R282" s="99">
        <v>303</v>
      </c>
      <c r="S282" s="99"/>
      <c r="T282" s="99"/>
      <c r="U282" s="100">
        <v>11.731843575418994</v>
      </c>
      <c r="V282" s="100">
        <v>55.195530726256983</v>
      </c>
      <c r="W282" s="100">
        <v>33.85474860335195</v>
      </c>
      <c r="X282" s="100"/>
      <c r="Y282" s="100">
        <v>50.1</v>
      </c>
      <c r="Z282" s="101">
        <v>288.57142857142856</v>
      </c>
      <c r="AA282" s="100"/>
      <c r="AB282" s="94" t="s">
        <v>150</v>
      </c>
    </row>
    <row r="283" spans="1:28" ht="12" customHeight="1">
      <c r="A283" s="92" t="s">
        <v>151</v>
      </c>
      <c r="B283" s="99" t="s">
        <v>137</v>
      </c>
      <c r="C283" s="99">
        <v>1023</v>
      </c>
      <c r="D283" s="99">
        <v>0</v>
      </c>
      <c r="E283" s="99">
        <v>6</v>
      </c>
      <c r="F283" s="99">
        <v>-6</v>
      </c>
      <c r="G283" s="99">
        <v>2</v>
      </c>
      <c r="H283" s="99">
        <v>0</v>
      </c>
      <c r="I283" s="99">
        <v>0</v>
      </c>
      <c r="J283" s="99">
        <v>0</v>
      </c>
      <c r="K283" s="99">
        <v>1</v>
      </c>
      <c r="L283" s="99">
        <v>0</v>
      </c>
      <c r="M283" s="99">
        <v>1</v>
      </c>
      <c r="N283" s="99">
        <v>-5</v>
      </c>
      <c r="P283" s="99">
        <v>124</v>
      </c>
      <c r="Q283" s="99">
        <v>513</v>
      </c>
      <c r="R283" s="99">
        <v>395</v>
      </c>
      <c r="S283" s="99"/>
      <c r="T283" s="99"/>
      <c r="U283" s="100">
        <v>12.121212121212121</v>
      </c>
      <c r="V283" s="100">
        <v>50.146627565982406</v>
      </c>
      <c r="W283" s="100">
        <v>38.6119257086999</v>
      </c>
      <c r="X283" s="100"/>
      <c r="Y283" s="100">
        <v>52.1</v>
      </c>
      <c r="Z283" s="101">
        <v>318.54838709677421</v>
      </c>
      <c r="AA283" s="100"/>
      <c r="AB283" s="94" t="s">
        <v>151</v>
      </c>
    </row>
    <row r="284" spans="1:28" ht="12" customHeight="1">
      <c r="A284" s="92" t="s">
        <v>237</v>
      </c>
      <c r="B284" s="99">
        <v>964</v>
      </c>
      <c r="C284" s="99">
        <v>3022</v>
      </c>
      <c r="D284" s="99">
        <v>2</v>
      </c>
      <c r="E284" s="99">
        <v>7</v>
      </c>
      <c r="F284" s="99">
        <v>-5</v>
      </c>
      <c r="G284" s="99">
        <v>3</v>
      </c>
      <c r="H284" s="99">
        <v>1</v>
      </c>
      <c r="I284" s="99">
        <v>0</v>
      </c>
      <c r="J284" s="99">
        <v>0</v>
      </c>
      <c r="K284" s="99">
        <v>0</v>
      </c>
      <c r="L284" s="99">
        <v>0</v>
      </c>
      <c r="M284" s="99">
        <v>4</v>
      </c>
      <c r="N284" s="99">
        <v>-1</v>
      </c>
      <c r="P284" s="99">
        <v>438</v>
      </c>
      <c r="Q284" s="99">
        <v>1608</v>
      </c>
      <c r="R284" s="99">
        <v>1001</v>
      </c>
      <c r="S284" s="99"/>
      <c r="T284" s="99"/>
      <c r="U284" s="100">
        <v>14.493712772998016</v>
      </c>
      <c r="V284" s="100">
        <v>53.209794837855725</v>
      </c>
      <c r="W284" s="100">
        <v>33.123759099933821</v>
      </c>
      <c r="X284" s="100"/>
      <c r="Y284" s="100">
        <v>49</v>
      </c>
      <c r="Z284" s="101">
        <v>228.53881278538813</v>
      </c>
      <c r="AA284" s="100"/>
      <c r="AB284" s="94" t="s">
        <v>237</v>
      </c>
    </row>
    <row r="285" spans="1:28" ht="12" customHeight="1">
      <c r="A285" s="92" t="s">
        <v>150</v>
      </c>
      <c r="B285" s="99" t="s">
        <v>137</v>
      </c>
      <c r="C285" s="99">
        <v>1438</v>
      </c>
      <c r="D285" s="99">
        <v>0</v>
      </c>
      <c r="E285" s="99">
        <v>4</v>
      </c>
      <c r="F285" s="99">
        <v>-4</v>
      </c>
      <c r="G285" s="99">
        <v>0</v>
      </c>
      <c r="H285" s="99">
        <v>0</v>
      </c>
      <c r="I285" s="99">
        <v>0</v>
      </c>
      <c r="J285" s="99">
        <v>0</v>
      </c>
      <c r="K285" s="99">
        <v>0</v>
      </c>
      <c r="L285" s="99">
        <v>0</v>
      </c>
      <c r="M285" s="99">
        <v>0</v>
      </c>
      <c r="N285" s="99">
        <v>-4</v>
      </c>
      <c r="P285" s="99">
        <v>204</v>
      </c>
      <c r="Q285" s="99">
        <v>832</v>
      </c>
      <c r="R285" s="99">
        <v>420</v>
      </c>
      <c r="S285" s="99"/>
      <c r="T285" s="99"/>
      <c r="U285" s="100">
        <v>14.186369958275383</v>
      </c>
      <c r="V285" s="100">
        <v>57.85813630041725</v>
      </c>
      <c r="W285" s="100">
        <v>29.207232267037554</v>
      </c>
      <c r="X285" s="100"/>
      <c r="Y285" s="100">
        <v>47.4</v>
      </c>
      <c r="Z285" s="101">
        <v>205.88235294117646</v>
      </c>
      <c r="AA285" s="100"/>
      <c r="AB285" s="94" t="s">
        <v>150</v>
      </c>
    </row>
    <row r="286" spans="1:28" ht="12" customHeight="1">
      <c r="A286" s="92" t="s">
        <v>151</v>
      </c>
      <c r="B286" s="99" t="s">
        <v>137</v>
      </c>
      <c r="C286" s="99">
        <v>1584</v>
      </c>
      <c r="D286" s="99">
        <v>2</v>
      </c>
      <c r="E286" s="99">
        <v>3</v>
      </c>
      <c r="F286" s="99">
        <v>-1</v>
      </c>
      <c r="G286" s="99">
        <v>3</v>
      </c>
      <c r="H286" s="99">
        <v>1</v>
      </c>
      <c r="I286" s="99">
        <v>0</v>
      </c>
      <c r="J286" s="99">
        <v>0</v>
      </c>
      <c r="K286" s="99">
        <v>0</v>
      </c>
      <c r="L286" s="99">
        <v>0</v>
      </c>
      <c r="M286" s="99">
        <v>4</v>
      </c>
      <c r="N286" s="99">
        <v>3</v>
      </c>
      <c r="P286" s="99">
        <v>234</v>
      </c>
      <c r="Q286" s="99">
        <v>776</v>
      </c>
      <c r="R286" s="99">
        <v>581</v>
      </c>
      <c r="S286" s="99"/>
      <c r="T286" s="99"/>
      <c r="U286" s="100">
        <v>14.772727272727273</v>
      </c>
      <c r="V286" s="100">
        <v>48.98989898989899</v>
      </c>
      <c r="W286" s="100">
        <v>36.679292929292927</v>
      </c>
      <c r="X286" s="100"/>
      <c r="Y286" s="100">
        <v>50.5</v>
      </c>
      <c r="Z286" s="101">
        <v>248.2905982905983</v>
      </c>
      <c r="AA286" s="100"/>
      <c r="AB286" s="94" t="s">
        <v>151</v>
      </c>
    </row>
    <row r="287" spans="1:28" ht="12" customHeight="1">
      <c r="A287" s="92" t="s">
        <v>238</v>
      </c>
      <c r="B287" s="99">
        <v>1946</v>
      </c>
      <c r="C287" s="99">
        <v>5677</v>
      </c>
      <c r="D287" s="99">
        <v>3</v>
      </c>
      <c r="E287" s="99">
        <v>11</v>
      </c>
      <c r="F287" s="99">
        <v>-8</v>
      </c>
      <c r="G287" s="99">
        <v>2</v>
      </c>
      <c r="H287" s="99">
        <v>7</v>
      </c>
      <c r="I287" s="99">
        <v>0</v>
      </c>
      <c r="J287" s="99">
        <v>5</v>
      </c>
      <c r="K287" s="99">
        <v>5</v>
      </c>
      <c r="L287" s="99">
        <v>0</v>
      </c>
      <c r="M287" s="99">
        <v>-1</v>
      </c>
      <c r="N287" s="99">
        <v>-9</v>
      </c>
      <c r="P287" s="99">
        <v>765</v>
      </c>
      <c r="Q287" s="99">
        <v>3050</v>
      </c>
      <c r="R287" s="99">
        <v>1898</v>
      </c>
      <c r="S287" s="99"/>
      <c r="T287" s="99"/>
      <c r="U287" s="100">
        <v>13.475427162233574</v>
      </c>
      <c r="V287" s="100">
        <v>53.725559274264576</v>
      </c>
      <c r="W287" s="100">
        <v>33.433151312312845</v>
      </c>
      <c r="X287" s="100"/>
      <c r="Y287" s="100">
        <v>49</v>
      </c>
      <c r="Z287" s="101">
        <v>248.10457516339869</v>
      </c>
      <c r="AA287" s="100"/>
      <c r="AB287" s="94" t="s">
        <v>238</v>
      </c>
    </row>
    <row r="288" spans="1:28" ht="12" customHeight="1">
      <c r="A288" s="92" t="s">
        <v>150</v>
      </c>
      <c r="B288" s="99" t="s">
        <v>137</v>
      </c>
      <c r="C288" s="99">
        <v>2714</v>
      </c>
      <c r="D288" s="99">
        <v>1</v>
      </c>
      <c r="E288" s="99">
        <v>6</v>
      </c>
      <c r="F288" s="99">
        <v>-5</v>
      </c>
      <c r="G288" s="99">
        <v>1</v>
      </c>
      <c r="H288" s="99">
        <v>4</v>
      </c>
      <c r="I288" s="99">
        <v>0</v>
      </c>
      <c r="J288" s="99">
        <v>4</v>
      </c>
      <c r="K288" s="99">
        <v>3</v>
      </c>
      <c r="L288" s="99">
        <v>0</v>
      </c>
      <c r="M288" s="99">
        <v>-2</v>
      </c>
      <c r="N288" s="99">
        <v>-7</v>
      </c>
      <c r="P288" s="99">
        <v>408</v>
      </c>
      <c r="Q288" s="99">
        <v>1545</v>
      </c>
      <c r="R288" s="99">
        <v>776</v>
      </c>
      <c r="S288" s="99"/>
      <c r="T288" s="99"/>
      <c r="U288" s="100">
        <v>15.033161385408992</v>
      </c>
      <c r="V288" s="100">
        <v>56.927044952100225</v>
      </c>
      <c r="W288" s="100">
        <v>28.592483419307296</v>
      </c>
      <c r="X288" s="100"/>
      <c r="Y288" s="100">
        <v>46.1</v>
      </c>
      <c r="Z288" s="101">
        <v>190.19607843137254</v>
      </c>
      <c r="AA288" s="100"/>
      <c r="AB288" s="94" t="s">
        <v>150</v>
      </c>
    </row>
    <row r="289" spans="1:28" ht="12" customHeight="1">
      <c r="A289" s="95" t="s">
        <v>151</v>
      </c>
      <c r="B289" s="109" t="s">
        <v>137</v>
      </c>
      <c r="C289" s="109">
        <v>2963</v>
      </c>
      <c r="D289" s="109">
        <v>2</v>
      </c>
      <c r="E289" s="109">
        <v>5</v>
      </c>
      <c r="F289" s="109">
        <v>-3</v>
      </c>
      <c r="G289" s="109">
        <v>1</v>
      </c>
      <c r="H289" s="109">
        <v>3</v>
      </c>
      <c r="I289" s="109">
        <v>0</v>
      </c>
      <c r="J289" s="109">
        <v>1</v>
      </c>
      <c r="K289" s="109">
        <v>2</v>
      </c>
      <c r="L289" s="109">
        <v>0</v>
      </c>
      <c r="M289" s="109">
        <v>1</v>
      </c>
      <c r="N289" s="109">
        <v>-2</v>
      </c>
      <c r="P289" s="109">
        <v>357</v>
      </c>
      <c r="Q289" s="109">
        <v>1505</v>
      </c>
      <c r="R289" s="109">
        <v>1122</v>
      </c>
      <c r="S289" s="109"/>
      <c r="T289" s="109"/>
      <c r="U289" s="110">
        <v>12.048599392507594</v>
      </c>
      <c r="V289" s="110">
        <v>50.793115086061427</v>
      </c>
      <c r="W289" s="110">
        <v>37.867026662166722</v>
      </c>
      <c r="X289" s="110"/>
      <c r="Y289" s="110">
        <v>51.5</v>
      </c>
      <c r="Z289" s="111">
        <v>314.28571428571428</v>
      </c>
      <c r="AA289" s="110"/>
      <c r="AB289" s="98" t="s">
        <v>151</v>
      </c>
    </row>
    <row r="290" spans="1:28" ht="12" customHeight="1">
      <c r="A290" s="92" t="s">
        <v>239</v>
      </c>
      <c r="B290" s="99">
        <v>64452</v>
      </c>
      <c r="C290" s="99">
        <v>209498</v>
      </c>
      <c r="D290" s="99">
        <v>142</v>
      </c>
      <c r="E290" s="99">
        <v>161</v>
      </c>
      <c r="F290" s="99">
        <v>-19</v>
      </c>
      <c r="G290" s="99">
        <v>248</v>
      </c>
      <c r="H290" s="99">
        <v>178</v>
      </c>
      <c r="I290" s="99">
        <v>0</v>
      </c>
      <c r="J290" s="99">
        <v>211</v>
      </c>
      <c r="K290" s="99">
        <v>157</v>
      </c>
      <c r="L290" s="99">
        <v>5</v>
      </c>
      <c r="M290" s="99">
        <v>53</v>
      </c>
      <c r="N290" s="99">
        <v>34</v>
      </c>
      <c r="P290" s="99">
        <v>34023</v>
      </c>
      <c r="Q290" s="99">
        <v>131383</v>
      </c>
      <c r="R290" s="99">
        <v>44283</v>
      </c>
      <c r="S290" s="99"/>
      <c r="T290" s="99"/>
      <c r="U290" s="100">
        <v>16.240250503584761</v>
      </c>
      <c r="V290" s="100">
        <v>62.713247859168106</v>
      </c>
      <c r="W290" s="100">
        <v>21.137671958682184</v>
      </c>
      <c r="X290" s="100"/>
      <c r="Y290" s="100">
        <v>42</v>
      </c>
      <c r="Z290" s="101">
        <v>130.15607089321929</v>
      </c>
      <c r="AA290" s="100"/>
      <c r="AB290" s="94" t="s">
        <v>239</v>
      </c>
    </row>
    <row r="291" spans="1:28" ht="12" customHeight="1">
      <c r="A291" s="92" t="s">
        <v>142</v>
      </c>
      <c r="B291" s="99" t="s">
        <v>137</v>
      </c>
      <c r="C291" s="99">
        <v>103093</v>
      </c>
      <c r="D291" s="99">
        <v>84</v>
      </c>
      <c r="E291" s="99">
        <v>93</v>
      </c>
      <c r="F291" s="99">
        <v>-9</v>
      </c>
      <c r="G291" s="99">
        <v>121</v>
      </c>
      <c r="H291" s="99">
        <v>90</v>
      </c>
      <c r="I291" s="99">
        <v>0</v>
      </c>
      <c r="J291" s="99">
        <v>99</v>
      </c>
      <c r="K291" s="99">
        <v>88</v>
      </c>
      <c r="L291" s="99">
        <v>4</v>
      </c>
      <c r="M291" s="99">
        <v>20</v>
      </c>
      <c r="N291" s="99">
        <v>11</v>
      </c>
      <c r="P291" s="99">
        <v>17374</v>
      </c>
      <c r="Q291" s="99">
        <v>67667</v>
      </c>
      <c r="R291" s="99">
        <v>18119</v>
      </c>
      <c r="S291" s="99"/>
      <c r="T291" s="99"/>
      <c r="U291" s="100">
        <v>16.852744609236321</v>
      </c>
      <c r="V291" s="100">
        <v>65.636852162610467</v>
      </c>
      <c r="W291" s="100">
        <v>17.575393091674506</v>
      </c>
      <c r="X291" s="100"/>
      <c r="Y291" s="100">
        <v>40.4</v>
      </c>
      <c r="Z291" s="101">
        <v>104.2880165764936</v>
      </c>
      <c r="AA291" s="100"/>
      <c r="AB291" s="94" t="s">
        <v>142</v>
      </c>
    </row>
    <row r="292" spans="1:28" ht="12" customHeight="1">
      <c r="A292" s="102" t="s">
        <v>143</v>
      </c>
      <c r="B292" s="103" t="s">
        <v>137</v>
      </c>
      <c r="C292" s="103">
        <v>106405</v>
      </c>
      <c r="D292" s="103">
        <v>58</v>
      </c>
      <c r="E292" s="103">
        <v>68</v>
      </c>
      <c r="F292" s="103">
        <v>-10</v>
      </c>
      <c r="G292" s="103">
        <v>127</v>
      </c>
      <c r="H292" s="103">
        <v>88</v>
      </c>
      <c r="I292" s="103">
        <v>0</v>
      </c>
      <c r="J292" s="103">
        <v>112</v>
      </c>
      <c r="K292" s="103">
        <v>69</v>
      </c>
      <c r="L292" s="103">
        <v>1</v>
      </c>
      <c r="M292" s="103">
        <v>33</v>
      </c>
      <c r="N292" s="103">
        <v>23</v>
      </c>
      <c r="P292" s="103">
        <v>16649</v>
      </c>
      <c r="Q292" s="103">
        <v>63716</v>
      </c>
      <c r="R292" s="103">
        <v>26164</v>
      </c>
      <c r="S292" s="103"/>
      <c r="T292" s="103"/>
      <c r="U292" s="104">
        <v>15.646821108030636</v>
      </c>
      <c r="V292" s="104">
        <v>59.880644706545752</v>
      </c>
      <c r="W292" s="104">
        <v>24.589070062497061</v>
      </c>
      <c r="X292" s="104"/>
      <c r="Y292" s="104">
        <v>43.6</v>
      </c>
      <c r="Z292" s="105">
        <v>157.15057961439126</v>
      </c>
      <c r="AA292" s="104"/>
      <c r="AB292" s="106" t="s">
        <v>143</v>
      </c>
    </row>
    <row r="293" spans="1:28" ht="12" customHeight="1">
      <c r="A293" s="92" t="s">
        <v>240</v>
      </c>
      <c r="B293" s="99">
        <v>16405</v>
      </c>
      <c r="C293" s="99">
        <v>49479</v>
      </c>
      <c r="D293" s="99">
        <v>29</v>
      </c>
      <c r="E293" s="99">
        <v>34</v>
      </c>
      <c r="F293" s="99">
        <v>-5</v>
      </c>
      <c r="G293" s="99">
        <v>60</v>
      </c>
      <c r="H293" s="99">
        <v>41</v>
      </c>
      <c r="I293" s="99">
        <v>0</v>
      </c>
      <c r="J293" s="99">
        <v>41</v>
      </c>
      <c r="K293" s="99">
        <v>38</v>
      </c>
      <c r="L293" s="99">
        <v>0</v>
      </c>
      <c r="M293" s="99">
        <v>22</v>
      </c>
      <c r="N293" s="99">
        <v>17</v>
      </c>
      <c r="P293" s="99">
        <v>7635</v>
      </c>
      <c r="Q293" s="99">
        <v>32124</v>
      </c>
      <c r="R293" s="99">
        <v>9743</v>
      </c>
      <c r="S293" s="99"/>
      <c r="T293" s="99"/>
      <c r="U293" s="100">
        <v>15.430788819499181</v>
      </c>
      <c r="V293" s="100">
        <v>64.924513429939978</v>
      </c>
      <c r="W293" s="100">
        <v>19.691182117666081</v>
      </c>
      <c r="X293" s="100"/>
      <c r="Y293" s="100">
        <v>42</v>
      </c>
      <c r="Z293" s="101">
        <v>127.60969220694172</v>
      </c>
      <c r="AA293" s="100"/>
      <c r="AB293" s="94" t="s">
        <v>240</v>
      </c>
    </row>
    <row r="294" spans="1:28" ht="12" customHeight="1">
      <c r="A294" s="92" t="s">
        <v>145</v>
      </c>
      <c r="B294" s="99" t="s">
        <v>137</v>
      </c>
      <c r="C294" s="99">
        <v>24302</v>
      </c>
      <c r="D294" s="99">
        <v>14</v>
      </c>
      <c r="E294" s="99">
        <v>19</v>
      </c>
      <c r="F294" s="99">
        <v>-5</v>
      </c>
      <c r="G294" s="99">
        <v>30</v>
      </c>
      <c r="H294" s="99">
        <v>25</v>
      </c>
      <c r="I294" s="99">
        <v>0</v>
      </c>
      <c r="J294" s="99">
        <v>24</v>
      </c>
      <c r="K294" s="99">
        <v>21</v>
      </c>
      <c r="L294" s="99">
        <v>0</v>
      </c>
      <c r="M294" s="99">
        <v>10</v>
      </c>
      <c r="N294" s="99">
        <v>5</v>
      </c>
      <c r="P294" s="99">
        <v>3881</v>
      </c>
      <c r="Q294" s="99">
        <v>16465</v>
      </c>
      <c r="R294" s="99">
        <v>3970</v>
      </c>
      <c r="S294" s="99"/>
      <c r="T294" s="99"/>
      <c r="U294" s="100">
        <v>15.969879022302692</v>
      </c>
      <c r="V294" s="100">
        <v>67.751625380627118</v>
      </c>
      <c r="W294" s="100">
        <v>16.336104024360136</v>
      </c>
      <c r="X294" s="100"/>
      <c r="Y294" s="100">
        <v>40.6</v>
      </c>
      <c r="Z294" s="101">
        <v>102.29322339603195</v>
      </c>
      <c r="AA294" s="100"/>
      <c r="AB294" s="94" t="s">
        <v>145</v>
      </c>
    </row>
    <row r="295" spans="1:28" ht="12" customHeight="1">
      <c r="A295" s="92" t="s">
        <v>146</v>
      </c>
      <c r="B295" s="99" t="s">
        <v>137</v>
      </c>
      <c r="C295" s="99">
        <v>25177</v>
      </c>
      <c r="D295" s="99">
        <v>15</v>
      </c>
      <c r="E295" s="99">
        <v>15</v>
      </c>
      <c r="F295" s="99">
        <v>0</v>
      </c>
      <c r="G295" s="99">
        <v>30</v>
      </c>
      <c r="H295" s="99">
        <v>16</v>
      </c>
      <c r="I295" s="99">
        <v>0</v>
      </c>
      <c r="J295" s="99">
        <v>17</v>
      </c>
      <c r="K295" s="99">
        <v>17</v>
      </c>
      <c r="L295" s="99">
        <v>0</v>
      </c>
      <c r="M295" s="99">
        <v>12</v>
      </c>
      <c r="N295" s="99">
        <v>12</v>
      </c>
      <c r="P295" s="99">
        <v>3754</v>
      </c>
      <c r="Q295" s="99">
        <v>15659</v>
      </c>
      <c r="R295" s="99">
        <v>5773</v>
      </c>
      <c r="S295" s="99"/>
      <c r="T295" s="99"/>
      <c r="U295" s="100">
        <v>14.910434126385194</v>
      </c>
      <c r="V295" s="100">
        <v>62.195654764268973</v>
      </c>
      <c r="W295" s="100">
        <v>22.929658021209836</v>
      </c>
      <c r="X295" s="100"/>
      <c r="Y295" s="100">
        <v>43.3</v>
      </c>
      <c r="Z295" s="101">
        <v>153.78263185935</v>
      </c>
      <c r="AA295" s="100"/>
      <c r="AB295" s="94" t="s">
        <v>146</v>
      </c>
    </row>
    <row r="296" spans="1:28" ht="12" customHeight="1">
      <c r="A296" s="92" t="s">
        <v>241</v>
      </c>
      <c r="B296" s="99">
        <v>12345</v>
      </c>
      <c r="C296" s="99">
        <v>39394</v>
      </c>
      <c r="D296" s="99">
        <v>37</v>
      </c>
      <c r="E296" s="99">
        <v>32</v>
      </c>
      <c r="F296" s="99">
        <v>5</v>
      </c>
      <c r="G296" s="99">
        <v>36</v>
      </c>
      <c r="H296" s="99">
        <v>31</v>
      </c>
      <c r="I296" s="99">
        <v>0</v>
      </c>
      <c r="J296" s="99">
        <v>33</v>
      </c>
      <c r="K296" s="99">
        <v>44</v>
      </c>
      <c r="L296" s="99">
        <v>0</v>
      </c>
      <c r="M296" s="99">
        <v>-10</v>
      </c>
      <c r="N296" s="99">
        <v>-5</v>
      </c>
      <c r="P296" s="99">
        <v>6338</v>
      </c>
      <c r="Q296" s="99">
        <v>24757</v>
      </c>
      <c r="R296" s="99">
        <v>8320</v>
      </c>
      <c r="S296" s="99"/>
      <c r="T296" s="99"/>
      <c r="U296" s="100">
        <v>16.088744478854647</v>
      </c>
      <c r="V296" s="100">
        <v>62.844595623699043</v>
      </c>
      <c r="W296" s="100">
        <v>21.119967507742295</v>
      </c>
      <c r="X296" s="100"/>
      <c r="Y296" s="100">
        <v>42</v>
      </c>
      <c r="Z296" s="101">
        <v>131.27169454086462</v>
      </c>
      <c r="AA296" s="100"/>
      <c r="AB296" s="94" t="s">
        <v>241</v>
      </c>
    </row>
    <row r="297" spans="1:28" ht="12" customHeight="1">
      <c r="A297" s="92" t="s">
        <v>145</v>
      </c>
      <c r="B297" s="99" t="s">
        <v>137</v>
      </c>
      <c r="C297" s="99">
        <v>19257</v>
      </c>
      <c r="D297" s="99">
        <v>23</v>
      </c>
      <c r="E297" s="99">
        <v>17</v>
      </c>
      <c r="F297" s="99">
        <v>6</v>
      </c>
      <c r="G297" s="99">
        <v>22</v>
      </c>
      <c r="H297" s="99">
        <v>18</v>
      </c>
      <c r="I297" s="99">
        <v>0</v>
      </c>
      <c r="J297" s="99">
        <v>14</v>
      </c>
      <c r="K297" s="99">
        <v>24</v>
      </c>
      <c r="L297" s="99">
        <v>0</v>
      </c>
      <c r="M297" s="99">
        <v>2</v>
      </c>
      <c r="N297" s="99">
        <v>8</v>
      </c>
      <c r="P297" s="99">
        <v>3244</v>
      </c>
      <c r="Q297" s="99">
        <v>12568</v>
      </c>
      <c r="R297" s="99">
        <v>3452</v>
      </c>
      <c r="S297" s="99"/>
      <c r="T297" s="99"/>
      <c r="U297" s="100">
        <v>16.845822298385002</v>
      </c>
      <c r="V297" s="100">
        <v>65.264579114088377</v>
      </c>
      <c r="W297" s="100">
        <v>17.925949005556422</v>
      </c>
      <c r="X297" s="100"/>
      <c r="Y297" s="100">
        <v>40.299999999999997</v>
      </c>
      <c r="Z297" s="101">
        <v>106.41183723797781</v>
      </c>
      <c r="AA297" s="100"/>
      <c r="AB297" s="94" t="s">
        <v>145</v>
      </c>
    </row>
    <row r="298" spans="1:28" ht="12" customHeight="1">
      <c r="A298" s="92" t="s">
        <v>146</v>
      </c>
      <c r="B298" s="103" t="s">
        <v>137</v>
      </c>
      <c r="C298" s="103">
        <v>20137</v>
      </c>
      <c r="D298" s="103">
        <v>14</v>
      </c>
      <c r="E298" s="103">
        <v>15</v>
      </c>
      <c r="F298" s="103">
        <v>-1</v>
      </c>
      <c r="G298" s="103">
        <v>14</v>
      </c>
      <c r="H298" s="103">
        <v>13</v>
      </c>
      <c r="I298" s="103">
        <v>0</v>
      </c>
      <c r="J298" s="103">
        <v>19</v>
      </c>
      <c r="K298" s="103">
        <v>20</v>
      </c>
      <c r="L298" s="103">
        <v>0</v>
      </c>
      <c r="M298" s="103">
        <v>-12</v>
      </c>
      <c r="N298" s="103">
        <v>-13</v>
      </c>
      <c r="P298" s="103">
        <v>3094</v>
      </c>
      <c r="Q298" s="103">
        <v>12189</v>
      </c>
      <c r="R298" s="103">
        <v>4868</v>
      </c>
      <c r="S298" s="103"/>
      <c r="T298" s="103"/>
      <c r="U298" s="104">
        <v>15.364751452550033</v>
      </c>
      <c r="V298" s="104">
        <v>60.530366986144912</v>
      </c>
      <c r="W298" s="104">
        <v>24.174405323533794</v>
      </c>
      <c r="X298" s="104"/>
      <c r="Y298" s="104">
        <v>43.6</v>
      </c>
      <c r="Z298" s="105">
        <v>157.33678086619264</v>
      </c>
      <c r="AA298" s="100"/>
      <c r="AB298" s="94" t="s">
        <v>146</v>
      </c>
    </row>
    <row r="299" spans="1:28" ht="12" customHeight="1">
      <c r="A299" s="92" t="s">
        <v>242</v>
      </c>
      <c r="B299" s="99">
        <v>24362</v>
      </c>
      <c r="C299" s="99">
        <v>77470</v>
      </c>
      <c r="D299" s="99">
        <v>54</v>
      </c>
      <c r="E299" s="99">
        <v>64</v>
      </c>
      <c r="F299" s="99">
        <v>-10</v>
      </c>
      <c r="G299" s="99">
        <v>102</v>
      </c>
      <c r="H299" s="99">
        <v>74</v>
      </c>
      <c r="I299" s="99">
        <v>0</v>
      </c>
      <c r="J299" s="99">
        <v>94</v>
      </c>
      <c r="K299" s="99">
        <v>52</v>
      </c>
      <c r="L299" s="99">
        <v>4</v>
      </c>
      <c r="M299" s="99">
        <v>26</v>
      </c>
      <c r="N299" s="99">
        <v>16</v>
      </c>
      <c r="P299" s="99">
        <v>13342</v>
      </c>
      <c r="Q299" s="99">
        <v>48284</v>
      </c>
      <c r="R299" s="99">
        <v>15951</v>
      </c>
      <c r="S299" s="99"/>
      <c r="T299" s="99"/>
      <c r="U299" s="100">
        <v>17.22215050987479</v>
      </c>
      <c r="V299" s="100">
        <v>62.326061701303729</v>
      </c>
      <c r="W299" s="100">
        <v>20.589905769975474</v>
      </c>
      <c r="X299" s="100"/>
      <c r="Y299" s="100">
        <v>41.3</v>
      </c>
      <c r="Z299" s="101">
        <v>119.55478938689852</v>
      </c>
      <c r="AA299" s="100"/>
      <c r="AB299" s="94" t="s">
        <v>242</v>
      </c>
    </row>
    <row r="300" spans="1:28" ht="12" customHeight="1">
      <c r="A300" s="92" t="s">
        <v>145</v>
      </c>
      <c r="B300" s="99" t="s">
        <v>137</v>
      </c>
      <c r="C300" s="99">
        <v>38413</v>
      </c>
      <c r="D300" s="99">
        <v>34</v>
      </c>
      <c r="E300" s="99">
        <v>35</v>
      </c>
      <c r="F300" s="99">
        <v>-1</v>
      </c>
      <c r="G300" s="99">
        <v>48</v>
      </c>
      <c r="H300" s="99">
        <v>35</v>
      </c>
      <c r="I300" s="99">
        <v>0</v>
      </c>
      <c r="J300" s="99">
        <v>42</v>
      </c>
      <c r="K300" s="99">
        <v>28</v>
      </c>
      <c r="L300" s="99">
        <v>3</v>
      </c>
      <c r="M300" s="99">
        <v>10</v>
      </c>
      <c r="N300" s="99">
        <v>9</v>
      </c>
      <c r="P300" s="99">
        <v>6762</v>
      </c>
      <c r="Q300" s="99">
        <v>25214</v>
      </c>
      <c r="R300" s="99">
        <v>6466</v>
      </c>
      <c r="S300" s="99"/>
      <c r="T300" s="99"/>
      <c r="U300" s="100">
        <v>17.603415510374091</v>
      </c>
      <c r="V300" s="100">
        <v>65.639236716736519</v>
      </c>
      <c r="W300" s="100">
        <v>16.832843047926481</v>
      </c>
      <c r="X300" s="100"/>
      <c r="Y300" s="100">
        <v>39.700000000000003</v>
      </c>
      <c r="Z300" s="101">
        <v>95.622596864832886</v>
      </c>
      <c r="AA300" s="100"/>
      <c r="AB300" s="94" t="s">
        <v>145</v>
      </c>
    </row>
    <row r="301" spans="1:28" ht="12" customHeight="1">
      <c r="A301" s="92" t="s">
        <v>146</v>
      </c>
      <c r="B301" s="103" t="s">
        <v>137</v>
      </c>
      <c r="C301" s="103">
        <v>39057</v>
      </c>
      <c r="D301" s="103">
        <v>20</v>
      </c>
      <c r="E301" s="103">
        <v>29</v>
      </c>
      <c r="F301" s="103">
        <v>-9</v>
      </c>
      <c r="G301" s="103">
        <v>54</v>
      </c>
      <c r="H301" s="103">
        <v>39</v>
      </c>
      <c r="I301" s="103">
        <v>0</v>
      </c>
      <c r="J301" s="103">
        <v>52</v>
      </c>
      <c r="K301" s="103">
        <v>24</v>
      </c>
      <c r="L301" s="103">
        <v>1</v>
      </c>
      <c r="M301" s="103">
        <v>16</v>
      </c>
      <c r="N301" s="103">
        <v>7</v>
      </c>
      <c r="P301" s="103">
        <v>6580</v>
      </c>
      <c r="Q301" s="103">
        <v>23070</v>
      </c>
      <c r="R301" s="103">
        <v>9485</v>
      </c>
      <c r="S301" s="103"/>
      <c r="T301" s="103"/>
      <c r="U301" s="104">
        <v>16.847172081829122</v>
      </c>
      <c r="V301" s="104">
        <v>59.067516706352251</v>
      </c>
      <c r="W301" s="104">
        <v>24.285019330721767</v>
      </c>
      <c r="X301" s="104"/>
      <c r="Y301" s="104">
        <v>42.9</v>
      </c>
      <c r="Z301" s="105">
        <v>144.14893617021275</v>
      </c>
      <c r="AA301" s="100"/>
      <c r="AB301" s="94" t="s">
        <v>146</v>
      </c>
    </row>
    <row r="302" spans="1:28" ht="12" customHeight="1">
      <c r="A302" s="92" t="s">
        <v>243</v>
      </c>
      <c r="B302" s="99">
        <v>1850</v>
      </c>
      <c r="C302" s="99">
        <v>5972</v>
      </c>
      <c r="D302" s="99">
        <v>5</v>
      </c>
      <c r="E302" s="99">
        <v>6</v>
      </c>
      <c r="F302" s="99">
        <v>-1</v>
      </c>
      <c r="G302" s="99">
        <v>13</v>
      </c>
      <c r="H302" s="99">
        <v>7</v>
      </c>
      <c r="I302" s="99">
        <v>0</v>
      </c>
      <c r="J302" s="99">
        <v>5</v>
      </c>
      <c r="K302" s="99">
        <v>4</v>
      </c>
      <c r="L302" s="99">
        <v>0</v>
      </c>
      <c r="M302" s="99">
        <v>11</v>
      </c>
      <c r="N302" s="99">
        <v>10</v>
      </c>
      <c r="P302" s="99">
        <v>1033</v>
      </c>
      <c r="Q302" s="99">
        <v>3703</v>
      </c>
      <c r="R302" s="99">
        <v>1240</v>
      </c>
      <c r="S302" s="99"/>
      <c r="T302" s="99"/>
      <c r="U302" s="100">
        <v>17.297387809778968</v>
      </c>
      <c r="V302" s="100">
        <v>62.006028131279301</v>
      </c>
      <c r="W302" s="100">
        <v>20.763563295378432</v>
      </c>
      <c r="X302" s="100"/>
      <c r="Y302" s="100">
        <v>41.3</v>
      </c>
      <c r="Z302" s="101">
        <v>120.03872216844142</v>
      </c>
      <c r="AA302" s="100"/>
      <c r="AB302" s="94" t="s">
        <v>243</v>
      </c>
    </row>
    <row r="303" spans="1:28" ht="12" customHeight="1">
      <c r="A303" s="92" t="s">
        <v>150</v>
      </c>
      <c r="B303" s="99" t="s">
        <v>137</v>
      </c>
      <c r="C303" s="99">
        <v>2985</v>
      </c>
      <c r="D303" s="99">
        <v>3</v>
      </c>
      <c r="E303" s="99">
        <v>5</v>
      </c>
      <c r="F303" s="99">
        <v>-2</v>
      </c>
      <c r="G303" s="99">
        <v>8</v>
      </c>
      <c r="H303" s="99">
        <v>3</v>
      </c>
      <c r="I303" s="99">
        <v>0</v>
      </c>
      <c r="J303" s="99">
        <v>4</v>
      </c>
      <c r="K303" s="99">
        <v>1</v>
      </c>
      <c r="L303" s="99">
        <v>0</v>
      </c>
      <c r="M303" s="99">
        <v>6</v>
      </c>
      <c r="N303" s="99">
        <v>4</v>
      </c>
      <c r="P303" s="99">
        <v>538</v>
      </c>
      <c r="Q303" s="99">
        <v>1964</v>
      </c>
      <c r="R303" s="99">
        <v>484</v>
      </c>
      <c r="S303" s="99"/>
      <c r="T303" s="99"/>
      <c r="U303" s="100">
        <v>18.023450586264655</v>
      </c>
      <c r="V303" s="100">
        <v>65.795644891122279</v>
      </c>
      <c r="W303" s="100">
        <v>16.214405360134005</v>
      </c>
      <c r="X303" s="100"/>
      <c r="Y303" s="100">
        <v>39.4</v>
      </c>
      <c r="Z303" s="101">
        <v>89.962825278810413</v>
      </c>
      <c r="AA303" s="100"/>
      <c r="AB303" s="94" t="s">
        <v>150</v>
      </c>
    </row>
    <row r="304" spans="1:28" ht="12" customHeight="1">
      <c r="A304" s="92" t="s">
        <v>151</v>
      </c>
      <c r="B304" s="99" t="s">
        <v>137</v>
      </c>
      <c r="C304" s="99">
        <v>2987</v>
      </c>
      <c r="D304" s="99">
        <v>2</v>
      </c>
      <c r="E304" s="99">
        <v>1</v>
      </c>
      <c r="F304" s="99">
        <v>1</v>
      </c>
      <c r="G304" s="99">
        <v>5</v>
      </c>
      <c r="H304" s="99">
        <v>4</v>
      </c>
      <c r="I304" s="99">
        <v>0</v>
      </c>
      <c r="J304" s="99">
        <v>1</v>
      </c>
      <c r="K304" s="99">
        <v>3</v>
      </c>
      <c r="L304" s="99">
        <v>0</v>
      </c>
      <c r="M304" s="99">
        <v>5</v>
      </c>
      <c r="N304" s="99">
        <v>6</v>
      </c>
      <c r="P304" s="99">
        <v>495</v>
      </c>
      <c r="Q304" s="99">
        <v>1739</v>
      </c>
      <c r="R304" s="99">
        <v>756</v>
      </c>
      <c r="S304" s="99"/>
      <c r="T304" s="99"/>
      <c r="U304" s="100">
        <v>16.571811181787748</v>
      </c>
      <c r="V304" s="100">
        <v>58.218948778038168</v>
      </c>
      <c r="W304" s="100">
        <v>25.309675259457649</v>
      </c>
      <c r="X304" s="100"/>
      <c r="Y304" s="100">
        <v>43.2</v>
      </c>
      <c r="Z304" s="101">
        <v>152.72727272727275</v>
      </c>
      <c r="AA304" s="100"/>
      <c r="AB304" s="94" t="s">
        <v>151</v>
      </c>
    </row>
    <row r="305" spans="1:28" ht="12" customHeight="1">
      <c r="A305" s="92" t="s">
        <v>244</v>
      </c>
      <c r="B305" s="99">
        <v>2571</v>
      </c>
      <c r="C305" s="99">
        <v>8523</v>
      </c>
      <c r="D305" s="99">
        <v>5</v>
      </c>
      <c r="E305" s="99">
        <v>4</v>
      </c>
      <c r="F305" s="99">
        <v>1</v>
      </c>
      <c r="G305" s="99">
        <v>10</v>
      </c>
      <c r="H305" s="99">
        <v>5</v>
      </c>
      <c r="I305" s="99">
        <v>0</v>
      </c>
      <c r="J305" s="99">
        <v>22</v>
      </c>
      <c r="K305" s="99">
        <v>2</v>
      </c>
      <c r="L305" s="99">
        <v>0</v>
      </c>
      <c r="M305" s="99">
        <v>-9</v>
      </c>
      <c r="N305" s="99">
        <v>-8</v>
      </c>
      <c r="P305" s="99">
        <v>1494</v>
      </c>
      <c r="Q305" s="99">
        <v>5181</v>
      </c>
      <c r="R305" s="99">
        <v>1854</v>
      </c>
      <c r="S305" s="99"/>
      <c r="T305" s="99"/>
      <c r="U305" s="100">
        <v>17.529039070749736</v>
      </c>
      <c r="V305" s="100">
        <v>60.788454769447377</v>
      </c>
      <c r="W305" s="100">
        <v>21.752903907074973</v>
      </c>
      <c r="X305" s="100"/>
      <c r="Y305" s="100">
        <v>41.7</v>
      </c>
      <c r="Z305" s="101">
        <v>124.09638554216869</v>
      </c>
      <c r="AA305" s="100"/>
      <c r="AB305" s="94" t="s">
        <v>244</v>
      </c>
    </row>
    <row r="306" spans="1:28" ht="12" customHeight="1">
      <c r="A306" s="92" t="s">
        <v>150</v>
      </c>
      <c r="B306" s="99" t="s">
        <v>137</v>
      </c>
      <c r="C306" s="99">
        <v>4189</v>
      </c>
      <c r="D306" s="99">
        <v>3</v>
      </c>
      <c r="E306" s="99">
        <v>3</v>
      </c>
      <c r="F306" s="99">
        <v>0</v>
      </c>
      <c r="G306" s="99">
        <v>3</v>
      </c>
      <c r="H306" s="99">
        <v>3</v>
      </c>
      <c r="I306" s="99">
        <v>0</v>
      </c>
      <c r="J306" s="99">
        <v>14</v>
      </c>
      <c r="K306" s="99">
        <v>1</v>
      </c>
      <c r="L306" s="99">
        <v>0</v>
      </c>
      <c r="M306" s="99">
        <v>-9</v>
      </c>
      <c r="N306" s="99">
        <v>-9</v>
      </c>
      <c r="P306" s="99">
        <v>788</v>
      </c>
      <c r="Q306" s="99">
        <v>2659</v>
      </c>
      <c r="R306" s="99">
        <v>743</v>
      </c>
      <c r="S306" s="99"/>
      <c r="T306" s="99"/>
      <c r="U306" s="100">
        <v>18.811172117450464</v>
      </c>
      <c r="V306" s="100">
        <v>63.475769873478157</v>
      </c>
      <c r="W306" s="100">
        <v>17.736930054905706</v>
      </c>
      <c r="X306" s="100"/>
      <c r="Y306" s="100">
        <v>39.799999999999997</v>
      </c>
      <c r="Z306" s="101">
        <v>94.289340101522839</v>
      </c>
      <c r="AA306" s="100"/>
      <c r="AB306" s="94" t="s">
        <v>150</v>
      </c>
    </row>
    <row r="307" spans="1:28" ht="12" customHeight="1">
      <c r="A307" s="92" t="s">
        <v>151</v>
      </c>
      <c r="B307" s="99" t="s">
        <v>137</v>
      </c>
      <c r="C307" s="99">
        <v>4334</v>
      </c>
      <c r="D307" s="99">
        <v>2</v>
      </c>
      <c r="E307" s="99">
        <v>1</v>
      </c>
      <c r="F307" s="99">
        <v>1</v>
      </c>
      <c r="G307" s="99">
        <v>7</v>
      </c>
      <c r="H307" s="99">
        <v>2</v>
      </c>
      <c r="I307" s="99">
        <v>0</v>
      </c>
      <c r="J307" s="99">
        <v>8</v>
      </c>
      <c r="K307" s="99">
        <v>1</v>
      </c>
      <c r="L307" s="99">
        <v>0</v>
      </c>
      <c r="M307" s="99">
        <v>0</v>
      </c>
      <c r="N307" s="99">
        <v>1</v>
      </c>
      <c r="P307" s="99">
        <v>706</v>
      </c>
      <c r="Q307" s="99">
        <v>2522</v>
      </c>
      <c r="R307" s="99">
        <v>1111</v>
      </c>
      <c r="S307" s="99"/>
      <c r="T307" s="99"/>
      <c r="U307" s="100">
        <v>16.289801568989386</v>
      </c>
      <c r="V307" s="100">
        <v>58.191047531149053</v>
      </c>
      <c r="W307" s="100">
        <v>25.63451776649746</v>
      </c>
      <c r="X307" s="100"/>
      <c r="Y307" s="100">
        <v>43.6</v>
      </c>
      <c r="Z307" s="101">
        <v>157.36543909348441</v>
      </c>
      <c r="AA307" s="100"/>
      <c r="AB307" s="94" t="s">
        <v>151</v>
      </c>
    </row>
    <row r="308" spans="1:28" ht="12" customHeight="1">
      <c r="A308" s="92" t="s">
        <v>245</v>
      </c>
      <c r="B308" s="99">
        <v>5489</v>
      </c>
      <c r="C308" s="99">
        <v>16172</v>
      </c>
      <c r="D308" s="99">
        <v>15</v>
      </c>
      <c r="E308" s="99">
        <v>15</v>
      </c>
      <c r="F308" s="99">
        <v>0</v>
      </c>
      <c r="G308" s="99">
        <v>34</v>
      </c>
      <c r="H308" s="99">
        <v>22</v>
      </c>
      <c r="I308" s="99">
        <v>0</v>
      </c>
      <c r="J308" s="99">
        <v>14</v>
      </c>
      <c r="K308" s="99">
        <v>16</v>
      </c>
      <c r="L308" s="99">
        <v>0</v>
      </c>
      <c r="M308" s="99">
        <v>26</v>
      </c>
      <c r="N308" s="99">
        <v>26</v>
      </c>
      <c r="P308" s="99">
        <v>2900</v>
      </c>
      <c r="Q308" s="99">
        <v>10478</v>
      </c>
      <c r="R308" s="99">
        <v>2819</v>
      </c>
      <c r="S308" s="99"/>
      <c r="T308" s="99"/>
      <c r="U308" s="100">
        <v>17.93222854316102</v>
      </c>
      <c r="V308" s="100">
        <v>64.79099678456592</v>
      </c>
      <c r="W308" s="100">
        <v>17.431362849369279</v>
      </c>
      <c r="X308" s="100"/>
      <c r="Y308" s="100">
        <v>39.4</v>
      </c>
      <c r="Z308" s="101">
        <v>97.206896551724142</v>
      </c>
      <c r="AA308" s="100"/>
      <c r="AB308" s="94" t="s">
        <v>245</v>
      </c>
    </row>
    <row r="309" spans="1:28" ht="12" customHeight="1">
      <c r="A309" s="92" t="s">
        <v>150</v>
      </c>
      <c r="B309" s="99" t="s">
        <v>137</v>
      </c>
      <c r="C309" s="99">
        <v>8136</v>
      </c>
      <c r="D309" s="99">
        <v>11</v>
      </c>
      <c r="E309" s="99">
        <v>6</v>
      </c>
      <c r="F309" s="99">
        <v>5</v>
      </c>
      <c r="G309" s="99">
        <v>16</v>
      </c>
      <c r="H309" s="99">
        <v>12</v>
      </c>
      <c r="I309" s="99">
        <v>0</v>
      </c>
      <c r="J309" s="99">
        <v>4</v>
      </c>
      <c r="K309" s="99">
        <v>11</v>
      </c>
      <c r="L309" s="99">
        <v>0</v>
      </c>
      <c r="M309" s="99">
        <v>13</v>
      </c>
      <c r="N309" s="99">
        <v>18</v>
      </c>
      <c r="P309" s="99">
        <v>1466</v>
      </c>
      <c r="Q309" s="99">
        <v>5526</v>
      </c>
      <c r="R309" s="99">
        <v>1149</v>
      </c>
      <c r="S309" s="99"/>
      <c r="T309" s="99"/>
      <c r="U309" s="100">
        <v>18.018682399213372</v>
      </c>
      <c r="V309" s="100">
        <v>67.920353982300881</v>
      </c>
      <c r="W309" s="100">
        <v>14.122418879056047</v>
      </c>
      <c r="X309" s="100"/>
      <c r="Y309" s="100">
        <v>37.9</v>
      </c>
      <c r="Z309" s="101">
        <v>78.376534788540241</v>
      </c>
      <c r="AA309" s="100"/>
      <c r="AB309" s="94" t="s">
        <v>150</v>
      </c>
    </row>
    <row r="310" spans="1:28" ht="12" customHeight="1">
      <c r="A310" s="92" t="s">
        <v>151</v>
      </c>
      <c r="B310" s="99" t="s">
        <v>137</v>
      </c>
      <c r="C310" s="99">
        <v>8036</v>
      </c>
      <c r="D310" s="99">
        <v>4</v>
      </c>
      <c r="E310" s="99">
        <v>9</v>
      </c>
      <c r="F310" s="99">
        <v>-5</v>
      </c>
      <c r="G310" s="99">
        <v>18</v>
      </c>
      <c r="H310" s="99">
        <v>10</v>
      </c>
      <c r="I310" s="99">
        <v>0</v>
      </c>
      <c r="J310" s="99">
        <v>10</v>
      </c>
      <c r="K310" s="99">
        <v>5</v>
      </c>
      <c r="L310" s="99">
        <v>0</v>
      </c>
      <c r="M310" s="99">
        <v>13</v>
      </c>
      <c r="N310" s="99">
        <v>8</v>
      </c>
      <c r="P310" s="99">
        <v>1434</v>
      </c>
      <c r="Q310" s="99">
        <v>4952</v>
      </c>
      <c r="R310" s="99">
        <v>1670</v>
      </c>
      <c r="S310" s="99"/>
      <c r="T310" s="99"/>
      <c r="U310" s="100">
        <v>17.844698855151815</v>
      </c>
      <c r="V310" s="100">
        <v>61.622697859631657</v>
      </c>
      <c r="W310" s="100">
        <v>20.781483325037332</v>
      </c>
      <c r="X310" s="100"/>
      <c r="Y310" s="100">
        <v>40.9</v>
      </c>
      <c r="Z310" s="101">
        <v>116.45746164574618</v>
      </c>
      <c r="AA310" s="100"/>
      <c r="AB310" s="94" t="s">
        <v>151</v>
      </c>
    </row>
    <row r="311" spans="1:28" ht="12" customHeight="1">
      <c r="A311" s="92" t="s">
        <v>246</v>
      </c>
      <c r="B311" s="99">
        <v>1018</v>
      </c>
      <c r="C311" s="99">
        <v>3503</v>
      </c>
      <c r="D311" s="99">
        <v>1</v>
      </c>
      <c r="E311" s="99">
        <v>4</v>
      </c>
      <c r="F311" s="99">
        <v>-3</v>
      </c>
      <c r="G311" s="99">
        <v>0</v>
      </c>
      <c r="H311" s="99">
        <v>4</v>
      </c>
      <c r="I311" s="99">
        <v>0</v>
      </c>
      <c r="J311" s="99">
        <v>6</v>
      </c>
      <c r="K311" s="99">
        <v>0</v>
      </c>
      <c r="L311" s="99">
        <v>0</v>
      </c>
      <c r="M311" s="99">
        <v>-2</v>
      </c>
      <c r="N311" s="99">
        <v>-5</v>
      </c>
      <c r="P311" s="99">
        <v>487</v>
      </c>
      <c r="Q311" s="99">
        <v>2024</v>
      </c>
      <c r="R311" s="99">
        <v>1002</v>
      </c>
      <c r="S311" s="99"/>
      <c r="T311" s="99"/>
      <c r="U311" s="100">
        <v>13.90236939765915</v>
      </c>
      <c r="V311" s="100">
        <v>57.779046531544388</v>
      </c>
      <c r="W311" s="100">
        <v>28.60405366828433</v>
      </c>
      <c r="X311" s="100"/>
      <c r="Y311" s="100">
        <v>46.2</v>
      </c>
      <c r="Z311" s="101">
        <v>205.74948665297742</v>
      </c>
      <c r="AA311" s="100"/>
      <c r="AB311" s="94" t="s">
        <v>246</v>
      </c>
    </row>
    <row r="312" spans="1:28" ht="12" customHeight="1">
      <c r="A312" s="92" t="s">
        <v>150</v>
      </c>
      <c r="B312" s="99" t="s">
        <v>137</v>
      </c>
      <c r="C312" s="99">
        <v>1793</v>
      </c>
      <c r="D312" s="99">
        <v>1</v>
      </c>
      <c r="E312" s="99">
        <v>1</v>
      </c>
      <c r="F312" s="99">
        <v>0</v>
      </c>
      <c r="G312" s="99">
        <v>0</v>
      </c>
      <c r="H312" s="99">
        <v>1</v>
      </c>
      <c r="I312" s="99">
        <v>0</v>
      </c>
      <c r="J312" s="99">
        <v>3</v>
      </c>
      <c r="K312" s="99">
        <v>0</v>
      </c>
      <c r="L312" s="99">
        <v>0</v>
      </c>
      <c r="M312" s="99">
        <v>-2</v>
      </c>
      <c r="N312" s="99">
        <v>-2</v>
      </c>
      <c r="P312" s="99">
        <v>247</v>
      </c>
      <c r="Q312" s="99">
        <v>1120</v>
      </c>
      <c r="R312" s="99">
        <v>427</v>
      </c>
      <c r="S312" s="99"/>
      <c r="T312" s="99"/>
      <c r="U312" s="100">
        <v>13.77579475738985</v>
      </c>
      <c r="V312" s="100">
        <v>62.465142219743441</v>
      </c>
      <c r="W312" s="100">
        <v>23.814835471277192</v>
      </c>
      <c r="X312" s="100"/>
      <c r="Y312" s="100">
        <v>44.3</v>
      </c>
      <c r="Z312" s="101">
        <v>172.87449392712551</v>
      </c>
      <c r="AA312" s="100"/>
      <c r="AB312" s="94" t="s">
        <v>150</v>
      </c>
    </row>
    <row r="313" spans="1:28" ht="12" customHeight="1">
      <c r="A313" s="92" t="s">
        <v>151</v>
      </c>
      <c r="B313" s="99" t="s">
        <v>137</v>
      </c>
      <c r="C313" s="99">
        <v>1710</v>
      </c>
      <c r="D313" s="99">
        <v>0</v>
      </c>
      <c r="E313" s="99">
        <v>3</v>
      </c>
      <c r="F313" s="99">
        <v>-3</v>
      </c>
      <c r="G313" s="99">
        <v>0</v>
      </c>
      <c r="H313" s="99">
        <v>3</v>
      </c>
      <c r="I313" s="99">
        <v>0</v>
      </c>
      <c r="J313" s="99">
        <v>3</v>
      </c>
      <c r="K313" s="99">
        <v>0</v>
      </c>
      <c r="L313" s="99">
        <v>0</v>
      </c>
      <c r="M313" s="99">
        <v>0</v>
      </c>
      <c r="N313" s="99">
        <v>-3</v>
      </c>
      <c r="P313" s="99">
        <v>240</v>
      </c>
      <c r="Q313" s="99">
        <v>904</v>
      </c>
      <c r="R313" s="99">
        <v>575</v>
      </c>
      <c r="S313" s="99"/>
      <c r="T313" s="99"/>
      <c r="U313" s="100">
        <v>14.035087719298245</v>
      </c>
      <c r="V313" s="100">
        <v>52.865497076023395</v>
      </c>
      <c r="W313" s="100">
        <v>33.62573099415205</v>
      </c>
      <c r="X313" s="100"/>
      <c r="Y313" s="100">
        <v>48.1</v>
      </c>
      <c r="Z313" s="101">
        <v>239.58333333333334</v>
      </c>
      <c r="AA313" s="100"/>
      <c r="AB313" s="94" t="s">
        <v>151</v>
      </c>
    </row>
    <row r="314" spans="1:28" ht="12" customHeight="1">
      <c r="A314" s="92" t="s">
        <v>247</v>
      </c>
      <c r="B314" s="99">
        <v>3366</v>
      </c>
      <c r="C314" s="99">
        <v>10938</v>
      </c>
      <c r="D314" s="99">
        <v>11</v>
      </c>
      <c r="E314" s="99">
        <v>5</v>
      </c>
      <c r="F314" s="99">
        <v>6</v>
      </c>
      <c r="G314" s="99">
        <v>19</v>
      </c>
      <c r="H314" s="99">
        <v>13</v>
      </c>
      <c r="I314" s="99">
        <v>0</v>
      </c>
      <c r="J314" s="99">
        <v>15</v>
      </c>
      <c r="K314" s="99">
        <v>7</v>
      </c>
      <c r="L314" s="99">
        <v>4</v>
      </c>
      <c r="M314" s="99">
        <v>6</v>
      </c>
      <c r="N314" s="99">
        <v>12</v>
      </c>
      <c r="P314" s="99">
        <v>1972</v>
      </c>
      <c r="Q314" s="99">
        <v>6970</v>
      </c>
      <c r="R314" s="99">
        <v>2000</v>
      </c>
      <c r="S314" s="99"/>
      <c r="T314" s="99"/>
      <c r="U314" s="100">
        <v>18.028890107880784</v>
      </c>
      <c r="V314" s="100">
        <v>63.722801243371727</v>
      </c>
      <c r="W314" s="100">
        <v>18.284878405558601</v>
      </c>
      <c r="X314" s="100"/>
      <c r="Y314" s="100">
        <v>40.1</v>
      </c>
      <c r="Z314" s="101">
        <v>101.41987829614605</v>
      </c>
      <c r="AA314" s="100"/>
      <c r="AB314" s="94" t="s">
        <v>247</v>
      </c>
    </row>
    <row r="315" spans="1:28" ht="12" customHeight="1">
      <c r="A315" s="92" t="s">
        <v>150</v>
      </c>
      <c r="B315" s="99" t="s">
        <v>137</v>
      </c>
      <c r="C315" s="99">
        <v>5509</v>
      </c>
      <c r="D315" s="99">
        <v>7</v>
      </c>
      <c r="E315" s="99">
        <v>4</v>
      </c>
      <c r="F315" s="99">
        <v>3</v>
      </c>
      <c r="G315" s="99">
        <v>9</v>
      </c>
      <c r="H315" s="99">
        <v>7</v>
      </c>
      <c r="I315" s="99">
        <v>0</v>
      </c>
      <c r="J315" s="99">
        <v>7</v>
      </c>
      <c r="K315" s="99">
        <v>4</v>
      </c>
      <c r="L315" s="99">
        <v>3</v>
      </c>
      <c r="M315" s="99">
        <v>2</v>
      </c>
      <c r="N315" s="99">
        <v>5</v>
      </c>
      <c r="P315" s="99">
        <v>986</v>
      </c>
      <c r="Q315" s="99">
        <v>3699</v>
      </c>
      <c r="R315" s="99">
        <v>826</v>
      </c>
      <c r="S315" s="99"/>
      <c r="T315" s="99"/>
      <c r="U315" s="100">
        <v>17.897985115265929</v>
      </c>
      <c r="V315" s="100">
        <v>67.144672354329288</v>
      </c>
      <c r="W315" s="100">
        <v>14.993646759847524</v>
      </c>
      <c r="X315" s="100"/>
      <c r="Y315" s="100">
        <v>39</v>
      </c>
      <c r="Z315" s="101">
        <v>83.772819472616632</v>
      </c>
      <c r="AA315" s="100"/>
      <c r="AB315" s="94" t="s">
        <v>150</v>
      </c>
    </row>
    <row r="316" spans="1:28" ht="12" customHeight="1">
      <c r="A316" s="92" t="s">
        <v>151</v>
      </c>
      <c r="B316" s="99" t="s">
        <v>137</v>
      </c>
      <c r="C316" s="99">
        <v>5429</v>
      </c>
      <c r="D316" s="99">
        <v>4</v>
      </c>
      <c r="E316" s="99">
        <v>1</v>
      </c>
      <c r="F316" s="99">
        <v>3</v>
      </c>
      <c r="G316" s="99">
        <v>10</v>
      </c>
      <c r="H316" s="99">
        <v>6</v>
      </c>
      <c r="I316" s="99">
        <v>0</v>
      </c>
      <c r="J316" s="99">
        <v>8</v>
      </c>
      <c r="K316" s="99">
        <v>3</v>
      </c>
      <c r="L316" s="99">
        <v>1</v>
      </c>
      <c r="M316" s="99">
        <v>4</v>
      </c>
      <c r="N316" s="99">
        <v>7</v>
      </c>
      <c r="P316" s="99">
        <v>986</v>
      </c>
      <c r="Q316" s="99">
        <v>3271</v>
      </c>
      <c r="R316" s="99">
        <v>1174</v>
      </c>
      <c r="S316" s="99"/>
      <c r="T316" s="99"/>
      <c r="U316" s="100">
        <v>18.161724074415179</v>
      </c>
      <c r="V316" s="100">
        <v>60.250506538957453</v>
      </c>
      <c r="W316" s="100">
        <v>21.624608583532879</v>
      </c>
      <c r="X316" s="100"/>
      <c r="Y316" s="100">
        <v>41.2</v>
      </c>
      <c r="Z316" s="101">
        <v>119.06693711967546</v>
      </c>
      <c r="AA316" s="100"/>
      <c r="AB316" s="94" t="s">
        <v>151</v>
      </c>
    </row>
    <row r="317" spans="1:28" ht="12" customHeight="1">
      <c r="A317" s="92" t="s">
        <v>248</v>
      </c>
      <c r="B317" s="99">
        <v>2470</v>
      </c>
      <c r="C317" s="99">
        <v>7902</v>
      </c>
      <c r="D317" s="99">
        <v>2</v>
      </c>
      <c r="E317" s="99">
        <v>6</v>
      </c>
      <c r="F317" s="99">
        <v>-4</v>
      </c>
      <c r="G317" s="99">
        <v>6</v>
      </c>
      <c r="H317" s="99">
        <v>7</v>
      </c>
      <c r="I317" s="99">
        <v>0</v>
      </c>
      <c r="J317" s="99">
        <v>10</v>
      </c>
      <c r="K317" s="99">
        <v>8</v>
      </c>
      <c r="L317" s="99">
        <v>0</v>
      </c>
      <c r="M317" s="99">
        <v>-5</v>
      </c>
      <c r="N317" s="99">
        <v>-9</v>
      </c>
      <c r="P317" s="99">
        <v>1295</v>
      </c>
      <c r="Q317" s="99">
        <v>4929</v>
      </c>
      <c r="R317" s="99">
        <v>1691</v>
      </c>
      <c r="S317" s="99"/>
      <c r="T317" s="99"/>
      <c r="U317" s="100">
        <v>16.38825613768666</v>
      </c>
      <c r="V317" s="100">
        <v>62.37661351556568</v>
      </c>
      <c r="W317" s="100">
        <v>21.399645659326751</v>
      </c>
      <c r="X317" s="100"/>
      <c r="Y317" s="100">
        <v>41.7</v>
      </c>
      <c r="Z317" s="101">
        <v>130.57915057915056</v>
      </c>
      <c r="AA317" s="100"/>
      <c r="AB317" s="94" t="s">
        <v>248</v>
      </c>
    </row>
    <row r="318" spans="1:28" ht="12" customHeight="1">
      <c r="A318" s="92" t="s">
        <v>150</v>
      </c>
      <c r="B318" s="99" t="s">
        <v>137</v>
      </c>
      <c r="C318" s="99">
        <v>3898</v>
      </c>
      <c r="D318" s="99">
        <v>2</v>
      </c>
      <c r="E318" s="99">
        <v>4</v>
      </c>
      <c r="F318" s="99">
        <v>-2</v>
      </c>
      <c r="G318" s="99">
        <v>4</v>
      </c>
      <c r="H318" s="99">
        <v>4</v>
      </c>
      <c r="I318" s="99">
        <v>0</v>
      </c>
      <c r="J318" s="99">
        <v>2</v>
      </c>
      <c r="K318" s="99">
        <v>1</v>
      </c>
      <c r="L318" s="99">
        <v>0</v>
      </c>
      <c r="M318" s="99">
        <v>5</v>
      </c>
      <c r="N318" s="99">
        <v>3</v>
      </c>
      <c r="P318" s="99">
        <v>658</v>
      </c>
      <c r="Q318" s="99">
        <v>2571</v>
      </c>
      <c r="R318" s="99">
        <v>671</v>
      </c>
      <c r="S318" s="99"/>
      <c r="T318" s="99"/>
      <c r="U318" s="100">
        <v>16.880451513596718</v>
      </c>
      <c r="V318" s="100">
        <v>65.956900974858897</v>
      </c>
      <c r="W318" s="100">
        <v>17.213955874807592</v>
      </c>
      <c r="X318" s="100"/>
      <c r="Y318" s="100">
        <v>39.799999999999997</v>
      </c>
      <c r="Z318" s="101">
        <v>101.97568389057751</v>
      </c>
      <c r="AA318" s="100"/>
      <c r="AB318" s="94" t="s">
        <v>150</v>
      </c>
    </row>
    <row r="319" spans="1:28" ht="12" customHeight="1">
      <c r="A319" s="92" t="s">
        <v>151</v>
      </c>
      <c r="B319" s="99" t="s">
        <v>137</v>
      </c>
      <c r="C319" s="99">
        <v>4004</v>
      </c>
      <c r="D319" s="99">
        <v>0</v>
      </c>
      <c r="E319" s="99">
        <v>2</v>
      </c>
      <c r="F319" s="99">
        <v>-2</v>
      </c>
      <c r="G319" s="99">
        <v>2</v>
      </c>
      <c r="H319" s="99">
        <v>3</v>
      </c>
      <c r="I319" s="99">
        <v>0</v>
      </c>
      <c r="J319" s="99">
        <v>8</v>
      </c>
      <c r="K319" s="99">
        <v>7</v>
      </c>
      <c r="L319" s="99">
        <v>0</v>
      </c>
      <c r="M319" s="99">
        <v>-10</v>
      </c>
      <c r="N319" s="99">
        <v>-12</v>
      </c>
      <c r="P319" s="99">
        <v>637</v>
      </c>
      <c r="Q319" s="99">
        <v>2358</v>
      </c>
      <c r="R319" s="99">
        <v>1020</v>
      </c>
      <c r="S319" s="99"/>
      <c r="T319" s="99"/>
      <c r="U319" s="100">
        <v>15.909090909090908</v>
      </c>
      <c r="V319" s="100">
        <v>58.891108891108892</v>
      </c>
      <c r="W319" s="100">
        <v>25.474525474525471</v>
      </c>
      <c r="X319" s="100"/>
      <c r="Y319" s="100">
        <v>43.6</v>
      </c>
      <c r="Z319" s="101">
        <v>160.12558869701726</v>
      </c>
      <c r="AA319" s="100"/>
      <c r="AB319" s="94" t="s">
        <v>151</v>
      </c>
    </row>
    <row r="320" spans="1:28" ht="12" customHeight="1">
      <c r="A320" s="92" t="s">
        <v>249</v>
      </c>
      <c r="B320" s="99">
        <v>7128</v>
      </c>
      <c r="C320" s="99">
        <v>22689</v>
      </c>
      <c r="D320" s="99">
        <v>14</v>
      </c>
      <c r="E320" s="99">
        <v>23</v>
      </c>
      <c r="F320" s="99">
        <v>-9</v>
      </c>
      <c r="G320" s="99">
        <v>19</v>
      </c>
      <c r="H320" s="99">
        <v>15</v>
      </c>
      <c r="I320" s="99">
        <v>0</v>
      </c>
      <c r="J320" s="99">
        <v>19</v>
      </c>
      <c r="K320" s="99">
        <v>13</v>
      </c>
      <c r="L320" s="99">
        <v>0</v>
      </c>
      <c r="M320" s="99">
        <v>2</v>
      </c>
      <c r="N320" s="99">
        <v>-7</v>
      </c>
      <c r="P320" s="99">
        <v>3872</v>
      </c>
      <c r="Q320" s="99">
        <v>14003</v>
      </c>
      <c r="R320" s="99">
        <v>4844</v>
      </c>
      <c r="S320" s="99"/>
      <c r="T320" s="99"/>
      <c r="U320" s="100">
        <v>17.065538366609371</v>
      </c>
      <c r="V320" s="100">
        <v>61.717131649698089</v>
      </c>
      <c r="W320" s="100">
        <v>21.349552646656971</v>
      </c>
      <c r="X320" s="100"/>
      <c r="Y320" s="100">
        <v>41.9</v>
      </c>
      <c r="Z320" s="101">
        <v>125.10330578512396</v>
      </c>
      <c r="AA320" s="100"/>
      <c r="AB320" s="94" t="s">
        <v>249</v>
      </c>
    </row>
    <row r="321" spans="1:28" ht="12" customHeight="1">
      <c r="A321" s="92" t="s">
        <v>150</v>
      </c>
      <c r="B321" s="99" t="s">
        <v>137</v>
      </c>
      <c r="C321" s="99">
        <v>10991</v>
      </c>
      <c r="D321" s="99">
        <v>6</v>
      </c>
      <c r="E321" s="99">
        <v>11</v>
      </c>
      <c r="F321" s="99">
        <v>-5</v>
      </c>
      <c r="G321" s="99">
        <v>8</v>
      </c>
      <c r="H321" s="99">
        <v>4</v>
      </c>
      <c r="I321" s="99">
        <v>0</v>
      </c>
      <c r="J321" s="99">
        <v>7</v>
      </c>
      <c r="K321" s="99">
        <v>9</v>
      </c>
      <c r="L321" s="99">
        <v>0</v>
      </c>
      <c r="M321" s="99">
        <v>-4</v>
      </c>
      <c r="N321" s="99">
        <v>-9</v>
      </c>
      <c r="P321" s="99">
        <v>1906</v>
      </c>
      <c r="Q321" s="99">
        <v>7145</v>
      </c>
      <c r="R321" s="99">
        <v>1952</v>
      </c>
      <c r="S321" s="99"/>
      <c r="T321" s="99"/>
      <c r="U321" s="100">
        <v>17.34146119552361</v>
      </c>
      <c r="V321" s="100">
        <v>65.007733600218359</v>
      </c>
      <c r="W321" s="100">
        <v>17.759985442634882</v>
      </c>
      <c r="X321" s="100"/>
      <c r="Y321" s="100">
        <v>40.4</v>
      </c>
      <c r="Z321" s="101">
        <v>102.4134312696747</v>
      </c>
      <c r="AA321" s="100"/>
      <c r="AB321" s="94" t="s">
        <v>150</v>
      </c>
    </row>
    <row r="322" spans="1:28" ht="12" customHeight="1">
      <c r="A322" s="92" t="s">
        <v>151</v>
      </c>
      <c r="B322" s="99" t="s">
        <v>137</v>
      </c>
      <c r="C322" s="99">
        <v>11698</v>
      </c>
      <c r="D322" s="99">
        <v>8</v>
      </c>
      <c r="E322" s="99">
        <v>12</v>
      </c>
      <c r="F322" s="99">
        <v>-4</v>
      </c>
      <c r="G322" s="99">
        <v>11</v>
      </c>
      <c r="H322" s="99">
        <v>11</v>
      </c>
      <c r="I322" s="99">
        <v>0</v>
      </c>
      <c r="J322" s="99">
        <v>12</v>
      </c>
      <c r="K322" s="99">
        <v>4</v>
      </c>
      <c r="L322" s="99">
        <v>0</v>
      </c>
      <c r="M322" s="99">
        <v>6</v>
      </c>
      <c r="N322" s="99">
        <v>2</v>
      </c>
      <c r="P322" s="99">
        <v>1966</v>
      </c>
      <c r="Q322" s="99">
        <v>6858</v>
      </c>
      <c r="R322" s="99">
        <v>2892</v>
      </c>
      <c r="S322" s="99"/>
      <c r="T322" s="99"/>
      <c r="U322" s="100">
        <v>16.80629167379039</v>
      </c>
      <c r="V322" s="100">
        <v>58.625406052316634</v>
      </c>
      <c r="W322" s="100">
        <v>24.7221747307232</v>
      </c>
      <c r="X322" s="100"/>
      <c r="Y322" s="100">
        <v>43.3</v>
      </c>
      <c r="Z322" s="101">
        <v>147.10071210579858</v>
      </c>
      <c r="AA322" s="100"/>
      <c r="AB322" s="94" t="s">
        <v>151</v>
      </c>
    </row>
    <row r="323" spans="1:28" ht="12" customHeight="1">
      <c r="A323" s="92" t="s">
        <v>250</v>
      </c>
      <c r="B323" s="99">
        <v>470</v>
      </c>
      <c r="C323" s="99">
        <v>1771</v>
      </c>
      <c r="D323" s="99">
        <v>1</v>
      </c>
      <c r="E323" s="99">
        <v>1</v>
      </c>
      <c r="F323" s="99">
        <v>0</v>
      </c>
      <c r="G323" s="99">
        <v>1</v>
      </c>
      <c r="H323" s="99">
        <v>1</v>
      </c>
      <c r="I323" s="99">
        <v>0</v>
      </c>
      <c r="J323" s="99">
        <v>3</v>
      </c>
      <c r="K323" s="99">
        <v>2</v>
      </c>
      <c r="L323" s="99">
        <v>0</v>
      </c>
      <c r="M323" s="99">
        <v>-3</v>
      </c>
      <c r="N323" s="99">
        <v>-3</v>
      </c>
      <c r="P323" s="99">
        <v>289</v>
      </c>
      <c r="Q323" s="99">
        <v>996</v>
      </c>
      <c r="R323" s="99">
        <v>501</v>
      </c>
      <c r="S323" s="99"/>
      <c r="T323" s="99"/>
      <c r="U323" s="100">
        <v>16.318464144551101</v>
      </c>
      <c r="V323" s="100">
        <v>56.239412761151897</v>
      </c>
      <c r="W323" s="100">
        <v>28.289102202145681</v>
      </c>
      <c r="X323" s="100"/>
      <c r="Y323" s="100">
        <v>44.9</v>
      </c>
      <c r="Z323" s="101">
        <v>173.35640138408303</v>
      </c>
      <c r="AA323" s="100"/>
      <c r="AB323" s="94" t="s">
        <v>250</v>
      </c>
    </row>
    <row r="324" spans="1:28" ht="12" customHeight="1">
      <c r="A324" s="92" t="s">
        <v>150</v>
      </c>
      <c r="B324" s="99" t="s">
        <v>137</v>
      </c>
      <c r="C324" s="99">
        <v>912</v>
      </c>
      <c r="D324" s="99">
        <v>1</v>
      </c>
      <c r="E324" s="99">
        <v>1</v>
      </c>
      <c r="F324" s="99">
        <v>0</v>
      </c>
      <c r="G324" s="99">
        <v>0</v>
      </c>
      <c r="H324" s="99">
        <v>1</v>
      </c>
      <c r="I324" s="99">
        <v>0</v>
      </c>
      <c r="J324" s="99">
        <v>1</v>
      </c>
      <c r="K324" s="99">
        <v>1</v>
      </c>
      <c r="L324" s="99">
        <v>0</v>
      </c>
      <c r="M324" s="99">
        <v>-1</v>
      </c>
      <c r="N324" s="99">
        <v>-1</v>
      </c>
      <c r="P324" s="99">
        <v>173</v>
      </c>
      <c r="Q324" s="99">
        <v>530</v>
      </c>
      <c r="R324" s="99">
        <v>214</v>
      </c>
      <c r="S324" s="99"/>
      <c r="T324" s="99"/>
      <c r="U324" s="100">
        <v>18.969298245614034</v>
      </c>
      <c r="V324" s="100">
        <v>58.114035087719294</v>
      </c>
      <c r="W324" s="100">
        <v>23.464912280701753</v>
      </c>
      <c r="X324" s="100"/>
      <c r="Y324" s="100">
        <v>42.4</v>
      </c>
      <c r="Z324" s="101">
        <v>123.69942196531791</v>
      </c>
      <c r="AA324" s="100"/>
      <c r="AB324" s="94" t="s">
        <v>150</v>
      </c>
    </row>
    <row r="325" spans="1:28" ht="12" customHeight="1">
      <c r="A325" s="92" t="s">
        <v>151</v>
      </c>
      <c r="B325" s="103" t="s">
        <v>137</v>
      </c>
      <c r="C325" s="103">
        <v>859</v>
      </c>
      <c r="D325" s="103">
        <v>0</v>
      </c>
      <c r="E325" s="103">
        <v>0</v>
      </c>
      <c r="F325" s="103">
        <v>0</v>
      </c>
      <c r="G325" s="103">
        <v>1</v>
      </c>
      <c r="H325" s="103">
        <v>0</v>
      </c>
      <c r="I325" s="103">
        <v>0</v>
      </c>
      <c r="J325" s="103">
        <v>2</v>
      </c>
      <c r="K325" s="103">
        <v>1</v>
      </c>
      <c r="L325" s="103">
        <v>0</v>
      </c>
      <c r="M325" s="103">
        <v>-2</v>
      </c>
      <c r="N325" s="103">
        <v>-2</v>
      </c>
      <c r="P325" s="103">
        <v>116</v>
      </c>
      <c r="Q325" s="103">
        <v>466</v>
      </c>
      <c r="R325" s="103">
        <v>287</v>
      </c>
      <c r="S325" s="103"/>
      <c r="T325" s="103"/>
      <c r="U325" s="104">
        <v>13.50407450523865</v>
      </c>
      <c r="V325" s="104">
        <v>54.249126891734576</v>
      </c>
      <c r="W325" s="104">
        <v>33.410942956926661</v>
      </c>
      <c r="X325" s="104"/>
      <c r="Y325" s="104">
        <v>47.6</v>
      </c>
      <c r="Z325" s="105">
        <v>247.41379310344826</v>
      </c>
      <c r="AA325" s="100"/>
      <c r="AB325" s="94" t="s">
        <v>151</v>
      </c>
    </row>
    <row r="326" spans="1:28" ht="12" customHeight="1">
      <c r="A326" s="92" t="s">
        <v>251</v>
      </c>
      <c r="B326" s="99">
        <v>11340</v>
      </c>
      <c r="C326" s="99">
        <v>43155</v>
      </c>
      <c r="D326" s="99">
        <v>22</v>
      </c>
      <c r="E326" s="99">
        <v>31</v>
      </c>
      <c r="F326" s="99">
        <v>-9</v>
      </c>
      <c r="G326" s="99">
        <v>50</v>
      </c>
      <c r="H326" s="99">
        <v>32</v>
      </c>
      <c r="I326" s="99">
        <v>0</v>
      </c>
      <c r="J326" s="99">
        <v>43</v>
      </c>
      <c r="K326" s="99">
        <v>23</v>
      </c>
      <c r="L326" s="99">
        <v>1</v>
      </c>
      <c r="M326" s="99">
        <v>15</v>
      </c>
      <c r="N326" s="99">
        <v>6</v>
      </c>
      <c r="P326" s="99">
        <v>6708</v>
      </c>
      <c r="Q326" s="99">
        <v>26218</v>
      </c>
      <c r="R326" s="99">
        <v>10269</v>
      </c>
      <c r="S326" s="99"/>
      <c r="T326" s="99"/>
      <c r="U326" s="100">
        <v>15.54396941258255</v>
      </c>
      <c r="V326" s="100">
        <v>60.753099293245285</v>
      </c>
      <c r="W326" s="100">
        <v>23.795620437956206</v>
      </c>
      <c r="X326" s="100"/>
      <c r="Y326" s="100">
        <v>43.3</v>
      </c>
      <c r="Z326" s="101">
        <v>153.08586762075134</v>
      </c>
      <c r="AA326" s="100"/>
      <c r="AB326" s="94" t="s">
        <v>251</v>
      </c>
    </row>
    <row r="327" spans="1:28" ht="12" customHeight="1">
      <c r="A327" s="92" t="s">
        <v>145</v>
      </c>
      <c r="B327" s="99" t="s">
        <v>137</v>
      </c>
      <c r="C327" s="99">
        <v>21121</v>
      </c>
      <c r="D327" s="99">
        <v>13</v>
      </c>
      <c r="E327" s="99">
        <v>22</v>
      </c>
      <c r="F327" s="99">
        <v>-9</v>
      </c>
      <c r="G327" s="99">
        <v>21</v>
      </c>
      <c r="H327" s="99">
        <v>12</v>
      </c>
      <c r="I327" s="99">
        <v>0</v>
      </c>
      <c r="J327" s="99">
        <v>19</v>
      </c>
      <c r="K327" s="99">
        <v>15</v>
      </c>
      <c r="L327" s="99">
        <v>1</v>
      </c>
      <c r="M327" s="99">
        <v>-2</v>
      </c>
      <c r="N327" s="99">
        <v>-11</v>
      </c>
      <c r="P327" s="99">
        <v>3487</v>
      </c>
      <c r="Q327" s="99">
        <v>13420</v>
      </c>
      <c r="R327" s="99">
        <v>4231</v>
      </c>
      <c r="S327" s="99"/>
      <c r="T327" s="99"/>
      <c r="U327" s="100">
        <v>16.509634960465888</v>
      </c>
      <c r="V327" s="100">
        <v>63.538658207471229</v>
      </c>
      <c r="W327" s="100">
        <v>20.032195445291418</v>
      </c>
      <c r="X327" s="100"/>
      <c r="Y327" s="100">
        <v>41.6</v>
      </c>
      <c r="Z327" s="101">
        <v>121.3363923143103</v>
      </c>
      <c r="AA327" s="100"/>
      <c r="AB327" s="94" t="s">
        <v>145</v>
      </c>
    </row>
    <row r="328" spans="1:28" ht="12" customHeight="1">
      <c r="A328" s="92" t="s">
        <v>146</v>
      </c>
      <c r="B328" s="103" t="s">
        <v>137</v>
      </c>
      <c r="C328" s="103">
        <v>22034</v>
      </c>
      <c r="D328" s="103">
        <v>9</v>
      </c>
      <c r="E328" s="103">
        <v>9</v>
      </c>
      <c r="F328" s="103">
        <v>0</v>
      </c>
      <c r="G328" s="103">
        <v>29</v>
      </c>
      <c r="H328" s="103">
        <v>20</v>
      </c>
      <c r="I328" s="103">
        <v>0</v>
      </c>
      <c r="J328" s="103">
        <v>24</v>
      </c>
      <c r="K328" s="103">
        <v>8</v>
      </c>
      <c r="L328" s="103">
        <v>0</v>
      </c>
      <c r="M328" s="103">
        <v>17</v>
      </c>
      <c r="N328" s="103">
        <v>17</v>
      </c>
      <c r="P328" s="103">
        <v>3221</v>
      </c>
      <c r="Q328" s="103">
        <v>12798</v>
      </c>
      <c r="R328" s="103">
        <v>6038</v>
      </c>
      <c r="S328" s="103"/>
      <c r="T328" s="103"/>
      <c r="U328" s="104">
        <v>14.618317146228557</v>
      </c>
      <c r="V328" s="104">
        <v>58.082962694018335</v>
      </c>
      <c r="W328" s="104">
        <v>27.403104293364798</v>
      </c>
      <c r="X328" s="104"/>
      <c r="Y328" s="104">
        <v>45</v>
      </c>
      <c r="Z328" s="105">
        <v>187.45731139397702</v>
      </c>
      <c r="AA328" s="100"/>
      <c r="AB328" s="94" t="s">
        <v>146</v>
      </c>
    </row>
    <row r="329" spans="1:28" ht="12" customHeight="1">
      <c r="A329" s="92" t="s">
        <v>252</v>
      </c>
      <c r="B329" s="99">
        <v>2436</v>
      </c>
      <c r="C329" s="99">
        <v>9062</v>
      </c>
      <c r="D329" s="99">
        <v>4</v>
      </c>
      <c r="E329" s="99">
        <v>2</v>
      </c>
      <c r="F329" s="99">
        <v>2</v>
      </c>
      <c r="G329" s="99">
        <v>14</v>
      </c>
      <c r="H329" s="99">
        <v>8</v>
      </c>
      <c r="I329" s="99">
        <v>0</v>
      </c>
      <c r="J329" s="99">
        <v>12</v>
      </c>
      <c r="K329" s="99">
        <v>2</v>
      </c>
      <c r="L329" s="99">
        <v>0</v>
      </c>
      <c r="M329" s="99">
        <v>8</v>
      </c>
      <c r="N329" s="99">
        <v>10</v>
      </c>
      <c r="P329" s="99">
        <v>1430</v>
      </c>
      <c r="Q329" s="99">
        <v>5557</v>
      </c>
      <c r="R329" s="99">
        <v>2083</v>
      </c>
      <c r="S329" s="99"/>
      <c r="T329" s="99"/>
      <c r="U329" s="100">
        <v>15.780180975502098</v>
      </c>
      <c r="V329" s="100">
        <v>61.322003972632977</v>
      </c>
      <c r="W329" s="100">
        <v>22.986095784595012</v>
      </c>
      <c r="X329" s="100"/>
      <c r="Y329" s="100">
        <v>42.8</v>
      </c>
      <c r="Z329" s="101">
        <v>145.66433566433565</v>
      </c>
      <c r="AA329" s="100"/>
      <c r="AB329" s="94" t="s">
        <v>252</v>
      </c>
    </row>
    <row r="330" spans="1:28" ht="12" customHeight="1">
      <c r="A330" s="92" t="s">
        <v>150</v>
      </c>
      <c r="B330" s="99" t="s">
        <v>137</v>
      </c>
      <c r="C330" s="99">
        <v>4451</v>
      </c>
      <c r="D330" s="99">
        <v>2</v>
      </c>
      <c r="E330" s="99">
        <v>2</v>
      </c>
      <c r="F330" s="99">
        <v>0</v>
      </c>
      <c r="G330" s="99">
        <v>6</v>
      </c>
      <c r="H330" s="99">
        <v>4</v>
      </c>
      <c r="I330" s="99">
        <v>0</v>
      </c>
      <c r="J330" s="99">
        <v>6</v>
      </c>
      <c r="K330" s="99">
        <v>1</v>
      </c>
      <c r="L330" s="99">
        <v>0</v>
      </c>
      <c r="M330" s="99">
        <v>3</v>
      </c>
      <c r="N330" s="99">
        <v>3</v>
      </c>
      <c r="P330" s="99">
        <v>750</v>
      </c>
      <c r="Q330" s="99">
        <v>2854</v>
      </c>
      <c r="R330" s="99">
        <v>852</v>
      </c>
      <c r="S330" s="99"/>
      <c r="T330" s="99"/>
      <c r="U330" s="100">
        <v>16.850146034598968</v>
      </c>
      <c r="V330" s="100">
        <v>64.120422376993929</v>
      </c>
      <c r="W330" s="100">
        <v>19.141765895304427</v>
      </c>
      <c r="X330" s="100"/>
      <c r="Y330" s="100">
        <v>41.1</v>
      </c>
      <c r="Z330" s="101">
        <v>113.6</v>
      </c>
      <c r="AA330" s="100"/>
      <c r="AB330" s="94" t="s">
        <v>150</v>
      </c>
    </row>
    <row r="331" spans="1:28" ht="12" customHeight="1">
      <c r="A331" s="92" t="s">
        <v>151</v>
      </c>
      <c r="B331" s="99" t="s">
        <v>137</v>
      </c>
      <c r="C331" s="99">
        <v>4611</v>
      </c>
      <c r="D331" s="99">
        <v>2</v>
      </c>
      <c r="E331" s="99">
        <v>0</v>
      </c>
      <c r="F331" s="99">
        <v>2</v>
      </c>
      <c r="G331" s="99">
        <v>8</v>
      </c>
      <c r="H331" s="99">
        <v>4</v>
      </c>
      <c r="I331" s="99">
        <v>0</v>
      </c>
      <c r="J331" s="99">
        <v>6</v>
      </c>
      <c r="K331" s="99">
        <v>1</v>
      </c>
      <c r="L331" s="99">
        <v>0</v>
      </c>
      <c r="M331" s="99">
        <v>5</v>
      </c>
      <c r="N331" s="99">
        <v>7</v>
      </c>
      <c r="P331" s="99">
        <v>680</v>
      </c>
      <c r="Q331" s="99">
        <v>2703</v>
      </c>
      <c r="R331" s="99">
        <v>1231</v>
      </c>
      <c r="S331" s="99"/>
      <c r="T331" s="99"/>
      <c r="U331" s="100">
        <v>14.747343309477337</v>
      </c>
      <c r="V331" s="100">
        <v>58.620689655172406</v>
      </c>
      <c r="W331" s="100">
        <v>26.697028844068534</v>
      </c>
      <c r="X331" s="100"/>
      <c r="Y331" s="100">
        <v>44.4</v>
      </c>
      <c r="Z331" s="101">
        <v>181.02941176470588</v>
      </c>
      <c r="AA331" s="100"/>
      <c r="AB331" s="94" t="s">
        <v>151</v>
      </c>
    </row>
    <row r="332" spans="1:28" ht="12" customHeight="1">
      <c r="A332" s="92" t="s">
        <v>253</v>
      </c>
      <c r="B332" s="99">
        <v>3517</v>
      </c>
      <c r="C332" s="99">
        <v>12996</v>
      </c>
      <c r="D332" s="99">
        <v>7</v>
      </c>
      <c r="E332" s="99">
        <v>9</v>
      </c>
      <c r="F332" s="99">
        <v>-2</v>
      </c>
      <c r="G332" s="99">
        <v>12</v>
      </c>
      <c r="H332" s="99">
        <v>10</v>
      </c>
      <c r="I332" s="99">
        <v>0</v>
      </c>
      <c r="J332" s="99">
        <v>20</v>
      </c>
      <c r="K332" s="99">
        <v>7</v>
      </c>
      <c r="L332" s="99">
        <v>0</v>
      </c>
      <c r="M332" s="99">
        <v>-5</v>
      </c>
      <c r="N332" s="99">
        <v>-7</v>
      </c>
      <c r="P332" s="99">
        <v>1870</v>
      </c>
      <c r="Q332" s="99">
        <v>8022</v>
      </c>
      <c r="R332" s="99">
        <v>3116</v>
      </c>
      <c r="S332" s="99"/>
      <c r="T332" s="99"/>
      <c r="U332" s="100">
        <v>14.389042782394581</v>
      </c>
      <c r="V332" s="100">
        <v>61.726685133887351</v>
      </c>
      <c r="W332" s="100">
        <v>23.976608187134502</v>
      </c>
      <c r="X332" s="100"/>
      <c r="Y332" s="100">
        <v>43.8</v>
      </c>
      <c r="Z332" s="101">
        <v>166.63101604278074</v>
      </c>
      <c r="AA332" s="100"/>
      <c r="AB332" s="94" t="s">
        <v>253</v>
      </c>
    </row>
    <row r="333" spans="1:28" ht="12" customHeight="1">
      <c r="A333" s="92" t="s">
        <v>150</v>
      </c>
      <c r="B333" s="99" t="s">
        <v>137</v>
      </c>
      <c r="C333" s="99">
        <v>6412</v>
      </c>
      <c r="D333" s="99">
        <v>4</v>
      </c>
      <c r="E333" s="99">
        <v>6</v>
      </c>
      <c r="F333" s="99">
        <v>-2</v>
      </c>
      <c r="G333" s="99">
        <v>7</v>
      </c>
      <c r="H333" s="99">
        <v>2</v>
      </c>
      <c r="I333" s="99">
        <v>0</v>
      </c>
      <c r="J333" s="99">
        <v>8</v>
      </c>
      <c r="K333" s="99">
        <v>5</v>
      </c>
      <c r="L333" s="99">
        <v>0</v>
      </c>
      <c r="M333" s="99">
        <v>-4</v>
      </c>
      <c r="N333" s="99">
        <v>-6</v>
      </c>
      <c r="P333" s="99">
        <v>982</v>
      </c>
      <c r="Q333" s="99">
        <v>4172</v>
      </c>
      <c r="R333" s="99">
        <v>1265</v>
      </c>
      <c r="S333" s="99"/>
      <c r="T333" s="99"/>
      <c r="U333" s="100">
        <v>15.3150343106675</v>
      </c>
      <c r="V333" s="100">
        <v>65.06550218340611</v>
      </c>
      <c r="W333" s="100">
        <v>19.728633811603245</v>
      </c>
      <c r="X333" s="100"/>
      <c r="Y333" s="100">
        <v>41.8</v>
      </c>
      <c r="Z333" s="101">
        <v>128.81873727087577</v>
      </c>
      <c r="AA333" s="100"/>
      <c r="AB333" s="94" t="s">
        <v>150</v>
      </c>
    </row>
    <row r="334" spans="1:28" ht="12" customHeight="1">
      <c r="A334" s="92" t="s">
        <v>151</v>
      </c>
      <c r="B334" s="99" t="s">
        <v>137</v>
      </c>
      <c r="C334" s="99">
        <v>6584</v>
      </c>
      <c r="D334" s="99">
        <v>3</v>
      </c>
      <c r="E334" s="99">
        <v>3</v>
      </c>
      <c r="F334" s="99">
        <v>0</v>
      </c>
      <c r="G334" s="99">
        <v>5</v>
      </c>
      <c r="H334" s="99">
        <v>8</v>
      </c>
      <c r="I334" s="99">
        <v>0</v>
      </c>
      <c r="J334" s="99">
        <v>12</v>
      </c>
      <c r="K334" s="99">
        <v>2</v>
      </c>
      <c r="L334" s="99">
        <v>0</v>
      </c>
      <c r="M334" s="99">
        <v>-1</v>
      </c>
      <c r="N334" s="99">
        <v>-1</v>
      </c>
      <c r="P334" s="99">
        <v>888</v>
      </c>
      <c r="Q334" s="99">
        <v>3850</v>
      </c>
      <c r="R334" s="99">
        <v>1851</v>
      </c>
      <c r="S334" s="99"/>
      <c r="T334" s="99"/>
      <c r="U334" s="100">
        <v>13.487241798298907</v>
      </c>
      <c r="V334" s="100">
        <v>58.475091130012146</v>
      </c>
      <c r="W334" s="100">
        <v>28.113608748481166</v>
      </c>
      <c r="X334" s="100"/>
      <c r="Y334" s="100">
        <v>45.7</v>
      </c>
      <c r="Z334" s="101">
        <v>208.44594594594597</v>
      </c>
      <c r="AA334" s="100"/>
      <c r="AB334" s="94" t="s">
        <v>151</v>
      </c>
    </row>
    <row r="335" spans="1:28" ht="12" customHeight="1">
      <c r="A335" s="92" t="s">
        <v>254</v>
      </c>
      <c r="B335" s="99">
        <v>3607</v>
      </c>
      <c r="C335" s="99">
        <v>13897</v>
      </c>
      <c r="D335" s="99">
        <v>8</v>
      </c>
      <c r="E335" s="99">
        <v>14</v>
      </c>
      <c r="F335" s="99">
        <v>-6</v>
      </c>
      <c r="G335" s="99">
        <v>14</v>
      </c>
      <c r="H335" s="99">
        <v>8</v>
      </c>
      <c r="I335" s="99">
        <v>0</v>
      </c>
      <c r="J335" s="99">
        <v>6</v>
      </c>
      <c r="K335" s="99">
        <v>13</v>
      </c>
      <c r="L335" s="99">
        <v>0</v>
      </c>
      <c r="M335" s="99">
        <v>3</v>
      </c>
      <c r="N335" s="99">
        <v>-3</v>
      </c>
      <c r="P335" s="99">
        <v>2173</v>
      </c>
      <c r="Q335" s="99">
        <v>8425</v>
      </c>
      <c r="R335" s="99">
        <v>3310</v>
      </c>
      <c r="S335" s="99"/>
      <c r="T335" s="99"/>
      <c r="U335" s="100">
        <v>15.636468302511334</v>
      </c>
      <c r="V335" s="100">
        <v>60.62459523638195</v>
      </c>
      <c r="W335" s="100">
        <v>23.818090235302584</v>
      </c>
      <c r="X335" s="100"/>
      <c r="Y335" s="100">
        <v>43.4</v>
      </c>
      <c r="Z335" s="101">
        <v>152.3239760699494</v>
      </c>
      <c r="AA335" s="100"/>
      <c r="AB335" s="94" t="s">
        <v>254</v>
      </c>
    </row>
    <row r="336" spans="1:28" ht="12" customHeight="1">
      <c r="A336" s="92" t="s">
        <v>150</v>
      </c>
      <c r="B336" s="99" t="s">
        <v>137</v>
      </c>
      <c r="C336" s="99">
        <v>6661</v>
      </c>
      <c r="D336" s="99">
        <v>4</v>
      </c>
      <c r="E336" s="99">
        <v>10</v>
      </c>
      <c r="F336" s="99">
        <v>-6</v>
      </c>
      <c r="G336" s="99">
        <v>4</v>
      </c>
      <c r="H336" s="99">
        <v>3</v>
      </c>
      <c r="I336" s="99">
        <v>0</v>
      </c>
      <c r="J336" s="99">
        <v>3</v>
      </c>
      <c r="K336" s="99">
        <v>9</v>
      </c>
      <c r="L336" s="99">
        <v>0</v>
      </c>
      <c r="M336" s="99">
        <v>-5</v>
      </c>
      <c r="N336" s="99">
        <v>-11</v>
      </c>
      <c r="P336" s="99">
        <v>1131</v>
      </c>
      <c r="Q336" s="99">
        <v>4183</v>
      </c>
      <c r="R336" s="99">
        <v>1350</v>
      </c>
      <c r="S336" s="99"/>
      <c r="T336" s="99"/>
      <c r="U336" s="100">
        <v>16.979432517639996</v>
      </c>
      <c r="V336" s="100">
        <v>62.798378621828554</v>
      </c>
      <c r="W336" s="100">
        <v>20.267227143071612</v>
      </c>
      <c r="X336" s="100"/>
      <c r="Y336" s="100">
        <v>41.6</v>
      </c>
      <c r="Z336" s="101">
        <v>119.3633952254642</v>
      </c>
      <c r="AA336" s="100"/>
      <c r="AB336" s="94" t="s">
        <v>150</v>
      </c>
    </row>
    <row r="337" spans="1:28" ht="12" customHeight="1">
      <c r="A337" s="92" t="s">
        <v>151</v>
      </c>
      <c r="B337" s="99" t="s">
        <v>137</v>
      </c>
      <c r="C337" s="99">
        <v>7236</v>
      </c>
      <c r="D337" s="99">
        <v>4</v>
      </c>
      <c r="E337" s="99">
        <v>4</v>
      </c>
      <c r="F337" s="99">
        <v>0</v>
      </c>
      <c r="G337" s="99">
        <v>10</v>
      </c>
      <c r="H337" s="99">
        <v>5</v>
      </c>
      <c r="I337" s="99">
        <v>0</v>
      </c>
      <c r="J337" s="99">
        <v>3</v>
      </c>
      <c r="K337" s="99">
        <v>4</v>
      </c>
      <c r="L337" s="99">
        <v>0</v>
      </c>
      <c r="M337" s="99">
        <v>8</v>
      </c>
      <c r="N337" s="99">
        <v>8</v>
      </c>
      <c r="P337" s="99">
        <v>1042</v>
      </c>
      <c r="Q337" s="99">
        <v>4242</v>
      </c>
      <c r="R337" s="99">
        <v>1960</v>
      </c>
      <c r="S337" s="99"/>
      <c r="T337" s="99"/>
      <c r="U337" s="100">
        <v>14.400221116639027</v>
      </c>
      <c r="V337" s="100">
        <v>58.623548922056386</v>
      </c>
      <c r="W337" s="100">
        <v>27.08678828081813</v>
      </c>
      <c r="X337" s="100"/>
      <c r="Y337" s="100">
        <v>45.2</v>
      </c>
      <c r="Z337" s="101">
        <v>188.09980806142036</v>
      </c>
      <c r="AA337" s="100"/>
      <c r="AB337" s="94" t="s">
        <v>151</v>
      </c>
    </row>
    <row r="338" spans="1:28" ht="12" customHeight="1">
      <c r="A338" s="92" t="s">
        <v>255</v>
      </c>
      <c r="B338" s="99">
        <v>1780</v>
      </c>
      <c r="C338" s="99">
        <v>7200</v>
      </c>
      <c r="D338" s="99">
        <v>3</v>
      </c>
      <c r="E338" s="99">
        <v>6</v>
      </c>
      <c r="F338" s="99">
        <v>-3</v>
      </c>
      <c r="G338" s="99">
        <v>10</v>
      </c>
      <c r="H338" s="99">
        <v>6</v>
      </c>
      <c r="I338" s="99">
        <v>0</v>
      </c>
      <c r="J338" s="99">
        <v>5</v>
      </c>
      <c r="K338" s="99">
        <v>1</v>
      </c>
      <c r="L338" s="99">
        <v>1</v>
      </c>
      <c r="M338" s="99">
        <v>9</v>
      </c>
      <c r="N338" s="99">
        <v>6</v>
      </c>
      <c r="P338" s="99">
        <v>1235</v>
      </c>
      <c r="Q338" s="99">
        <v>4214</v>
      </c>
      <c r="R338" s="99">
        <v>1760</v>
      </c>
      <c r="S338" s="99"/>
      <c r="T338" s="99"/>
      <c r="U338" s="100">
        <v>17.152777777777779</v>
      </c>
      <c r="V338" s="100">
        <v>58.527777777777779</v>
      </c>
      <c r="W338" s="100">
        <v>24.444444444444443</v>
      </c>
      <c r="X338" s="100"/>
      <c r="Y338" s="100">
        <v>43</v>
      </c>
      <c r="Z338" s="101">
        <v>142.51012145748987</v>
      </c>
      <c r="AA338" s="100"/>
      <c r="AB338" s="94" t="s">
        <v>255</v>
      </c>
    </row>
    <row r="339" spans="1:28" ht="12" customHeight="1">
      <c r="A339" s="92" t="s">
        <v>150</v>
      </c>
      <c r="B339" s="99" t="s">
        <v>137</v>
      </c>
      <c r="C339" s="99">
        <v>3597</v>
      </c>
      <c r="D339" s="99">
        <v>3</v>
      </c>
      <c r="E339" s="99">
        <v>4</v>
      </c>
      <c r="F339" s="99">
        <v>-1</v>
      </c>
      <c r="G339" s="99">
        <v>4</v>
      </c>
      <c r="H339" s="99">
        <v>3</v>
      </c>
      <c r="I339" s="99">
        <v>0</v>
      </c>
      <c r="J339" s="99">
        <v>2</v>
      </c>
      <c r="K339" s="99">
        <v>0</v>
      </c>
      <c r="L339" s="99">
        <v>1</v>
      </c>
      <c r="M339" s="99">
        <v>4</v>
      </c>
      <c r="N339" s="99">
        <v>3</v>
      </c>
      <c r="P339" s="99">
        <v>624</v>
      </c>
      <c r="Q339" s="99">
        <v>2211</v>
      </c>
      <c r="R339" s="99">
        <v>764</v>
      </c>
      <c r="S339" s="99"/>
      <c r="T339" s="99"/>
      <c r="U339" s="100">
        <v>17.347789824854047</v>
      </c>
      <c r="V339" s="100">
        <v>61.467889908256879</v>
      </c>
      <c r="W339" s="100">
        <v>21.239922157353348</v>
      </c>
      <c r="X339" s="100"/>
      <c r="Y339" s="100">
        <v>41.6</v>
      </c>
      <c r="Z339" s="101">
        <v>122.43589743589745</v>
      </c>
      <c r="AA339" s="100"/>
      <c r="AB339" s="94" t="s">
        <v>150</v>
      </c>
    </row>
    <row r="340" spans="1:28" ht="12" customHeight="1">
      <c r="A340" s="102" t="s">
        <v>151</v>
      </c>
      <c r="B340" s="103" t="s">
        <v>137</v>
      </c>
      <c r="C340" s="103">
        <v>3603</v>
      </c>
      <c r="D340" s="103">
        <v>0</v>
      </c>
      <c r="E340" s="103">
        <v>2</v>
      </c>
      <c r="F340" s="103">
        <v>-2</v>
      </c>
      <c r="G340" s="103">
        <v>6</v>
      </c>
      <c r="H340" s="103">
        <v>3</v>
      </c>
      <c r="I340" s="103">
        <v>0</v>
      </c>
      <c r="J340" s="103">
        <v>3</v>
      </c>
      <c r="K340" s="103">
        <v>1</v>
      </c>
      <c r="L340" s="103">
        <v>0</v>
      </c>
      <c r="M340" s="103">
        <v>5</v>
      </c>
      <c r="N340" s="103">
        <v>3</v>
      </c>
      <c r="P340" s="103">
        <v>611</v>
      </c>
      <c r="Q340" s="103">
        <v>2003</v>
      </c>
      <c r="R340" s="103">
        <v>996</v>
      </c>
      <c r="S340" s="103"/>
      <c r="T340" s="103"/>
      <c r="U340" s="104">
        <v>16.958090480155427</v>
      </c>
      <c r="V340" s="104">
        <v>55.592561754093808</v>
      </c>
      <c r="W340" s="104">
        <v>27.643630308076606</v>
      </c>
      <c r="X340" s="104"/>
      <c r="Y340" s="104">
        <v>44.4</v>
      </c>
      <c r="Z340" s="105">
        <v>163.0114566284779</v>
      </c>
      <c r="AA340" s="104"/>
      <c r="AB340" s="106" t="s">
        <v>151</v>
      </c>
    </row>
    <row r="341" spans="1:28" ht="12" customHeight="1">
      <c r="A341" s="92" t="s">
        <v>256</v>
      </c>
      <c r="B341" s="99">
        <v>123951</v>
      </c>
      <c r="C341" s="99">
        <v>361598</v>
      </c>
      <c r="D341" s="99">
        <v>254</v>
      </c>
      <c r="E341" s="99">
        <v>245</v>
      </c>
      <c r="F341" s="99">
        <v>9</v>
      </c>
      <c r="G341" s="99">
        <v>94</v>
      </c>
      <c r="H341" s="99">
        <v>365</v>
      </c>
      <c r="I341" s="99">
        <v>11</v>
      </c>
      <c r="J341" s="99">
        <v>107</v>
      </c>
      <c r="K341" s="99">
        <v>306</v>
      </c>
      <c r="L341" s="99">
        <v>4</v>
      </c>
      <c r="M341" s="99">
        <v>53</v>
      </c>
      <c r="N341" s="99">
        <v>62</v>
      </c>
      <c r="P341" s="99">
        <v>58333</v>
      </c>
      <c r="Q341" s="99">
        <v>233932</v>
      </c>
      <c r="R341" s="99">
        <v>69505</v>
      </c>
      <c r="S341" s="99"/>
      <c r="T341" s="99"/>
      <c r="U341" s="100">
        <v>16.13200294249415</v>
      </c>
      <c r="V341" s="100">
        <v>64.693941891271521</v>
      </c>
      <c r="W341" s="100">
        <v>19.221621801005536</v>
      </c>
      <c r="X341" s="100"/>
      <c r="Y341" s="100">
        <v>41.3</v>
      </c>
      <c r="Z341" s="101">
        <v>119.15210944062538</v>
      </c>
      <c r="AA341" s="100"/>
      <c r="AB341" s="94" t="s">
        <v>256</v>
      </c>
    </row>
    <row r="342" spans="1:28" ht="12" customHeight="1">
      <c r="A342" s="92" t="s">
        <v>142</v>
      </c>
      <c r="B342" s="99" t="s">
        <v>137</v>
      </c>
      <c r="C342" s="99">
        <v>176417</v>
      </c>
      <c r="D342" s="99">
        <v>145</v>
      </c>
      <c r="E342" s="99">
        <v>135</v>
      </c>
      <c r="F342" s="99">
        <v>10</v>
      </c>
      <c r="G342" s="99">
        <v>44</v>
      </c>
      <c r="H342" s="99">
        <v>180</v>
      </c>
      <c r="I342" s="99">
        <v>4</v>
      </c>
      <c r="J342" s="99">
        <v>54</v>
      </c>
      <c r="K342" s="99">
        <v>163</v>
      </c>
      <c r="L342" s="99">
        <v>3</v>
      </c>
      <c r="M342" s="99">
        <v>8</v>
      </c>
      <c r="N342" s="99">
        <v>18</v>
      </c>
      <c r="P342" s="99">
        <v>30033</v>
      </c>
      <c r="Q342" s="99">
        <v>117857</v>
      </c>
      <c r="R342" s="99">
        <v>28568</v>
      </c>
      <c r="S342" s="99"/>
      <c r="T342" s="99"/>
      <c r="U342" s="100">
        <v>17.023869581729652</v>
      </c>
      <c r="V342" s="100">
        <v>66.805920064392893</v>
      </c>
      <c r="W342" s="100">
        <v>16.193450744542758</v>
      </c>
      <c r="X342" s="100"/>
      <c r="Y342" s="100">
        <v>39.700000000000003</v>
      </c>
      <c r="Z342" s="101">
        <v>95.122032430992576</v>
      </c>
      <c r="AA342" s="100"/>
      <c r="AB342" s="94" t="s">
        <v>142</v>
      </c>
    </row>
    <row r="343" spans="1:28" ht="12" customHeight="1">
      <c r="A343" s="102" t="s">
        <v>143</v>
      </c>
      <c r="B343" s="103" t="s">
        <v>137</v>
      </c>
      <c r="C343" s="103">
        <v>185181</v>
      </c>
      <c r="D343" s="103">
        <v>109</v>
      </c>
      <c r="E343" s="103">
        <v>110</v>
      </c>
      <c r="F343" s="103">
        <v>-1</v>
      </c>
      <c r="G343" s="103">
        <v>50</v>
      </c>
      <c r="H343" s="103">
        <v>185</v>
      </c>
      <c r="I343" s="103">
        <v>7</v>
      </c>
      <c r="J343" s="103">
        <v>53</v>
      </c>
      <c r="K343" s="103">
        <v>143</v>
      </c>
      <c r="L343" s="103">
        <v>1</v>
      </c>
      <c r="M343" s="103">
        <v>45</v>
      </c>
      <c r="N343" s="103">
        <v>44</v>
      </c>
      <c r="P343" s="103">
        <v>28300</v>
      </c>
      <c r="Q343" s="103">
        <v>116075</v>
      </c>
      <c r="R343" s="103">
        <v>40937</v>
      </c>
      <c r="S343" s="103"/>
      <c r="T343" s="103"/>
      <c r="U343" s="104">
        <v>15.28234538100561</v>
      </c>
      <c r="V343" s="104">
        <v>62.681916611315415</v>
      </c>
      <c r="W343" s="104">
        <v>22.106479606439105</v>
      </c>
      <c r="X343" s="104"/>
      <c r="Y343" s="104">
        <v>42.9</v>
      </c>
      <c r="Z343" s="105">
        <v>144.65371024734984</v>
      </c>
      <c r="AA343" s="104"/>
      <c r="AB343" s="106" t="s">
        <v>143</v>
      </c>
    </row>
    <row r="344" spans="1:28" ht="12" customHeight="1">
      <c r="A344" s="92" t="s">
        <v>257</v>
      </c>
      <c r="B344" s="99">
        <v>123951</v>
      </c>
      <c r="C344" s="99">
        <v>361598</v>
      </c>
      <c r="D344" s="99">
        <v>254</v>
      </c>
      <c r="E344" s="99">
        <v>245</v>
      </c>
      <c r="F344" s="99">
        <v>9</v>
      </c>
      <c r="G344" s="99">
        <v>94</v>
      </c>
      <c r="H344" s="99">
        <v>365</v>
      </c>
      <c r="I344" s="99">
        <v>11</v>
      </c>
      <c r="J344" s="99">
        <v>107</v>
      </c>
      <c r="K344" s="99">
        <v>306</v>
      </c>
      <c r="L344" s="99">
        <v>4</v>
      </c>
      <c r="M344" s="99">
        <v>53</v>
      </c>
      <c r="N344" s="99">
        <v>62</v>
      </c>
      <c r="P344" s="99">
        <v>58333</v>
      </c>
      <c r="Q344" s="99">
        <v>233932</v>
      </c>
      <c r="R344" s="99">
        <v>69505</v>
      </c>
      <c r="S344" s="99"/>
      <c r="T344" s="99"/>
      <c r="U344" s="100">
        <v>16.13200294249415</v>
      </c>
      <c r="V344" s="100">
        <v>64.693941891271521</v>
      </c>
      <c r="W344" s="100">
        <v>19.221621801005536</v>
      </c>
      <c r="X344" s="100"/>
      <c r="Y344" s="100">
        <v>41.3</v>
      </c>
      <c r="Z344" s="101">
        <v>119.15210944062538</v>
      </c>
      <c r="AA344" s="100"/>
      <c r="AB344" s="94" t="s">
        <v>257</v>
      </c>
    </row>
    <row r="345" spans="1:28" ht="12" customHeight="1">
      <c r="A345" s="92" t="s">
        <v>145</v>
      </c>
      <c r="B345" s="99" t="s">
        <v>137</v>
      </c>
      <c r="C345" s="99">
        <v>176417</v>
      </c>
      <c r="D345" s="99">
        <v>145</v>
      </c>
      <c r="E345" s="99">
        <v>135</v>
      </c>
      <c r="F345" s="99">
        <v>10</v>
      </c>
      <c r="G345" s="99">
        <v>44</v>
      </c>
      <c r="H345" s="99">
        <v>180</v>
      </c>
      <c r="I345" s="99">
        <v>4</v>
      </c>
      <c r="J345" s="99">
        <v>54</v>
      </c>
      <c r="K345" s="99">
        <v>163</v>
      </c>
      <c r="L345" s="99">
        <v>3</v>
      </c>
      <c r="M345" s="99">
        <v>8</v>
      </c>
      <c r="N345" s="99">
        <v>18</v>
      </c>
      <c r="P345" s="99">
        <v>30033</v>
      </c>
      <c r="Q345" s="99">
        <v>117857</v>
      </c>
      <c r="R345" s="99">
        <v>28568</v>
      </c>
      <c r="S345" s="99"/>
      <c r="T345" s="99"/>
      <c r="U345" s="100">
        <v>17.023869581729652</v>
      </c>
      <c r="V345" s="100">
        <v>66.805920064392893</v>
      </c>
      <c r="W345" s="100">
        <v>16.193450744542758</v>
      </c>
      <c r="X345" s="100"/>
      <c r="Y345" s="100">
        <v>39.700000000000003</v>
      </c>
      <c r="Z345" s="101">
        <v>95.122032430992576</v>
      </c>
      <c r="AA345" s="100"/>
      <c r="AB345" s="94" t="s">
        <v>145</v>
      </c>
    </row>
    <row r="346" spans="1:28" ht="12" customHeight="1">
      <c r="A346" s="95" t="s">
        <v>146</v>
      </c>
      <c r="B346" s="109" t="s">
        <v>137</v>
      </c>
      <c r="C346" s="109">
        <v>185181</v>
      </c>
      <c r="D346" s="109">
        <v>109</v>
      </c>
      <c r="E346" s="109">
        <v>110</v>
      </c>
      <c r="F346" s="109">
        <v>-1</v>
      </c>
      <c r="G346" s="109">
        <v>50</v>
      </c>
      <c r="H346" s="109">
        <v>185</v>
      </c>
      <c r="I346" s="109">
        <v>7</v>
      </c>
      <c r="J346" s="109">
        <v>53</v>
      </c>
      <c r="K346" s="109">
        <v>143</v>
      </c>
      <c r="L346" s="109">
        <v>1</v>
      </c>
      <c r="M346" s="109">
        <v>45</v>
      </c>
      <c r="N346" s="109">
        <v>44</v>
      </c>
      <c r="P346" s="109">
        <v>28300</v>
      </c>
      <c r="Q346" s="109">
        <v>116075</v>
      </c>
      <c r="R346" s="109">
        <v>40937</v>
      </c>
      <c r="S346" s="109"/>
      <c r="T346" s="109"/>
      <c r="U346" s="110">
        <v>15.28234538100561</v>
      </c>
      <c r="V346" s="110">
        <v>62.681916611315415</v>
      </c>
      <c r="W346" s="110">
        <v>22.106479606439105</v>
      </c>
      <c r="X346" s="110"/>
      <c r="Y346" s="110">
        <v>42.9</v>
      </c>
      <c r="Z346" s="111">
        <v>144.65371024734984</v>
      </c>
      <c r="AA346" s="110"/>
      <c r="AB346" s="98" t="s">
        <v>146</v>
      </c>
    </row>
    <row r="347" spans="1:28" ht="12" customHeight="1"/>
    <row r="348" spans="1:28" ht="12" customHeight="1"/>
    <row r="349" spans="1:28" ht="12" customHeight="1"/>
    <row r="350" spans="1:28" ht="12" customHeight="1"/>
    <row r="351" spans="1:28" ht="12" customHeight="1"/>
    <row r="352" spans="1:28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5"/>
  <printOptions gridLinesSet="0"/>
  <pageMargins left="0.3" right="0.32" top="0.68" bottom="0.62" header="0.45" footer="0.32"/>
  <pageSetup paperSize="9" scale="110" firstPageNumber="3" pageOrder="overThenDown" orientation="portrait" useFirstPageNumber="1" horizontalDpi="4294967292" verticalDpi="4294967292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showGridLines="0" workbookViewId="0"/>
  </sheetViews>
  <sheetFormatPr defaultColWidth="9.33203125" defaultRowHeight="10.8"/>
  <cols>
    <col min="1" max="1" width="6.77734375" style="2" customWidth="1"/>
    <col min="2" max="2" width="7.109375" style="2" customWidth="1"/>
    <col min="3" max="10" width="8.33203125" style="2" customWidth="1"/>
    <col min="11" max="11" width="8.77734375" style="2" customWidth="1"/>
    <col min="12" max="12" width="5.109375" style="2" customWidth="1"/>
    <col min="13" max="13" width="12.88671875" style="2" customWidth="1"/>
    <col min="14" max="14" width="7.109375" style="2" customWidth="1"/>
    <col min="15" max="15" width="7" style="2" customWidth="1"/>
    <col min="16" max="18" width="8.33203125" style="2" customWidth="1"/>
    <col min="19" max="16384" width="9.33203125" style="2"/>
  </cols>
  <sheetData>
    <row r="1" spans="1:21" ht="14.4">
      <c r="A1" s="1" t="s">
        <v>258</v>
      </c>
      <c r="B1" s="1"/>
      <c r="O1" s="3" t="s">
        <v>259</v>
      </c>
    </row>
    <row r="2" spans="1:21" ht="3.75" customHeight="1">
      <c r="A2" s="4"/>
      <c r="B2" s="4"/>
      <c r="P2" s="2" t="s">
        <v>10</v>
      </c>
      <c r="Q2" s="2" t="s">
        <v>11</v>
      </c>
    </row>
    <row r="3" spans="1:21" ht="13.2">
      <c r="A3" s="3" t="s">
        <v>260</v>
      </c>
      <c r="B3" s="5"/>
      <c r="O3" s="6">
        <v>2135907</v>
      </c>
      <c r="P3" s="7">
        <v>1042653</v>
      </c>
      <c r="Q3" s="8">
        <v>1093254</v>
      </c>
      <c r="R3" s="9"/>
      <c r="T3" s="2" t="s">
        <v>10</v>
      </c>
      <c r="U3" s="2" t="s">
        <v>11</v>
      </c>
    </row>
    <row r="4" spans="1:21" ht="12" customHeight="1">
      <c r="A4" s="10"/>
      <c r="B4" s="11"/>
      <c r="C4" s="12"/>
      <c r="D4" s="13"/>
      <c r="E4" s="14" t="s">
        <v>126</v>
      </c>
      <c r="F4" s="15"/>
      <c r="G4" s="16"/>
      <c r="H4" s="14" t="s">
        <v>261</v>
      </c>
      <c r="I4" s="15"/>
      <c r="J4" s="16"/>
      <c r="K4" s="17" t="s">
        <v>129</v>
      </c>
      <c r="L4" s="18"/>
      <c r="N4" s="19" t="s">
        <v>262</v>
      </c>
      <c r="O4" s="20">
        <v>105024</v>
      </c>
      <c r="P4" s="21">
        <v>53633</v>
      </c>
      <c r="Q4" s="22">
        <v>51391</v>
      </c>
      <c r="R4" s="9"/>
      <c r="S4" s="19" t="s">
        <v>263</v>
      </c>
      <c r="T4" s="23">
        <v>-53633</v>
      </c>
      <c r="U4" s="24">
        <v>51391</v>
      </c>
    </row>
    <row r="5" spans="1:21" ht="12" customHeight="1">
      <c r="A5" s="25" t="s">
        <v>264</v>
      </c>
      <c r="B5" s="26"/>
      <c r="C5" s="27"/>
      <c r="D5" s="28" t="s">
        <v>265</v>
      </c>
      <c r="E5" s="29" t="s">
        <v>130</v>
      </c>
      <c r="F5" s="30" t="s">
        <v>131</v>
      </c>
      <c r="G5" s="31" t="s">
        <v>132</v>
      </c>
      <c r="H5" s="29" t="s">
        <v>130</v>
      </c>
      <c r="I5" s="30" t="s">
        <v>131</v>
      </c>
      <c r="J5" s="31" t="s">
        <v>132</v>
      </c>
      <c r="K5" s="31" t="s">
        <v>19</v>
      </c>
      <c r="L5" s="18"/>
      <c r="N5" s="19" t="s">
        <v>266</v>
      </c>
      <c r="O5" s="20">
        <v>113330</v>
      </c>
      <c r="P5" s="21">
        <v>58166</v>
      </c>
      <c r="Q5" s="22">
        <v>55164</v>
      </c>
      <c r="R5" s="9"/>
      <c r="S5" s="19" t="s">
        <v>267</v>
      </c>
      <c r="T5" s="23">
        <v>-58166</v>
      </c>
      <c r="U5" s="24">
        <v>55164</v>
      </c>
    </row>
    <row r="6" spans="1:21" ht="12" customHeight="1">
      <c r="A6" s="32"/>
      <c r="B6" s="33"/>
      <c r="C6" s="34"/>
      <c r="D6" s="35"/>
      <c r="E6" s="36" t="s">
        <v>268</v>
      </c>
      <c r="F6" s="36" t="s">
        <v>269</v>
      </c>
      <c r="G6" s="37" t="s">
        <v>90</v>
      </c>
      <c r="H6" s="38"/>
      <c r="I6" s="38"/>
      <c r="J6" s="35"/>
      <c r="K6" s="35"/>
      <c r="L6" s="9"/>
      <c r="N6" s="19" t="s">
        <v>270</v>
      </c>
      <c r="O6" s="20">
        <v>130177</v>
      </c>
      <c r="P6" s="21">
        <v>66573</v>
      </c>
      <c r="Q6" s="22">
        <v>63604</v>
      </c>
      <c r="R6" s="9"/>
      <c r="S6" s="19" t="s">
        <v>271</v>
      </c>
      <c r="T6" s="23">
        <v>-66573</v>
      </c>
      <c r="U6" s="24">
        <v>63604</v>
      </c>
    </row>
    <row r="7" spans="1:21" ht="12" customHeight="1">
      <c r="A7" s="39" t="s">
        <v>272</v>
      </c>
      <c r="B7" s="40"/>
      <c r="C7" s="41" t="s">
        <v>36</v>
      </c>
      <c r="D7" s="22">
        <v>2133592</v>
      </c>
      <c r="E7" s="42">
        <v>381511</v>
      </c>
      <c r="F7" s="42">
        <v>1380208</v>
      </c>
      <c r="G7" s="22">
        <v>371572</v>
      </c>
      <c r="H7" s="43">
        <v>17.881160034345836</v>
      </c>
      <c r="I7" s="43">
        <v>64.689406409472852</v>
      </c>
      <c r="J7" s="44">
        <v>17.415325891735627</v>
      </c>
      <c r="K7" s="44">
        <v>97.394832652269528</v>
      </c>
      <c r="L7" s="45"/>
      <c r="N7" s="19" t="s">
        <v>273</v>
      </c>
      <c r="O7" s="20">
        <v>140141</v>
      </c>
      <c r="P7" s="21">
        <v>71179</v>
      </c>
      <c r="Q7" s="22">
        <v>68962</v>
      </c>
      <c r="R7" s="9"/>
      <c r="S7" s="19" t="s">
        <v>83</v>
      </c>
      <c r="T7" s="23">
        <v>-71179</v>
      </c>
      <c r="U7" s="24">
        <v>68962</v>
      </c>
    </row>
    <row r="8" spans="1:21" ht="12" customHeight="1">
      <c r="A8" s="46"/>
      <c r="B8" s="47"/>
      <c r="C8" s="48" t="s">
        <v>10</v>
      </c>
      <c r="D8" s="22">
        <v>1042030</v>
      </c>
      <c r="E8" s="42">
        <v>195217</v>
      </c>
      <c r="F8" s="42">
        <v>693786</v>
      </c>
      <c r="G8" s="22">
        <v>152815</v>
      </c>
      <c r="H8" s="43">
        <v>18.734297477040009</v>
      </c>
      <c r="I8" s="43">
        <v>66.580232814794201</v>
      </c>
      <c r="J8" s="44">
        <v>14.665124804468203</v>
      </c>
      <c r="K8" s="44">
        <v>78.279555571492239</v>
      </c>
      <c r="L8" s="45"/>
      <c r="N8" s="19" t="s">
        <v>274</v>
      </c>
      <c r="O8" s="20">
        <v>124703</v>
      </c>
      <c r="P8" s="21">
        <v>63848</v>
      </c>
      <c r="Q8" s="22">
        <v>60855</v>
      </c>
      <c r="R8" s="9"/>
      <c r="S8" s="19" t="s">
        <v>84</v>
      </c>
      <c r="T8" s="23">
        <v>-63848</v>
      </c>
      <c r="U8" s="24">
        <v>60855</v>
      </c>
    </row>
    <row r="9" spans="1:21" ht="12" customHeight="1">
      <c r="A9" s="49"/>
      <c r="B9" s="50"/>
      <c r="C9" s="51" t="s">
        <v>11</v>
      </c>
      <c r="D9" s="52">
        <v>1091562</v>
      </c>
      <c r="E9" s="53">
        <v>186294</v>
      </c>
      <c r="F9" s="53">
        <v>686422</v>
      </c>
      <c r="G9" s="52">
        <v>218757</v>
      </c>
      <c r="H9" s="54">
        <v>17.06673555876808</v>
      </c>
      <c r="I9" s="54">
        <v>62.884380365018202</v>
      </c>
      <c r="J9" s="55">
        <v>20.0407306227223</v>
      </c>
      <c r="K9" s="55">
        <v>117.4256819865374</v>
      </c>
      <c r="L9" s="45"/>
      <c r="N9" s="19" t="s">
        <v>275</v>
      </c>
      <c r="O9" s="20">
        <v>131533</v>
      </c>
      <c r="P9" s="21">
        <v>67076</v>
      </c>
      <c r="Q9" s="22">
        <v>64457</v>
      </c>
      <c r="R9" s="9"/>
      <c r="S9" s="19" t="s">
        <v>85</v>
      </c>
      <c r="T9" s="23">
        <v>-67076</v>
      </c>
      <c r="U9" s="24">
        <v>64457</v>
      </c>
    </row>
    <row r="10" spans="1:21" ht="12" customHeight="1">
      <c r="A10" s="46" t="s">
        <v>276</v>
      </c>
      <c r="B10" s="47"/>
      <c r="C10" s="48" t="s">
        <v>36</v>
      </c>
      <c r="D10" s="22">
        <v>2136464</v>
      </c>
      <c r="E10" s="42">
        <v>374548</v>
      </c>
      <c r="F10" s="42">
        <v>1377358</v>
      </c>
      <c r="G10" s="22">
        <v>385314</v>
      </c>
      <c r="H10" s="43">
        <v>17.531210448666581</v>
      </c>
      <c r="I10" s="43">
        <v>64.469047922174212</v>
      </c>
      <c r="J10" s="44">
        <v>18.035127200832779</v>
      </c>
      <c r="K10" s="44">
        <v>102.87439794098488</v>
      </c>
      <c r="L10" s="45"/>
      <c r="N10" s="19" t="s">
        <v>277</v>
      </c>
      <c r="O10" s="20">
        <v>122521</v>
      </c>
      <c r="P10" s="21">
        <v>61409</v>
      </c>
      <c r="Q10" s="22">
        <v>61112</v>
      </c>
      <c r="R10" s="9"/>
      <c r="S10" s="19" t="s">
        <v>86</v>
      </c>
      <c r="T10" s="23">
        <v>-61409</v>
      </c>
      <c r="U10" s="24">
        <v>61112</v>
      </c>
    </row>
    <row r="11" spans="1:21" ht="12" customHeight="1">
      <c r="A11" s="46"/>
      <c r="B11" s="47"/>
      <c r="C11" s="48" t="s">
        <v>10</v>
      </c>
      <c r="D11" s="22">
        <v>1043683</v>
      </c>
      <c r="E11" s="42">
        <v>191664</v>
      </c>
      <c r="F11" s="42">
        <v>693304</v>
      </c>
      <c r="G11" s="22">
        <v>158954</v>
      </c>
      <c r="H11" s="43">
        <v>18.364196791554523</v>
      </c>
      <c r="I11" s="43">
        <v>66.428599488542019</v>
      </c>
      <c r="J11" s="44">
        <v>15.23010339346334</v>
      </c>
      <c r="K11" s="44">
        <v>82.933675598964854</v>
      </c>
      <c r="L11" s="45"/>
      <c r="N11" s="19" t="s">
        <v>278</v>
      </c>
      <c r="O11" s="20">
        <v>130707</v>
      </c>
      <c r="P11" s="21">
        <v>66305</v>
      </c>
      <c r="Q11" s="22">
        <v>64402</v>
      </c>
      <c r="R11" s="9"/>
      <c r="S11" s="19" t="s">
        <v>279</v>
      </c>
      <c r="T11" s="23">
        <v>-66305</v>
      </c>
      <c r="U11" s="24">
        <v>64402</v>
      </c>
    </row>
    <row r="12" spans="1:21" ht="12" customHeight="1">
      <c r="A12" s="49"/>
      <c r="B12" s="50"/>
      <c r="C12" s="51" t="s">
        <v>11</v>
      </c>
      <c r="D12" s="52">
        <v>1092781</v>
      </c>
      <c r="E12" s="53">
        <v>182884</v>
      </c>
      <c r="F12" s="53">
        <v>684054</v>
      </c>
      <c r="G12" s="52">
        <v>226360</v>
      </c>
      <c r="H12" s="54">
        <v>16.735649686442205</v>
      </c>
      <c r="I12" s="54">
        <v>62.59753784152543</v>
      </c>
      <c r="J12" s="55">
        <v>20.714122957847913</v>
      </c>
      <c r="K12" s="55">
        <v>123.7724459220052</v>
      </c>
      <c r="L12" s="45"/>
      <c r="N12" s="19" t="s">
        <v>280</v>
      </c>
      <c r="O12" s="20">
        <v>144452</v>
      </c>
      <c r="P12" s="21">
        <v>73317</v>
      </c>
      <c r="Q12" s="22">
        <v>71135</v>
      </c>
      <c r="R12" s="9"/>
      <c r="S12" s="19" t="s">
        <v>281</v>
      </c>
      <c r="T12" s="23">
        <v>-73317</v>
      </c>
      <c r="U12" s="24">
        <v>71135</v>
      </c>
    </row>
    <row r="13" spans="1:21" ht="12" customHeight="1">
      <c r="A13" s="56" t="s">
        <v>282</v>
      </c>
      <c r="B13" s="57"/>
      <c r="C13" s="48" t="s">
        <v>36</v>
      </c>
      <c r="D13" s="22">
        <v>2137406</v>
      </c>
      <c r="E13" s="42">
        <v>366730</v>
      </c>
      <c r="F13" s="42">
        <v>1373511</v>
      </c>
      <c r="G13" s="22">
        <v>398505</v>
      </c>
      <c r="H13" s="43">
        <v>17.157713602375964</v>
      </c>
      <c r="I13" s="43">
        <v>64.260650526853581</v>
      </c>
      <c r="J13" s="44">
        <v>18.644328686267372</v>
      </c>
      <c r="K13" s="44">
        <v>108.66441251056635</v>
      </c>
      <c r="L13" s="45"/>
      <c r="N13" s="19" t="s">
        <v>283</v>
      </c>
      <c r="O13" s="20">
        <v>166409</v>
      </c>
      <c r="P13" s="21">
        <v>85673</v>
      </c>
      <c r="Q13" s="22">
        <v>80736</v>
      </c>
      <c r="R13" s="9"/>
      <c r="S13" s="19" t="s">
        <v>284</v>
      </c>
      <c r="T13" s="23">
        <v>-85673</v>
      </c>
      <c r="U13" s="24">
        <v>80736</v>
      </c>
    </row>
    <row r="14" spans="1:21" ht="12" customHeight="1">
      <c r="A14" s="46"/>
      <c r="B14" s="47"/>
      <c r="C14" s="48" t="s">
        <v>10</v>
      </c>
      <c r="D14" s="22">
        <v>1043981</v>
      </c>
      <c r="E14" s="42">
        <v>187745</v>
      </c>
      <c r="F14" s="42">
        <v>692297</v>
      </c>
      <c r="G14" s="22">
        <v>164452</v>
      </c>
      <c r="H14" s="43">
        <v>17.983564834992208</v>
      </c>
      <c r="I14" s="43">
        <v>66.313180029138465</v>
      </c>
      <c r="J14" s="44">
        <v>15.752393961192782</v>
      </c>
      <c r="K14" s="44">
        <v>87.59327811659432</v>
      </c>
      <c r="L14" s="45"/>
      <c r="N14" s="19" t="s">
        <v>285</v>
      </c>
      <c r="O14" s="20">
        <v>149444</v>
      </c>
      <c r="P14" s="21">
        <v>77681</v>
      </c>
      <c r="Q14" s="22">
        <v>71763</v>
      </c>
      <c r="R14" s="9"/>
      <c r="S14" s="19" t="s">
        <v>286</v>
      </c>
      <c r="T14" s="23">
        <v>-77681</v>
      </c>
      <c r="U14" s="24">
        <v>71763</v>
      </c>
    </row>
    <row r="15" spans="1:21" ht="12" customHeight="1">
      <c r="A15" s="49"/>
      <c r="B15" s="50"/>
      <c r="C15" s="51" t="s">
        <v>11</v>
      </c>
      <c r="D15" s="52">
        <v>1093425</v>
      </c>
      <c r="E15" s="53">
        <v>178985</v>
      </c>
      <c r="F15" s="53">
        <v>681214</v>
      </c>
      <c r="G15" s="52">
        <v>234053</v>
      </c>
      <c r="H15" s="54">
        <v>16.36920685003544</v>
      </c>
      <c r="I15" s="54">
        <v>62.300935135011549</v>
      </c>
      <c r="J15" s="55">
        <v>21.405491917598372</v>
      </c>
      <c r="K15" s="55">
        <v>130.76682403553372</v>
      </c>
      <c r="L15" s="45"/>
      <c r="N15" s="19" t="s">
        <v>287</v>
      </c>
      <c r="O15" s="20">
        <v>131233</v>
      </c>
      <c r="P15" s="21">
        <v>65267</v>
      </c>
      <c r="Q15" s="22">
        <v>65966</v>
      </c>
      <c r="R15" s="9"/>
      <c r="S15" s="19" t="s">
        <v>288</v>
      </c>
      <c r="T15" s="23">
        <v>-65267</v>
      </c>
      <c r="U15" s="24">
        <v>65966</v>
      </c>
    </row>
    <row r="16" spans="1:21" ht="12" customHeight="1">
      <c r="A16" s="56" t="s">
        <v>289</v>
      </c>
      <c r="B16" s="57"/>
      <c r="C16" s="48" t="s">
        <v>36</v>
      </c>
      <c r="D16" s="22">
        <v>2136629</v>
      </c>
      <c r="E16" s="42">
        <v>358629</v>
      </c>
      <c r="F16" s="42">
        <v>1368989</v>
      </c>
      <c r="G16" s="22">
        <v>410776</v>
      </c>
      <c r="H16" s="43">
        <v>16.784804474712271</v>
      </c>
      <c r="I16" s="43">
        <v>64.072377562974197</v>
      </c>
      <c r="J16" s="44">
        <v>19.225424722775923</v>
      </c>
      <c r="K16" s="44">
        <v>114.54065343293487</v>
      </c>
      <c r="L16" s="45"/>
      <c r="N16" s="19" t="s">
        <v>290</v>
      </c>
      <c r="O16" s="20">
        <v>125315</v>
      </c>
      <c r="P16" s="21">
        <v>59195</v>
      </c>
      <c r="Q16" s="22">
        <v>66120</v>
      </c>
      <c r="R16" s="9"/>
      <c r="S16" s="19" t="s">
        <v>291</v>
      </c>
      <c r="T16" s="23">
        <v>-59195</v>
      </c>
      <c r="U16" s="24">
        <v>66120</v>
      </c>
    </row>
    <row r="17" spans="1:21" ht="12" customHeight="1">
      <c r="A17" s="46"/>
      <c r="B17" s="47"/>
      <c r="C17" s="48" t="s">
        <v>10</v>
      </c>
      <c r="D17" s="22">
        <v>1043428</v>
      </c>
      <c r="E17" s="42">
        <v>183527</v>
      </c>
      <c r="F17" s="42">
        <v>691062</v>
      </c>
      <c r="G17" s="22">
        <v>169558</v>
      </c>
      <c r="H17" s="43">
        <v>17.588851363007318</v>
      </c>
      <c r="I17" s="43">
        <v>66.229965076651183</v>
      </c>
      <c r="J17" s="44">
        <v>16.250091046052052</v>
      </c>
      <c r="K17" s="44">
        <v>92.388585875647721</v>
      </c>
      <c r="L17" s="45"/>
      <c r="N17" s="19" t="s">
        <v>292</v>
      </c>
      <c r="O17" s="20">
        <v>131214</v>
      </c>
      <c r="P17" s="21">
        <v>60039</v>
      </c>
      <c r="Q17" s="22">
        <v>71175</v>
      </c>
      <c r="R17" s="9"/>
      <c r="S17" s="19" t="s">
        <v>293</v>
      </c>
      <c r="T17" s="23">
        <v>-60039</v>
      </c>
      <c r="U17" s="24">
        <v>71175</v>
      </c>
    </row>
    <row r="18" spans="1:21" ht="12" customHeight="1">
      <c r="A18" s="49"/>
      <c r="B18" s="50"/>
      <c r="C18" s="51" t="s">
        <v>11</v>
      </c>
      <c r="D18" s="52">
        <v>1093201</v>
      </c>
      <c r="E18" s="53">
        <v>175102</v>
      </c>
      <c r="F18" s="53">
        <v>677927</v>
      </c>
      <c r="G18" s="52">
        <v>241218</v>
      </c>
      <c r="H18" s="54">
        <v>16.017365516496966</v>
      </c>
      <c r="I18" s="54">
        <v>62.013024137372732</v>
      </c>
      <c r="J18" s="55">
        <v>22.065292658898045</v>
      </c>
      <c r="K18" s="55">
        <v>137.75856358008477</v>
      </c>
      <c r="L18" s="45"/>
      <c r="N18" s="19" t="s">
        <v>294</v>
      </c>
      <c r="O18" s="20">
        <v>119458</v>
      </c>
      <c r="P18" s="21">
        <v>52692</v>
      </c>
      <c r="Q18" s="22">
        <v>66766</v>
      </c>
      <c r="R18" s="9"/>
      <c r="S18" s="19" t="s">
        <v>295</v>
      </c>
      <c r="T18" s="23">
        <v>-52692</v>
      </c>
      <c r="U18" s="24">
        <v>66766</v>
      </c>
    </row>
    <row r="19" spans="1:21" ht="12" customHeight="1">
      <c r="A19" s="58" t="s">
        <v>296</v>
      </c>
      <c r="B19" s="59"/>
      <c r="C19" s="48" t="s">
        <v>36</v>
      </c>
      <c r="D19" s="22">
        <v>2135907</v>
      </c>
      <c r="E19" s="42">
        <v>348531</v>
      </c>
      <c r="F19" s="42">
        <v>1366458</v>
      </c>
      <c r="G19" s="22">
        <v>423273</v>
      </c>
      <c r="H19" s="43">
        <v>16.317704843890677</v>
      </c>
      <c r="I19" s="43">
        <v>63.975538260795062</v>
      </c>
      <c r="J19" s="44">
        <v>19.817014504845016</v>
      </c>
      <c r="K19" s="44">
        <v>121.44486430188419</v>
      </c>
      <c r="L19" s="45"/>
      <c r="N19" s="19" t="s">
        <v>297</v>
      </c>
      <c r="O19" s="20">
        <v>83125</v>
      </c>
      <c r="P19" s="21">
        <v>32153</v>
      </c>
      <c r="Q19" s="22">
        <v>50972</v>
      </c>
      <c r="R19" s="9"/>
      <c r="S19" s="19" t="s">
        <v>298</v>
      </c>
      <c r="T19" s="23">
        <v>-32153</v>
      </c>
      <c r="U19" s="24">
        <v>50972</v>
      </c>
    </row>
    <row r="20" spans="1:21" ht="12" customHeight="1">
      <c r="A20" s="60"/>
      <c r="B20" s="61"/>
      <c r="C20" s="48" t="s">
        <v>10</v>
      </c>
      <c r="D20" s="22">
        <v>1042653</v>
      </c>
      <c r="E20" s="42">
        <v>178372</v>
      </c>
      <c r="F20" s="42">
        <v>690950</v>
      </c>
      <c r="G20" s="22">
        <v>174346</v>
      </c>
      <c r="H20" s="43">
        <v>17.10751323786533</v>
      </c>
      <c r="I20" s="43">
        <v>66.268451728427394</v>
      </c>
      <c r="J20" s="44">
        <v>16.721382857000364</v>
      </c>
      <c r="K20" s="44">
        <v>97.742919292265611</v>
      </c>
      <c r="L20" s="45"/>
      <c r="N20" s="19" t="s">
        <v>299</v>
      </c>
      <c r="O20" s="20">
        <v>49372</v>
      </c>
      <c r="P20" s="21">
        <v>17534</v>
      </c>
      <c r="Q20" s="22">
        <v>31838</v>
      </c>
      <c r="R20" s="9"/>
      <c r="S20" s="19" t="s">
        <v>300</v>
      </c>
      <c r="T20" s="23">
        <v>-17534</v>
      </c>
      <c r="U20" s="24">
        <v>31838</v>
      </c>
    </row>
    <row r="21" spans="1:21" ht="12" customHeight="1">
      <c r="A21" s="49"/>
      <c r="B21" s="50"/>
      <c r="C21" s="51" t="s">
        <v>11</v>
      </c>
      <c r="D21" s="52">
        <v>1093254</v>
      </c>
      <c r="E21" s="53">
        <v>170159</v>
      </c>
      <c r="F21" s="53">
        <v>675508</v>
      </c>
      <c r="G21" s="52">
        <v>248927</v>
      </c>
      <c r="H21" s="54">
        <v>15.564452542593029</v>
      </c>
      <c r="I21" s="54">
        <v>61.788751744791234</v>
      </c>
      <c r="J21" s="55">
        <v>22.769365582014792</v>
      </c>
      <c r="K21" s="55">
        <v>146.29082211343507</v>
      </c>
      <c r="L21" s="45"/>
      <c r="N21" s="62" t="s">
        <v>301</v>
      </c>
      <c r="O21" s="20">
        <v>28153</v>
      </c>
      <c r="P21" s="21">
        <v>8814</v>
      </c>
      <c r="Q21" s="22">
        <v>19339</v>
      </c>
      <c r="R21" s="9"/>
      <c r="S21" s="19" t="s">
        <v>302</v>
      </c>
      <c r="T21" s="23">
        <v>-11928</v>
      </c>
      <c r="U21" s="24">
        <v>28176</v>
      </c>
    </row>
    <row r="22" spans="1:21" ht="12" customHeight="1">
      <c r="A22" s="2" t="s">
        <v>303</v>
      </c>
      <c r="N22" s="62" t="s">
        <v>304</v>
      </c>
      <c r="O22" s="20">
        <v>9767</v>
      </c>
      <c r="P22" s="21">
        <v>2617</v>
      </c>
      <c r="Q22" s="22">
        <v>7150</v>
      </c>
      <c r="R22" s="9"/>
      <c r="S22" s="19"/>
      <c r="T22" s="23"/>
      <c r="U22" s="24"/>
    </row>
    <row r="23" spans="1:21" ht="15" customHeight="1">
      <c r="N23" s="62" t="s">
        <v>305</v>
      </c>
      <c r="O23" s="20">
        <v>1937</v>
      </c>
      <c r="P23" s="9">
        <v>444</v>
      </c>
      <c r="Q23" s="63">
        <v>1493</v>
      </c>
      <c r="R23" s="9"/>
    </row>
    <row r="24" spans="1:21" ht="14.1" customHeight="1">
      <c r="A24" s="5" t="s">
        <v>306</v>
      </c>
      <c r="F24" s="64" t="s">
        <v>307</v>
      </c>
      <c r="G24" s="65"/>
      <c r="H24" s="65"/>
      <c r="I24" s="65"/>
      <c r="J24" s="65"/>
      <c r="K24" s="65"/>
      <c r="L24" s="65"/>
      <c r="N24" s="62" t="s">
        <v>308</v>
      </c>
      <c r="O24" s="66">
        <v>247</v>
      </c>
      <c r="P24" s="67">
        <v>53</v>
      </c>
      <c r="Q24" s="35">
        <v>194</v>
      </c>
      <c r="R24" s="9"/>
    </row>
    <row r="25" spans="1:21" ht="13.5" customHeight="1">
      <c r="A25" s="68"/>
      <c r="B25" s="69" t="s">
        <v>309</v>
      </c>
      <c r="C25" s="69" t="s">
        <v>36</v>
      </c>
      <c r="D25" s="70" t="s">
        <v>10</v>
      </c>
      <c r="E25" s="69" t="s">
        <v>11</v>
      </c>
    </row>
    <row r="26" spans="1:21" ht="13.5" customHeight="1">
      <c r="A26" s="71"/>
      <c r="B26" s="72" t="s">
        <v>310</v>
      </c>
      <c r="C26" s="73">
        <v>2135907</v>
      </c>
      <c r="D26" s="74">
        <v>1042653</v>
      </c>
      <c r="E26" s="73">
        <v>1093254</v>
      </c>
      <c r="N26" s="3" t="s">
        <v>91</v>
      </c>
    </row>
    <row r="27" spans="1:21" ht="13.5" customHeight="1">
      <c r="A27" s="75" t="s">
        <v>130</v>
      </c>
      <c r="B27" s="28" t="s">
        <v>311</v>
      </c>
      <c r="C27" s="22">
        <v>105024</v>
      </c>
      <c r="D27" s="42">
        <v>53633</v>
      </c>
      <c r="E27" s="22">
        <v>51391</v>
      </c>
      <c r="N27" s="76"/>
      <c r="O27" s="76" t="s">
        <v>130</v>
      </c>
      <c r="P27" s="76" t="s">
        <v>131</v>
      </c>
      <c r="Q27" s="76" t="s">
        <v>132</v>
      </c>
      <c r="R27" s="77"/>
      <c r="S27" s="77" t="s">
        <v>130</v>
      </c>
      <c r="T27" s="77" t="s">
        <v>131</v>
      </c>
      <c r="U27" s="77" t="s">
        <v>132</v>
      </c>
    </row>
    <row r="28" spans="1:21" ht="13.5" customHeight="1">
      <c r="A28" s="75"/>
      <c r="B28" s="28" t="s">
        <v>267</v>
      </c>
      <c r="C28" s="22">
        <v>113330</v>
      </c>
      <c r="D28" s="42">
        <v>58166</v>
      </c>
      <c r="E28" s="22">
        <v>55164</v>
      </c>
      <c r="N28" s="76" t="s">
        <v>312</v>
      </c>
      <c r="O28" s="76">
        <v>780838</v>
      </c>
      <c r="P28" s="76">
        <v>1187059</v>
      </c>
      <c r="Q28" s="76">
        <v>94391</v>
      </c>
      <c r="R28" s="77" t="s">
        <v>312</v>
      </c>
      <c r="S28" s="77">
        <f t="shared" ref="S28:S59" si="0">O28/10000</f>
        <v>78.083799999999997</v>
      </c>
      <c r="T28" s="77">
        <f t="shared" ref="T28:T59" si="1">P28/10000</f>
        <v>118.7059</v>
      </c>
      <c r="U28" s="77">
        <f t="shared" ref="U28:U59" si="2">Q28/10000</f>
        <v>9.4390999999999998</v>
      </c>
    </row>
    <row r="29" spans="1:21" ht="13.5" customHeight="1">
      <c r="A29" s="71"/>
      <c r="B29" s="72" t="s">
        <v>271</v>
      </c>
      <c r="C29" s="73">
        <v>130177</v>
      </c>
      <c r="D29" s="74">
        <v>66573</v>
      </c>
      <c r="E29" s="73">
        <v>63604</v>
      </c>
      <c r="N29" s="76"/>
      <c r="O29" s="76">
        <f>O$28*(O$33/O$28)^(1/5)</f>
        <v>778926.86772351654</v>
      </c>
      <c r="P29" s="76">
        <f>P$28*(P$33/P$28)^(1/5)</f>
        <v>1192819.0287181654</v>
      </c>
      <c r="Q29" s="76">
        <f>Q$28*(Q$33/Q$28)^(1/5)</f>
        <v>96923.060528962727</v>
      </c>
      <c r="R29" s="77"/>
      <c r="S29" s="77">
        <f t="shared" si="0"/>
        <v>77.892686772351652</v>
      </c>
      <c r="T29" s="77">
        <f t="shared" si="1"/>
        <v>119.28190287181654</v>
      </c>
      <c r="U29" s="77">
        <f t="shared" si="2"/>
        <v>9.6923060528962726</v>
      </c>
    </row>
    <row r="30" spans="1:21" ht="13.5" customHeight="1">
      <c r="A30" s="75" t="s">
        <v>313</v>
      </c>
      <c r="B30" s="28" t="s">
        <v>83</v>
      </c>
      <c r="C30" s="22">
        <v>140141</v>
      </c>
      <c r="D30" s="42">
        <v>71179</v>
      </c>
      <c r="E30" s="22">
        <v>68962</v>
      </c>
      <c r="N30" s="76"/>
      <c r="O30" s="76">
        <f>O$28*(O$33/O$28)^(2/5)</f>
        <v>777020.41301981802</v>
      </c>
      <c r="P30" s="76">
        <f>P$28*(P$33/P$28)^(2/5)</f>
        <v>1198607.0071261388</v>
      </c>
      <c r="Q30" s="76">
        <f>Q$28*(Q$33/Q$28)^(2/5)</f>
        <v>99523.044170535009</v>
      </c>
      <c r="R30" s="77"/>
      <c r="S30" s="77">
        <f t="shared" si="0"/>
        <v>77.702041301981808</v>
      </c>
      <c r="T30" s="77">
        <f t="shared" si="1"/>
        <v>119.86070071261388</v>
      </c>
      <c r="U30" s="77">
        <f t="shared" si="2"/>
        <v>9.9523044170535009</v>
      </c>
    </row>
    <row r="31" spans="1:21" ht="13.5" customHeight="1">
      <c r="A31" s="78" t="s">
        <v>124</v>
      </c>
      <c r="B31" s="28" t="s">
        <v>84</v>
      </c>
      <c r="C31" s="22">
        <v>124703</v>
      </c>
      <c r="D31" s="42">
        <v>63848</v>
      </c>
      <c r="E31" s="22">
        <v>60855</v>
      </c>
      <c r="N31" s="76"/>
      <c r="O31" s="76">
        <f>O$28*(O$33/O$28)^(3/5)</f>
        <v>775118.62444035767</v>
      </c>
      <c r="P31" s="76">
        <f>P$28*(P$33/P$28)^(3/5)</f>
        <v>1204423.0708456682</v>
      </c>
      <c r="Q31" s="76">
        <f>Q$28*(Q$33/Q$28)^(3/5)</f>
        <v>102192.77297801056</v>
      </c>
      <c r="R31" s="77"/>
      <c r="S31" s="77">
        <f t="shared" si="0"/>
        <v>77.511862444035771</v>
      </c>
      <c r="T31" s="77">
        <f t="shared" si="1"/>
        <v>120.44230708456682</v>
      </c>
      <c r="U31" s="77">
        <f t="shared" si="2"/>
        <v>10.219277297801057</v>
      </c>
    </row>
    <row r="32" spans="1:21" ht="13.5" customHeight="1">
      <c r="A32" s="75"/>
      <c r="B32" s="28" t="s">
        <v>85</v>
      </c>
      <c r="C32" s="22">
        <v>131533</v>
      </c>
      <c r="D32" s="42">
        <v>67076</v>
      </c>
      <c r="E32" s="22">
        <v>64457</v>
      </c>
      <c r="N32" s="76"/>
      <c r="O32" s="76">
        <f>O$28*(O$33/O$28)^(4/5)</f>
        <v>773221.49056460964</v>
      </c>
      <c r="P32" s="76">
        <f>P$28*(P$33/P$28)^(4/5)</f>
        <v>1210267.3561565853</v>
      </c>
      <c r="Q32" s="76">
        <f>Q$28*(Q$33/Q$28)^(4/5)</f>
        <v>104934.11788168641</v>
      </c>
      <c r="R32" s="77"/>
      <c r="S32" s="77">
        <f t="shared" si="0"/>
        <v>77.322149056460958</v>
      </c>
      <c r="T32" s="77">
        <f t="shared" si="1"/>
        <v>121.02673561565852</v>
      </c>
      <c r="U32" s="77">
        <f t="shared" si="2"/>
        <v>10.493411788168642</v>
      </c>
    </row>
    <row r="33" spans="1:21" ht="13.5" customHeight="1">
      <c r="A33" s="75"/>
      <c r="B33" s="28" t="s">
        <v>86</v>
      </c>
      <c r="C33" s="22">
        <v>122521</v>
      </c>
      <c r="D33" s="42">
        <v>61409</v>
      </c>
      <c r="E33" s="22">
        <v>61112</v>
      </c>
      <c r="N33" s="76" t="s">
        <v>314</v>
      </c>
      <c r="O33" s="76">
        <v>771329</v>
      </c>
      <c r="P33" s="76">
        <v>1216140</v>
      </c>
      <c r="Q33" s="76">
        <v>107749</v>
      </c>
      <c r="R33" s="77" t="s">
        <v>314</v>
      </c>
      <c r="S33" s="77">
        <f t="shared" si="0"/>
        <v>77.132900000000006</v>
      </c>
      <c r="T33" s="77">
        <f t="shared" si="1"/>
        <v>121.614</v>
      </c>
      <c r="U33" s="77">
        <f t="shared" si="2"/>
        <v>10.774900000000001</v>
      </c>
    </row>
    <row r="34" spans="1:21" ht="13.5" customHeight="1">
      <c r="A34" s="75"/>
      <c r="B34" s="28" t="s">
        <v>279</v>
      </c>
      <c r="C34" s="22">
        <v>130707</v>
      </c>
      <c r="D34" s="42">
        <v>66305</v>
      </c>
      <c r="E34" s="22">
        <v>64402</v>
      </c>
      <c r="N34" s="76"/>
      <c r="O34" s="76">
        <f>O$33*(O$38/O$33)^(1/5)</f>
        <v>760930.80007485289</v>
      </c>
      <c r="P34" s="76">
        <f>P$33*(P$38/P$33)^(1/5)</f>
        <v>1214706.625152834</v>
      </c>
      <c r="Q34" s="76">
        <f>Q$33*(Q$38/Q$33)^(1/5)</f>
        <v>110355.23409114241</v>
      </c>
      <c r="R34" s="77"/>
      <c r="S34" s="77">
        <f t="shared" si="0"/>
        <v>76.093080007485284</v>
      </c>
      <c r="T34" s="77">
        <f t="shared" si="1"/>
        <v>121.47066251528339</v>
      </c>
      <c r="U34" s="77">
        <f t="shared" si="2"/>
        <v>11.035523409114241</v>
      </c>
    </row>
    <row r="35" spans="1:21" ht="13.5" customHeight="1">
      <c r="A35" s="75"/>
      <c r="B35" s="28" t="s">
        <v>281</v>
      </c>
      <c r="C35" s="22">
        <v>144452</v>
      </c>
      <c r="D35" s="42">
        <v>73317</v>
      </c>
      <c r="E35" s="22">
        <v>71135</v>
      </c>
      <c r="N35" s="76"/>
      <c r="O35" s="76">
        <f>O$33*(O$38/O$33)^(2/5)</f>
        <v>750672.77711917448</v>
      </c>
      <c r="P35" s="76">
        <f>P$33*(P$38/P$33)^(2/5)</f>
        <v>1213274.9397192656</v>
      </c>
      <c r="Q35" s="76">
        <f>Q$33*(Q$38/Q$33)^(2/5)</f>
        <v>113024.50780342126</v>
      </c>
      <c r="R35" s="77"/>
      <c r="S35" s="77">
        <f t="shared" si="0"/>
        <v>75.067277711917441</v>
      </c>
      <c r="T35" s="77">
        <f t="shared" si="1"/>
        <v>121.32749397192656</v>
      </c>
      <c r="U35" s="77">
        <f t="shared" si="2"/>
        <v>11.302450780342127</v>
      </c>
    </row>
    <row r="36" spans="1:21" ht="13.5" customHeight="1">
      <c r="A36" s="75"/>
      <c r="B36" s="28" t="s">
        <v>284</v>
      </c>
      <c r="C36" s="22">
        <v>166409</v>
      </c>
      <c r="D36" s="42">
        <v>85673</v>
      </c>
      <c r="E36" s="22">
        <v>80736</v>
      </c>
      <c r="N36" s="76"/>
      <c r="O36" s="76">
        <f>O$33*(O$38/O$33)^(3/5)</f>
        <v>740553.0414229274</v>
      </c>
      <c r="P36" s="76">
        <f>P$33*(P$38/P$33)^(3/5)</f>
        <v>1211844.9417081068</v>
      </c>
      <c r="Q36" s="76">
        <f>Q$33*(Q$38/Q$33)^(3/5)</f>
        <v>115758.34593994101</v>
      </c>
      <c r="R36" s="77"/>
      <c r="S36" s="77">
        <f t="shared" si="0"/>
        <v>74.055304142292741</v>
      </c>
      <c r="T36" s="77">
        <f t="shared" si="1"/>
        <v>121.18449417081068</v>
      </c>
      <c r="U36" s="77">
        <f t="shared" si="2"/>
        <v>11.575834593994101</v>
      </c>
    </row>
    <row r="37" spans="1:21" ht="13.5" customHeight="1">
      <c r="A37" s="75"/>
      <c r="B37" s="28" t="s">
        <v>286</v>
      </c>
      <c r="C37" s="22">
        <v>149444</v>
      </c>
      <c r="D37" s="42">
        <v>77681</v>
      </c>
      <c r="E37" s="22">
        <v>71763</v>
      </c>
      <c r="N37" s="76"/>
      <c r="O37" s="76">
        <f>O$33*(O$38/O$33)^(4/5)</f>
        <v>730569.72875104379</v>
      </c>
      <c r="P37" s="76">
        <f>P$33*(P$38/P$33)^(4/5)</f>
        <v>1210416.6291305174</v>
      </c>
      <c r="Q37" s="76">
        <f>Q$33*(Q$38/Q$33)^(4/5)</f>
        <v>118558.31018576167</v>
      </c>
      <c r="R37" s="77"/>
      <c r="S37" s="77">
        <f t="shared" si="0"/>
        <v>73.056972875104378</v>
      </c>
      <c r="T37" s="77">
        <f t="shared" si="1"/>
        <v>121.04166291305174</v>
      </c>
      <c r="U37" s="77">
        <f t="shared" si="2"/>
        <v>11.855831018576167</v>
      </c>
    </row>
    <row r="38" spans="1:21" ht="13.5" customHeight="1">
      <c r="A38" s="75"/>
      <c r="B38" s="28" t="s">
        <v>288</v>
      </c>
      <c r="C38" s="22">
        <v>131233</v>
      </c>
      <c r="D38" s="42">
        <v>65267</v>
      </c>
      <c r="E38" s="22">
        <v>65966</v>
      </c>
      <c r="N38" s="76" t="s">
        <v>315</v>
      </c>
      <c r="O38" s="76">
        <v>720721</v>
      </c>
      <c r="P38" s="76">
        <v>1208990</v>
      </c>
      <c r="Q38" s="76">
        <v>121426</v>
      </c>
      <c r="R38" s="77" t="s">
        <v>315</v>
      </c>
      <c r="S38" s="77">
        <f t="shared" si="0"/>
        <v>72.072100000000006</v>
      </c>
      <c r="T38" s="77">
        <f t="shared" si="1"/>
        <v>120.899</v>
      </c>
      <c r="U38" s="77">
        <f t="shared" si="2"/>
        <v>12.1426</v>
      </c>
    </row>
    <row r="39" spans="1:21" ht="13.5" customHeight="1">
      <c r="A39" s="71"/>
      <c r="B39" s="72" t="s">
        <v>291</v>
      </c>
      <c r="C39" s="73">
        <v>125315</v>
      </c>
      <c r="D39" s="74">
        <v>59195</v>
      </c>
      <c r="E39" s="73">
        <v>66120</v>
      </c>
      <c r="N39" s="76"/>
      <c r="O39" s="76">
        <f>O$38*(O$43/O$38)^(1/5)</f>
        <v>696837.23988871824</v>
      </c>
      <c r="P39" s="76">
        <f>P$38*(P$43/P$38)^(1/5)</f>
        <v>1215062.2952205639</v>
      </c>
      <c r="Q39" s="76">
        <f>Q$38*(Q$43/Q$38)^(1/5)</f>
        <v>124052.12432295052</v>
      </c>
      <c r="R39" s="77"/>
      <c r="S39" s="77">
        <f t="shared" si="0"/>
        <v>69.683723988871819</v>
      </c>
      <c r="T39" s="77">
        <f t="shared" si="1"/>
        <v>121.50622952205639</v>
      </c>
      <c r="U39" s="77">
        <f t="shared" si="2"/>
        <v>12.405212432295052</v>
      </c>
    </row>
    <row r="40" spans="1:21" ht="13.5" customHeight="1">
      <c r="A40" s="75" t="s">
        <v>132</v>
      </c>
      <c r="B40" s="28" t="s">
        <v>293</v>
      </c>
      <c r="C40" s="22">
        <v>131214</v>
      </c>
      <c r="D40" s="42">
        <v>60039</v>
      </c>
      <c r="E40" s="22">
        <v>71175</v>
      </c>
      <c r="N40" s="76"/>
      <c r="O40" s="76">
        <f>O$38*(O$43/O$38)^(2/5)</f>
        <v>673744.95664165076</v>
      </c>
      <c r="P40" s="76">
        <f>P$38*(P$43/P$38)^(2/5)</f>
        <v>1221165.0892618345</v>
      </c>
      <c r="Q40" s="76">
        <f>Q$38*(Q$43/Q$38)^(2/5)</f>
        <v>126735.04479301612</v>
      </c>
      <c r="R40" s="77"/>
      <c r="S40" s="77">
        <f t="shared" si="0"/>
        <v>67.374495664165082</v>
      </c>
      <c r="T40" s="77">
        <f t="shared" si="1"/>
        <v>122.11650892618346</v>
      </c>
      <c r="U40" s="77">
        <f t="shared" si="2"/>
        <v>12.673504479301611</v>
      </c>
    </row>
    <row r="41" spans="1:21" ht="13.5" customHeight="1">
      <c r="A41" s="75"/>
      <c r="B41" s="28" t="s">
        <v>295</v>
      </c>
      <c r="C41" s="22">
        <v>119458</v>
      </c>
      <c r="D41" s="42">
        <v>52692</v>
      </c>
      <c r="E41" s="22">
        <v>66766</v>
      </c>
      <c r="N41" s="76"/>
      <c r="O41" s="76">
        <f>O$38*(O$43/O$38)^(3/5)</f>
        <v>651417.92174102331</v>
      </c>
      <c r="P41" s="76">
        <f>P$38*(P$43/P$38)^(3/5)</f>
        <v>1227298.5353077441</v>
      </c>
      <c r="Q41" s="76">
        <f>Q$38*(Q$43/Q$38)^(3/5)</f>
        <v>129475.98976115444</v>
      </c>
      <c r="R41" s="77"/>
      <c r="S41" s="77">
        <f t="shared" si="0"/>
        <v>65.141792174102335</v>
      </c>
      <c r="T41" s="77">
        <f t="shared" si="1"/>
        <v>122.72985353077441</v>
      </c>
      <c r="U41" s="77">
        <f t="shared" si="2"/>
        <v>12.947598976115444</v>
      </c>
    </row>
    <row r="42" spans="1:21" ht="13.5" customHeight="1">
      <c r="A42" s="75"/>
      <c r="B42" s="28" t="s">
        <v>298</v>
      </c>
      <c r="C42" s="22">
        <v>83125</v>
      </c>
      <c r="D42" s="42">
        <v>32153</v>
      </c>
      <c r="E42" s="22">
        <v>50972</v>
      </c>
      <c r="N42" s="76"/>
      <c r="O42" s="76">
        <f>O$38*(O$43/O$38)^(4/5)</f>
        <v>629830.77584815735</v>
      </c>
      <c r="P42" s="76">
        <f>P$38*(P$43/P$38)^(4/5)</f>
        <v>1233462.7873116103</v>
      </c>
      <c r="Q42" s="76">
        <f>Q$38*(Q$43/Q$38)^(4/5)</f>
        <v>132276.21414431671</v>
      </c>
      <c r="R42" s="77"/>
      <c r="S42" s="77">
        <f t="shared" si="0"/>
        <v>62.983077584815739</v>
      </c>
      <c r="T42" s="77">
        <f t="shared" si="1"/>
        <v>123.34627873116104</v>
      </c>
      <c r="U42" s="77">
        <f t="shared" si="2"/>
        <v>13.22762141443167</v>
      </c>
    </row>
    <row r="43" spans="1:21" ht="13.5" customHeight="1">
      <c r="A43" s="75"/>
      <c r="B43" s="28" t="s">
        <v>300</v>
      </c>
      <c r="C43" s="22">
        <v>49372</v>
      </c>
      <c r="D43" s="42">
        <v>17534</v>
      </c>
      <c r="E43" s="22">
        <v>31838</v>
      </c>
      <c r="N43" s="76" t="s">
        <v>316</v>
      </c>
      <c r="O43" s="76">
        <v>608959</v>
      </c>
      <c r="P43" s="76">
        <v>1239658</v>
      </c>
      <c r="Q43" s="76">
        <v>135137</v>
      </c>
      <c r="R43" s="77" t="s">
        <v>316</v>
      </c>
      <c r="S43" s="77">
        <f t="shared" si="0"/>
        <v>60.895899999999997</v>
      </c>
      <c r="T43" s="77">
        <f t="shared" si="1"/>
        <v>123.9658</v>
      </c>
      <c r="U43" s="77">
        <f t="shared" si="2"/>
        <v>13.5137</v>
      </c>
    </row>
    <row r="44" spans="1:21" ht="13.5" customHeight="1">
      <c r="A44" s="79"/>
      <c r="B44" s="37" t="s">
        <v>317</v>
      </c>
      <c r="C44" s="52">
        <v>40104</v>
      </c>
      <c r="D44" s="53">
        <v>11928</v>
      </c>
      <c r="E44" s="52">
        <v>28176</v>
      </c>
      <c r="N44" s="76"/>
      <c r="O44" s="76">
        <f>O$43*(O$48/O$43)^(1/5)</f>
        <v>587317.02350802813</v>
      </c>
      <c r="P44" s="76">
        <f>P$43*(P$48/P$43)^(1/5)</f>
        <v>1248241.8971900125</v>
      </c>
      <c r="Q44" s="76">
        <f>Q$43*(Q$48/Q$43)^(1/5)</f>
        <v>138846.12462709023</v>
      </c>
      <c r="R44" s="77"/>
      <c r="S44" s="77">
        <f t="shared" si="0"/>
        <v>58.731702350802813</v>
      </c>
      <c r="T44" s="77">
        <f t="shared" si="1"/>
        <v>124.82418971900125</v>
      </c>
      <c r="U44" s="77">
        <f t="shared" si="2"/>
        <v>13.884612462709024</v>
      </c>
    </row>
    <row r="45" spans="1:21" ht="13.5" customHeight="1">
      <c r="A45" s="2" t="s">
        <v>318</v>
      </c>
      <c r="N45" s="76"/>
      <c r="O45" s="76">
        <f>O$43*(O$48/O$43)^(2/5)</f>
        <v>566444.18770775979</v>
      </c>
      <c r="P45" s="76">
        <f>P$43*(P$48/P$43)^(2/5)</f>
        <v>1256885.2327823658</v>
      </c>
      <c r="Q45" s="76">
        <f>Q$43*(Q$48/Q$43)^(2/5)</f>
        <v>142657.0541299679</v>
      </c>
      <c r="R45" s="77"/>
      <c r="S45" s="77">
        <f t="shared" si="0"/>
        <v>56.644418770775978</v>
      </c>
      <c r="T45" s="77">
        <f t="shared" si="1"/>
        <v>125.68852327823657</v>
      </c>
      <c r="U45" s="77">
        <f t="shared" si="2"/>
        <v>14.265705412996791</v>
      </c>
    </row>
    <row r="46" spans="1:21" ht="15" customHeight="1">
      <c r="N46" s="76"/>
      <c r="O46" s="76">
        <f>O$43*(O$48/O$43)^(3/5)</f>
        <v>546313.15787753242</v>
      </c>
      <c r="P46" s="76">
        <f>P$43*(P$48/P$43)^(3/5)</f>
        <v>1265588.4183527802</v>
      </c>
      <c r="Q46" s="76">
        <f>Q$43*(Q$48/Q$43)^(3/5)</f>
        <v>146572.58276166467</v>
      </c>
      <c r="R46" s="77"/>
      <c r="S46" s="77">
        <f t="shared" si="0"/>
        <v>54.631315787753245</v>
      </c>
      <c r="T46" s="77">
        <f t="shared" si="1"/>
        <v>126.55884183527802</v>
      </c>
      <c r="U46" s="77">
        <f t="shared" si="2"/>
        <v>14.657258276166466</v>
      </c>
    </row>
    <row r="47" spans="1:21" ht="13.2">
      <c r="A47" s="5" t="s">
        <v>319</v>
      </c>
      <c r="B47" s="5"/>
      <c r="N47" s="76"/>
      <c r="O47" s="76">
        <f>O$43*(O$48/O$43)^(4/5)</f>
        <v>526897.57075255283</v>
      </c>
      <c r="P47" s="76">
        <f>P$43*(P$48/P$43)^(4/5)</f>
        <v>1274351.8683268947</v>
      </c>
      <c r="Q47" s="76">
        <f>Q$43*(Q$48/Q$43)^(4/5)</f>
        <v>150595.58146947608</v>
      </c>
      <c r="R47" s="77"/>
      <c r="S47" s="77">
        <f t="shared" si="0"/>
        <v>52.68975707525528</v>
      </c>
      <c r="T47" s="77">
        <f t="shared" si="1"/>
        <v>127.43518683268947</v>
      </c>
      <c r="U47" s="77">
        <f t="shared" si="2"/>
        <v>15.059558146947607</v>
      </c>
    </row>
    <row r="48" spans="1:21">
      <c r="N48" s="76" t="s">
        <v>320</v>
      </c>
      <c r="O48" s="76">
        <v>508172</v>
      </c>
      <c r="P48" s="76">
        <v>1283176</v>
      </c>
      <c r="Q48" s="76">
        <v>154729</v>
      </c>
      <c r="R48" s="77" t="s">
        <v>320</v>
      </c>
      <c r="S48" s="77">
        <f t="shared" si="0"/>
        <v>50.8172</v>
      </c>
      <c r="T48" s="77">
        <f t="shared" si="1"/>
        <v>128.3176</v>
      </c>
      <c r="U48" s="77">
        <f t="shared" si="2"/>
        <v>15.472899999999999</v>
      </c>
    </row>
    <row r="49" spans="14:21">
      <c r="N49" s="76"/>
      <c r="O49" s="76">
        <f>O$48*(O$53/O$48)^(1/5)</f>
        <v>501125.47069565649</v>
      </c>
      <c r="P49" s="76">
        <f>P$48*(P$53/P$48)^(1/5)</f>
        <v>1289706.1954132868</v>
      </c>
      <c r="Q49" s="76">
        <f>Q$48*(Q$53/Q$48)^(1/5)</f>
        <v>159545.10859933749</v>
      </c>
      <c r="R49" s="77"/>
      <c r="S49" s="77">
        <f t="shared" si="0"/>
        <v>50.11254706956565</v>
      </c>
      <c r="T49" s="77">
        <f t="shared" si="1"/>
        <v>128.97061954132869</v>
      </c>
      <c r="U49" s="77">
        <f t="shared" si="2"/>
        <v>15.954510859933748</v>
      </c>
    </row>
    <row r="50" spans="14:21">
      <c r="N50" s="76"/>
      <c r="O50" s="76">
        <f>O$48*(O$53/O$48)^(2/5)</f>
        <v>494176.65156668064</v>
      </c>
      <c r="P50" s="76">
        <f>P$48*(P$53/P$48)^(2/5)</f>
        <v>1296269.6235648231</v>
      </c>
      <c r="Q50" s="76">
        <f>Q$48*(Q$53/Q$48)^(2/5)</f>
        <v>164511.12382277657</v>
      </c>
      <c r="R50" s="77"/>
      <c r="S50" s="77">
        <f t="shared" si="0"/>
        <v>49.417665156668065</v>
      </c>
      <c r="T50" s="77">
        <f t="shared" si="1"/>
        <v>129.6269623564823</v>
      </c>
      <c r="U50" s="77">
        <f t="shared" si="2"/>
        <v>16.451112382277657</v>
      </c>
    </row>
    <row r="51" spans="14:21">
      <c r="N51" s="76"/>
      <c r="O51" s="76">
        <f>O$48*(O$53/O$48)^(3/5)</f>
        <v>487324.1877221812</v>
      </c>
      <c r="P51" s="76">
        <f>P$48*(P$53/P$48)^(3/5)</f>
        <v>1302866.4535789334</v>
      </c>
      <c r="Q51" s="76">
        <f>Q$48*(Q$53/Q$48)^(3/5)</f>
        <v>169631.71167721591</v>
      </c>
      <c r="R51" s="77"/>
      <c r="S51" s="77">
        <f t="shared" si="0"/>
        <v>48.732418772218118</v>
      </c>
      <c r="T51" s="77">
        <f t="shared" si="1"/>
        <v>130.28664535789335</v>
      </c>
      <c r="U51" s="77">
        <f t="shared" si="2"/>
        <v>16.96317116772159</v>
      </c>
    </row>
    <row r="52" spans="14:21">
      <c r="N52" s="76"/>
      <c r="O52" s="76">
        <f>O$48*(O$53/O$48)^(4/5)</f>
        <v>480566.74305876059</v>
      </c>
      <c r="P52" s="76">
        <f>P$48*(P$53/P$48)^(4/5)</f>
        <v>1309496.8554406317</v>
      </c>
      <c r="Q52" s="76">
        <f>Q$48*(Q$53/Q$48)^(4/5)</f>
        <v>174911.68340409955</v>
      </c>
      <c r="R52" s="77"/>
      <c r="S52" s="77">
        <f t="shared" si="0"/>
        <v>48.056674305876058</v>
      </c>
      <c r="T52" s="77">
        <f t="shared" si="1"/>
        <v>130.94968554406319</v>
      </c>
      <c r="U52" s="77">
        <f t="shared" si="2"/>
        <v>17.491168340409956</v>
      </c>
    </row>
    <row r="53" spans="14:21">
      <c r="N53" s="76" t="s">
        <v>321</v>
      </c>
      <c r="O53" s="76">
        <v>473903</v>
      </c>
      <c r="P53" s="76">
        <v>1316161</v>
      </c>
      <c r="Q53" s="76">
        <v>180356</v>
      </c>
      <c r="R53" s="77" t="s">
        <v>321</v>
      </c>
      <c r="S53" s="77">
        <f t="shared" si="0"/>
        <v>47.390300000000003</v>
      </c>
      <c r="T53" s="77">
        <f t="shared" si="1"/>
        <v>131.61609999999999</v>
      </c>
      <c r="U53" s="77">
        <f t="shared" si="2"/>
        <v>18.035599999999999</v>
      </c>
    </row>
    <row r="54" spans="14:21">
      <c r="N54" s="76"/>
      <c r="O54" s="76">
        <f>O$53*(O$58/O$53)^(1/5)</f>
        <v>472481.90260311117</v>
      </c>
      <c r="P54" s="76">
        <f>P$53*(P$58/P$53)^(1/5)</f>
        <v>1323956.1165459775</v>
      </c>
      <c r="Q54" s="76">
        <f>Q$53*(Q$58/Q$53)^(1/5)</f>
        <v>186405.87983332895</v>
      </c>
      <c r="R54" s="77"/>
      <c r="S54" s="77">
        <f t="shared" si="0"/>
        <v>47.248190260311119</v>
      </c>
      <c r="T54" s="77">
        <f t="shared" si="1"/>
        <v>132.39561165459776</v>
      </c>
      <c r="U54" s="77">
        <f t="shared" si="2"/>
        <v>18.640587983332896</v>
      </c>
    </row>
    <row r="55" spans="14:21">
      <c r="N55" s="76"/>
      <c r="O55" s="76">
        <f>O$53*(O$58/O$53)^(2/5)</f>
        <v>471065.066664393</v>
      </c>
      <c r="P55" s="76">
        <f>P$53*(P$58/P$53)^(2/5)</f>
        <v>1331797.4005759982</v>
      </c>
      <c r="Q55" s="76">
        <f>Q$53*(Q$58/Q$53)^(2/5)</f>
        <v>192658.69744526088</v>
      </c>
      <c r="R55" s="77"/>
      <c r="S55" s="77">
        <f t="shared" si="0"/>
        <v>47.106506666439302</v>
      </c>
      <c r="T55" s="77">
        <f t="shared" si="1"/>
        <v>133.17974005759982</v>
      </c>
      <c r="U55" s="77">
        <f t="shared" si="2"/>
        <v>19.265869744526089</v>
      </c>
    </row>
    <row r="56" spans="14:21">
      <c r="N56" s="76"/>
      <c r="O56" s="76">
        <f>O$53*(O$58/O$53)^(3/5)</f>
        <v>469652.47940497071</v>
      </c>
      <c r="P56" s="76">
        <f>P$53*(P$58/P$53)^(3/5)</f>
        <v>1339685.1255223535</v>
      </c>
      <c r="Q56" s="76">
        <f>Q$53*(Q$58/Q$53)^(3/5)</f>
        <v>199121.2602010855</v>
      </c>
      <c r="R56" s="77"/>
      <c r="S56" s="77">
        <f t="shared" si="0"/>
        <v>46.965247940497072</v>
      </c>
      <c r="T56" s="77">
        <f t="shared" si="1"/>
        <v>133.96851255223535</v>
      </c>
      <c r="U56" s="77">
        <f t="shared" si="2"/>
        <v>19.912126020108552</v>
      </c>
    </row>
    <row r="57" spans="14:21">
      <c r="N57" s="76"/>
      <c r="O57" s="76">
        <f>O$53*(O$58/O$53)^(4/5)</f>
        <v>468244.12808428955</v>
      </c>
      <c r="P57" s="76">
        <f>P$53*(P$58/P$53)^(4/5)</f>
        <v>1347619.5664367701</v>
      </c>
      <c r="Q57" s="76">
        <f>Q$53*(Q$58/Q$53)^(4/5)</f>
        <v>205800.60381303958</v>
      </c>
      <c r="R57" s="77"/>
      <c r="S57" s="77">
        <f t="shared" si="0"/>
        <v>46.824412808428953</v>
      </c>
      <c r="T57" s="77">
        <f t="shared" si="1"/>
        <v>134.76195664367702</v>
      </c>
      <c r="U57" s="77">
        <f t="shared" si="2"/>
        <v>20.580060381303959</v>
      </c>
    </row>
    <row r="58" spans="14:21">
      <c r="N58" s="76" t="s">
        <v>322</v>
      </c>
      <c r="O58" s="76">
        <v>466840</v>
      </c>
      <c r="P58" s="76">
        <v>1355601</v>
      </c>
      <c r="Q58" s="76">
        <v>212704</v>
      </c>
      <c r="R58" s="77" t="s">
        <v>322</v>
      </c>
      <c r="S58" s="77">
        <f t="shared" si="0"/>
        <v>46.683999999999997</v>
      </c>
      <c r="T58" s="77">
        <f t="shared" si="1"/>
        <v>135.56010000000001</v>
      </c>
      <c r="U58" s="77">
        <f t="shared" si="2"/>
        <v>21.270399999999999</v>
      </c>
    </row>
    <row r="59" spans="14:21">
      <c r="N59" s="76"/>
      <c r="O59" s="76">
        <f>O$58*(O$63/O$58)^(1/5)</f>
        <v>465619.03004981409</v>
      </c>
      <c r="P59" s="76">
        <f>P$58*(P$63/P$58)^(1/5)</f>
        <v>1358777.0823931179</v>
      </c>
      <c r="Q59" s="76">
        <f>Q$58*(Q$63/Q$58)^(1/5)</f>
        <v>219327.10048614655</v>
      </c>
      <c r="R59" s="77"/>
      <c r="S59" s="77">
        <f t="shared" si="0"/>
        <v>46.56190300498141</v>
      </c>
      <c r="T59" s="77">
        <f t="shared" si="1"/>
        <v>135.8777082393118</v>
      </c>
      <c r="U59" s="77">
        <f t="shared" si="2"/>
        <v>21.932710048614656</v>
      </c>
    </row>
    <row r="60" spans="14:21">
      <c r="N60" s="76"/>
      <c r="O60" s="76">
        <f>O$58*(O$63/O$58)^(2/5)</f>
        <v>464401.25341558061</v>
      </c>
      <c r="P60" s="76">
        <f>P$58*(P$63/P$58)^(2/5)</f>
        <v>1361960.6061346622</v>
      </c>
      <c r="Q60" s="76">
        <f>Q$58*(Q$63/Q$58)^(2/5)</f>
        <v>226156.42868803698</v>
      </c>
      <c r="R60" s="77"/>
      <c r="S60" s="77">
        <f t="shared" ref="S60:S77" si="3">O60/10000</f>
        <v>46.440125341558058</v>
      </c>
      <c r="T60" s="77">
        <f t="shared" ref="T60:T77" si="4">P60/10000</f>
        <v>136.19606061346622</v>
      </c>
      <c r="U60" s="77">
        <f t="shared" ref="U60:U77" si="5">Q60/10000</f>
        <v>22.615642868803697</v>
      </c>
    </row>
    <row r="61" spans="14:21">
      <c r="N61" s="76"/>
      <c r="O61" s="76">
        <f>O$58*(O$63/O$58)^(3/5)</f>
        <v>463186.66174552427</v>
      </c>
      <c r="P61" s="76">
        <f>P$58*(P$63/P$58)^(3/5)</f>
        <v>1365151.5886592139</v>
      </c>
      <c r="Q61" s="76">
        <f>Q$58*(Q$63/Q$58)^(3/5)</f>
        <v>233198.40604995264</v>
      </c>
      <c r="R61" s="77"/>
      <c r="S61" s="77">
        <f t="shared" si="3"/>
        <v>46.318666174552426</v>
      </c>
      <c r="T61" s="77">
        <f t="shared" si="4"/>
        <v>136.51515886592139</v>
      </c>
      <c r="U61" s="77">
        <f t="shared" si="5"/>
        <v>23.319840604995264</v>
      </c>
    </row>
    <row r="62" spans="14:21">
      <c r="N62" s="76"/>
      <c r="O62" s="76">
        <f>O$58*(O$63/O$58)^(4/5)</f>
        <v>461975.24670971278</v>
      </c>
      <c r="P62" s="76">
        <f>P$58*(P$63/P$58)^(4/5)</f>
        <v>1368350.047442202</v>
      </c>
      <c r="Q62" s="76">
        <f>Q$58*(Q$63/Q$58)^(4/5)</f>
        <v>240459.65396479217</v>
      </c>
      <c r="R62" s="77"/>
      <c r="S62" s="77">
        <f t="shared" si="3"/>
        <v>46.197524670971276</v>
      </c>
      <c r="T62" s="77">
        <f t="shared" si="4"/>
        <v>136.83500474422019</v>
      </c>
      <c r="U62" s="77">
        <f t="shared" si="5"/>
        <v>24.045965396479218</v>
      </c>
    </row>
    <row r="63" spans="14:21">
      <c r="N63" s="76" t="s">
        <v>323</v>
      </c>
      <c r="O63" s="76">
        <v>460767</v>
      </c>
      <c r="P63" s="76">
        <v>1371556</v>
      </c>
      <c r="Q63" s="76">
        <v>247947</v>
      </c>
      <c r="R63" s="77" t="s">
        <v>323</v>
      </c>
      <c r="S63" s="77">
        <f t="shared" si="3"/>
        <v>46.076700000000002</v>
      </c>
      <c r="T63" s="77">
        <f t="shared" si="4"/>
        <v>137.15559999999999</v>
      </c>
      <c r="U63" s="77">
        <f t="shared" si="5"/>
        <v>24.794699999999999</v>
      </c>
    </row>
    <row r="64" spans="14:21">
      <c r="N64" s="76"/>
      <c r="O64" s="76">
        <f>O$63*(O$68/O$63)^(1/5)</f>
        <v>452752.39472991304</v>
      </c>
      <c r="P64" s="76">
        <f>P$63*(P$68/P$63)^(1/5)</f>
        <v>1372813.8905929199</v>
      </c>
      <c r="Q64" s="76">
        <f>Q$63*(Q$68/Q$63)^(1/5)</f>
        <v>257848.90391996223</v>
      </c>
      <c r="R64" s="77"/>
      <c r="S64" s="77">
        <f t="shared" si="3"/>
        <v>45.275239472991302</v>
      </c>
      <c r="T64" s="77">
        <f t="shared" si="4"/>
        <v>137.281389059292</v>
      </c>
      <c r="U64" s="77">
        <f t="shared" si="5"/>
        <v>25.784890391996225</v>
      </c>
    </row>
    <row r="65" spans="14:21">
      <c r="N65" s="76"/>
      <c r="O65" s="76">
        <f>O$63*(O$68/O$63)^(2/5)</f>
        <v>444877.19592260505</v>
      </c>
      <c r="P65" s="76">
        <f>P$63*(P$68/P$63)^(2/5)</f>
        <v>1374072.934830856</v>
      </c>
      <c r="Q65" s="76">
        <f>Q$63*(Q$68/Q$63)^(2/5)</f>
        <v>268146.2459829154</v>
      </c>
      <c r="R65" s="77"/>
      <c r="S65" s="77">
        <f t="shared" si="3"/>
        <v>44.487719592260504</v>
      </c>
      <c r="T65" s="77">
        <f t="shared" si="4"/>
        <v>137.4072934830856</v>
      </c>
      <c r="U65" s="77">
        <f t="shared" si="5"/>
        <v>26.814624598291541</v>
      </c>
    </row>
    <row r="66" spans="14:21">
      <c r="N66" s="76"/>
      <c r="O66" s="76">
        <f>O$63*(O$68/O$63)^(3/5)</f>
        <v>437138.97873477952</v>
      </c>
      <c r="P66" s="76">
        <f>P$63*(P$68/P$63)^(3/5)</f>
        <v>1375333.133771847</v>
      </c>
      <c r="Q66" s="76">
        <f>Q$63*(Q$68/Q$63)^(3/5)</f>
        <v>278854.81823513622</v>
      </c>
      <c r="R66" s="77"/>
      <c r="S66" s="77">
        <f t="shared" si="3"/>
        <v>43.713897873477954</v>
      </c>
      <c r="T66" s="77">
        <f t="shared" si="4"/>
        <v>137.5333133771847</v>
      </c>
      <c r="U66" s="77">
        <f t="shared" si="5"/>
        <v>27.885481823513622</v>
      </c>
    </row>
    <row r="67" spans="14:21">
      <c r="N67" s="76"/>
      <c r="O67" s="76">
        <f>O$63*(O$68/O$63)^(4/5)</f>
        <v>429535.36050099065</v>
      </c>
      <c r="P67" s="76">
        <f>P$63*(P$68/P$63)^(4/5)</f>
        <v>1376594.4884749013</v>
      </c>
      <c r="Q67" s="76">
        <f>Q$63*(Q$68/Q$63)^(4/5)</f>
        <v>289991.04338721652</v>
      </c>
      <c r="R67" s="77"/>
      <c r="S67" s="77">
        <f t="shared" si="3"/>
        <v>42.953536050099068</v>
      </c>
      <c r="T67" s="77">
        <f t="shared" si="4"/>
        <v>137.65944884749013</v>
      </c>
      <c r="U67" s="77">
        <f t="shared" si="5"/>
        <v>28.999104338721651</v>
      </c>
    </row>
    <row r="68" spans="14:21">
      <c r="N68" s="76" t="s">
        <v>324</v>
      </c>
      <c r="O68" s="76">
        <v>422064</v>
      </c>
      <c r="P68" s="76">
        <v>1377857</v>
      </c>
      <c r="Q68" s="76">
        <v>301572</v>
      </c>
      <c r="R68" s="77" t="s">
        <v>325</v>
      </c>
      <c r="S68" s="77">
        <f t="shared" si="3"/>
        <v>42.206400000000002</v>
      </c>
      <c r="T68" s="77">
        <f t="shared" si="4"/>
        <v>137.78569999999999</v>
      </c>
      <c r="U68" s="77">
        <f t="shared" si="5"/>
        <v>30.1572</v>
      </c>
    </row>
    <row r="69" spans="14:21">
      <c r="N69" s="76"/>
      <c r="O69" s="76">
        <f>O$68*(O$73/O$68)^(1/5)</f>
        <v>413622.41053946299</v>
      </c>
      <c r="P69" s="76">
        <f>P$68*(P$73/P$68)^(1/5)</f>
        <v>1378326.8794123512</v>
      </c>
      <c r="Q69" s="76">
        <f>Q$68*(Q$73/Q$68)^(1/5)</f>
        <v>314428.1416941543</v>
      </c>
      <c r="R69" s="77"/>
      <c r="S69" s="77">
        <f t="shared" si="3"/>
        <v>41.362241053946299</v>
      </c>
      <c r="T69" s="77">
        <f t="shared" si="4"/>
        <v>137.83268794123512</v>
      </c>
      <c r="U69" s="77">
        <f t="shared" si="5"/>
        <v>31.442814169415431</v>
      </c>
    </row>
    <row r="70" spans="14:21" ht="9" customHeight="1">
      <c r="N70" s="76"/>
      <c r="O70" s="76">
        <f>O$68*(O$73/O$68)^(2/5)</f>
        <v>405349.65905757429</v>
      </c>
      <c r="P70" s="76">
        <f>P$68*(P$73/P$68)^(2/5)</f>
        <v>1378796.9190638722</v>
      </c>
      <c r="Q70" s="76">
        <f>Q$68*(Q$73/Q$68)^(2/5)</f>
        <v>327832.34613703919</v>
      </c>
      <c r="R70" s="77"/>
      <c r="S70" s="77">
        <f t="shared" si="3"/>
        <v>40.534965905757431</v>
      </c>
      <c r="T70" s="77">
        <f t="shared" si="4"/>
        <v>137.87969190638722</v>
      </c>
      <c r="U70" s="77">
        <f t="shared" si="5"/>
        <v>32.783234613703918</v>
      </c>
    </row>
    <row r="71" spans="14:21">
      <c r="N71" s="76"/>
      <c r="O71" s="76">
        <f>O$68*(O$73/O$68)^(3/5)</f>
        <v>397242.36867096776</v>
      </c>
      <c r="P71" s="76">
        <f>P$68*(P$73/P$68)^(3/5)</f>
        <v>1379267.1190092086</v>
      </c>
      <c r="Q71" s="76">
        <f>Q$68*(Q$73/Q$68)^(3/5)</f>
        <v>341807.9774750442</v>
      </c>
      <c r="R71" s="77"/>
      <c r="S71" s="77">
        <f t="shared" si="3"/>
        <v>39.724236867096778</v>
      </c>
      <c r="T71" s="77">
        <f t="shared" si="4"/>
        <v>137.92671190092085</v>
      </c>
      <c r="U71" s="77">
        <f t="shared" si="5"/>
        <v>34.180797747504421</v>
      </c>
    </row>
    <row r="72" spans="14:21">
      <c r="N72" s="76"/>
      <c r="O72" s="76">
        <f>O$68*(O$73/O$68)^(4/5)</f>
        <v>389297.23003642034</v>
      </c>
      <c r="P72" s="76">
        <f>P$68*(P$73/P$68)^(4/5)</f>
        <v>1379737.4793030238</v>
      </c>
      <c r="Q72" s="76">
        <f>Q$68*(Q$73/Q$68)^(4/5)</f>
        <v>356379.39587798441</v>
      </c>
      <c r="R72" s="77"/>
      <c r="S72" s="77">
        <f t="shared" si="3"/>
        <v>38.929723003642032</v>
      </c>
      <c r="T72" s="77">
        <f t="shared" si="4"/>
        <v>137.97374793030238</v>
      </c>
      <c r="U72" s="77">
        <f t="shared" si="5"/>
        <v>35.637939587798442</v>
      </c>
    </row>
    <row r="73" spans="14:21">
      <c r="N73" s="76" t="s">
        <v>326</v>
      </c>
      <c r="O73" s="76">
        <v>381511</v>
      </c>
      <c r="P73" s="76">
        <v>1380208</v>
      </c>
      <c r="Q73" s="76">
        <v>371572</v>
      </c>
      <c r="R73" s="77" t="s">
        <v>327</v>
      </c>
      <c r="S73" s="77">
        <f t="shared" si="3"/>
        <v>38.1511</v>
      </c>
      <c r="T73" s="77">
        <f t="shared" si="4"/>
        <v>138.02080000000001</v>
      </c>
      <c r="U73" s="77">
        <f t="shared" si="5"/>
        <v>37.157200000000003</v>
      </c>
    </row>
    <row r="74" spans="14:21">
      <c r="N74" s="76" t="s">
        <v>328</v>
      </c>
      <c r="O74" s="76">
        <v>374548</v>
      </c>
      <c r="P74" s="76">
        <v>1377358</v>
      </c>
      <c r="Q74" s="76">
        <v>385314</v>
      </c>
      <c r="R74" s="77"/>
      <c r="S74" s="77">
        <f t="shared" si="3"/>
        <v>37.454799999999999</v>
      </c>
      <c r="T74" s="77">
        <f t="shared" si="4"/>
        <v>137.73580000000001</v>
      </c>
      <c r="U74" s="77">
        <f t="shared" si="5"/>
        <v>38.531399999999998</v>
      </c>
    </row>
    <row r="75" spans="14:21">
      <c r="N75" s="80" t="s">
        <v>329</v>
      </c>
      <c r="O75" s="76">
        <v>366730</v>
      </c>
      <c r="P75" s="76">
        <v>1373511</v>
      </c>
      <c r="Q75" s="76">
        <v>398505</v>
      </c>
      <c r="R75" s="77"/>
      <c r="S75" s="77">
        <f t="shared" si="3"/>
        <v>36.673000000000002</v>
      </c>
      <c r="T75" s="77">
        <f t="shared" si="4"/>
        <v>137.3511</v>
      </c>
      <c r="U75" s="77">
        <f t="shared" si="5"/>
        <v>39.850499999999997</v>
      </c>
    </row>
    <row r="76" spans="14:21">
      <c r="N76" s="80" t="s">
        <v>330</v>
      </c>
      <c r="O76" s="76">
        <v>358629</v>
      </c>
      <c r="P76" s="76">
        <v>1368989</v>
      </c>
      <c r="Q76" s="76">
        <v>410776</v>
      </c>
      <c r="R76" s="77" t="s">
        <v>331</v>
      </c>
      <c r="S76" s="77">
        <f t="shared" si="3"/>
        <v>35.862900000000003</v>
      </c>
      <c r="T76" s="77">
        <f t="shared" si="4"/>
        <v>136.8989</v>
      </c>
      <c r="U76" s="77">
        <f t="shared" si="5"/>
        <v>41.077599999999997</v>
      </c>
    </row>
    <row r="77" spans="14:21">
      <c r="N77" s="80" t="s">
        <v>332</v>
      </c>
      <c r="O77" s="76">
        <v>354172</v>
      </c>
      <c r="P77" s="76">
        <v>1362285</v>
      </c>
      <c r="Q77" s="76">
        <v>416751</v>
      </c>
      <c r="R77" s="77" t="s">
        <v>333</v>
      </c>
      <c r="S77" s="77">
        <f t="shared" si="3"/>
        <v>35.417200000000001</v>
      </c>
      <c r="T77" s="77">
        <f t="shared" si="4"/>
        <v>136.2285</v>
      </c>
      <c r="U77" s="77">
        <f t="shared" si="5"/>
        <v>41.6751</v>
      </c>
    </row>
    <row r="78" spans="14:21">
      <c r="N78" s="76"/>
      <c r="O78" s="76"/>
      <c r="P78" s="76"/>
      <c r="Q78" s="76"/>
      <c r="R78" s="77"/>
      <c r="S78" s="77"/>
      <c r="T78" s="77"/>
      <c r="U78" s="77"/>
    </row>
    <row r="101" spans="14:21">
      <c r="N101" s="76"/>
      <c r="O101" s="76"/>
      <c r="P101" s="76"/>
      <c r="Q101" s="76"/>
      <c r="R101" s="77"/>
      <c r="S101" s="77"/>
      <c r="T101" s="77"/>
      <c r="U101" s="77"/>
    </row>
    <row r="102" spans="14:21">
      <c r="N102" s="76"/>
      <c r="O102" s="76"/>
      <c r="P102" s="76"/>
      <c r="Q102" s="76"/>
      <c r="R102" s="77"/>
      <c r="S102" s="77"/>
      <c r="T102" s="77"/>
      <c r="U102" s="77"/>
    </row>
    <row r="103" spans="14:21">
      <c r="N103" s="76"/>
      <c r="O103" s="76"/>
      <c r="P103" s="76"/>
      <c r="Q103" s="76"/>
      <c r="R103" s="77"/>
      <c r="S103" s="77"/>
      <c r="T103" s="77"/>
      <c r="U103" s="77"/>
    </row>
    <row r="104" spans="14:21">
      <c r="N104" s="76"/>
      <c r="O104" s="76"/>
      <c r="P104" s="76"/>
      <c r="Q104" s="76"/>
      <c r="R104" s="77"/>
      <c r="S104" s="77"/>
      <c r="T104" s="77"/>
      <c r="U104" s="77"/>
    </row>
    <row r="105" spans="14:21">
      <c r="R105" s="77"/>
      <c r="S105" s="77"/>
      <c r="T105" s="77"/>
      <c r="U105" s="77"/>
    </row>
    <row r="106" spans="14:21">
      <c r="R106" s="77"/>
      <c r="S106" s="77"/>
      <c r="T106" s="77"/>
      <c r="U106" s="77"/>
    </row>
  </sheetData>
  <phoneticPr fontId="15"/>
  <printOptions gridLinesSet="0"/>
  <pageMargins left="0.78" right="0.21" top="0.36" bottom="0.46" header="0.22" footer="0.28000000000000003"/>
  <pageSetup paperSize="9" scale="98" firstPageNumber="2" orientation="portrait" useFirstPageNumber="1" horizontalDpi="4294967292" verticalDpi="4294967292" r:id="rId1"/>
  <headerFooter alignWithMargins="0">
    <oddFooter>&amp;C- &amp;"ＭＳ ゴシック,標準"&amp;8２&amp;"Osaka,標準"&amp;10-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概況</vt:lpstr>
      <vt:lpstr>移動者</vt:lpstr>
      <vt:lpstr>統計表</vt:lpstr>
      <vt:lpstr>年齢別人口</vt:lpstr>
      <vt:lpstr>移動者!Print_Area</vt:lpstr>
      <vt:lpstr>概況!Print_Area</vt:lpstr>
      <vt:lpstr>統計表!Print_Area</vt:lpstr>
      <vt:lpstr>年齢別人口!Print_Area</vt:lpstr>
      <vt:lpstr>統計表!Print_Titles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統計調査課</dc:creator>
  <cp:lastModifiedBy>坂本 大輔</cp:lastModifiedBy>
  <dcterms:created xsi:type="dcterms:W3CDTF">2002-02-25T07:02:04Z</dcterms:created>
  <dcterms:modified xsi:type="dcterms:W3CDTF">2022-08-25T07:08:37Z</dcterms:modified>
</cp:coreProperties>
</file>