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1.61\share\感染症対策課\28_新興感染症等医療提供体制強化事業に関すること\01_事業計画書\02_県→医療機関\"/>
    </mc:Choice>
  </mc:AlternateContent>
  <bookViews>
    <workbookView xWindow="0" yWindow="0" windowWidth="28800" windowHeight="12370" tabRatio="832"/>
  </bookViews>
  <sheets>
    <sheet name="申請者情報" sheetId="50" r:id="rId1"/>
    <sheet name="事業計画書（病室）" sheetId="34" r:id="rId2"/>
    <sheet name="事業費内訳書（病室）" sheetId="47" r:id="rId3"/>
    <sheet name="事業計画書（病室以外）" sheetId="49" r:id="rId4"/>
    <sheet name="事業費内訳書 (病室以外)" sheetId="51" r:id="rId5"/>
    <sheet name="作業用1" sheetId="52" state="hidden" r:id="rId6"/>
    <sheet name="作業用2" sheetId="53" state="hidden" r:id="rId7"/>
    <sheet name="12-1 スプリンクラー（総括表）見直し前" sheetId="25" state="hidden" r:id="rId8"/>
    <sheet name="12-2スプリンクラー（個別計画書）見直し前" sheetId="26" state="hidden" r:id="rId9"/>
    <sheet name="管理用（このシートは削除しないでください）" sheetId="9" state="hidden" r:id="rId10"/>
  </sheets>
  <definedNames>
    <definedName name="_xlnm.Print_Area" localSheetId="7">'12-1 スプリンクラー（総括表）見直し前'!$A$1:$AI$43</definedName>
    <definedName name="_xlnm.Print_Area" localSheetId="8">'12-2スプリンクラー（個別計画書）見直し前'!$B$1:$BQ$41</definedName>
    <definedName name="_xlnm.Print_Area" localSheetId="9">'管理用（このシートは削除しないでください）'!$A$1:$W$72</definedName>
    <definedName name="_xlnm.Print_Area" localSheetId="1">'事業計画書（病室）'!$A$1:$K$43</definedName>
    <definedName name="_xlnm.Print_Area" localSheetId="3">'事業計画書（病室以外）'!$A$1:$K$42</definedName>
    <definedName name="_xlnm.Print_Area" localSheetId="4">'事業費内訳書 (病室以外)'!$A$1:$U$73</definedName>
    <definedName name="_xlnm.Print_Area" localSheetId="2">'事業費内訳書（病室）'!$A$1:$U$74</definedName>
    <definedName name="_xlnm.Print_Area" localSheetId="0">申請者情報!$A$1:$G$20</definedName>
    <definedName name="_xlnm.Print_Titles" localSheetId="4">'事業費内訳書 (病室以外)'!$A:$C</definedName>
    <definedName name="_xlnm.Print_Titles" localSheetId="2">'事業費内訳書（病室）'!$A:$C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建築工事">作業用2!$A$23:$A$26</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4">'管理用（このシートは削除しないでください）'!#REF!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15" i="53" l="1"/>
  <c r="P15" i="53"/>
  <c r="O15" i="53"/>
  <c r="N15" i="53"/>
  <c r="M15" i="53"/>
  <c r="L15" i="53"/>
  <c r="J15" i="53"/>
  <c r="I15" i="53"/>
  <c r="H15" i="53"/>
  <c r="G15" i="53"/>
  <c r="F15" i="53"/>
  <c r="D15" i="53"/>
  <c r="C15" i="53"/>
  <c r="A15" i="53"/>
  <c r="B15" i="53"/>
  <c r="B37" i="47"/>
  <c r="D47" i="51" l="1"/>
  <c r="D29" i="51"/>
  <c r="D36" i="51" s="1"/>
  <c r="D48" i="51" s="1"/>
  <c r="D35" i="51"/>
  <c r="AB9" i="53" l="1"/>
  <c r="X9" i="53"/>
  <c r="W9" i="53"/>
  <c r="V9" i="53"/>
  <c r="U9" i="53"/>
  <c r="T9" i="53"/>
  <c r="S9" i="53"/>
  <c r="R9" i="53"/>
  <c r="Q9" i="53"/>
  <c r="P9" i="53"/>
  <c r="O9" i="53"/>
  <c r="AA9" i="53" s="1"/>
  <c r="N9" i="53"/>
  <c r="Z9" i="53" s="1"/>
  <c r="M9" i="53"/>
  <c r="Y9" i="53" s="1"/>
  <c r="L9" i="53"/>
  <c r="K9" i="53"/>
  <c r="K9" i="52"/>
  <c r="J9" i="53"/>
  <c r="I9" i="53"/>
  <c r="H9" i="53"/>
  <c r="G9" i="53"/>
  <c r="E9" i="52"/>
  <c r="E9" i="53"/>
  <c r="F9" i="53"/>
  <c r="D9" i="53"/>
  <c r="C9" i="53"/>
  <c r="B9" i="53"/>
  <c r="A9" i="53"/>
  <c r="M4" i="53"/>
  <c r="L4" i="53"/>
  <c r="K4" i="53"/>
  <c r="J4" i="53"/>
  <c r="I4" i="53"/>
  <c r="H4" i="53"/>
  <c r="G4" i="53"/>
  <c r="F4" i="53"/>
  <c r="E4" i="53"/>
  <c r="D4" i="53"/>
  <c r="C4" i="53"/>
  <c r="B4" i="53"/>
  <c r="A4" i="53"/>
  <c r="AR9" i="52"/>
  <c r="AN9" i="52"/>
  <c r="AM9" i="52"/>
  <c r="AL9" i="52"/>
  <c r="AK9" i="52"/>
  <c r="AG9" i="52"/>
  <c r="AJ9" i="52"/>
  <c r="AI9" i="52"/>
  <c r="AH9" i="52"/>
  <c r="AF9" i="52"/>
  <c r="AE9" i="52"/>
  <c r="AD9" i="52"/>
  <c r="AC9" i="52"/>
  <c r="AB9" i="52"/>
  <c r="AA9" i="52"/>
  <c r="Z9" i="52"/>
  <c r="S9" i="52"/>
  <c r="L9" i="52"/>
  <c r="Y9" i="52"/>
  <c r="X9" i="52"/>
  <c r="W9" i="52"/>
  <c r="V9" i="52"/>
  <c r="U9" i="52"/>
  <c r="T9" i="52"/>
  <c r="R9" i="52"/>
  <c r="Q9" i="52"/>
  <c r="P9" i="52"/>
  <c r="O9" i="52"/>
  <c r="N9" i="52"/>
  <c r="M9" i="52"/>
  <c r="N15" i="52"/>
  <c r="M15" i="52"/>
  <c r="L15" i="52"/>
  <c r="K15" i="52"/>
  <c r="D35" i="47"/>
  <c r="J15" i="52"/>
  <c r="I15" i="52"/>
  <c r="H15" i="52"/>
  <c r="G15" i="52"/>
  <c r="F15" i="52"/>
  <c r="E15" i="52"/>
  <c r="D15" i="52"/>
  <c r="C15" i="52"/>
  <c r="B15" i="52"/>
  <c r="I9" i="52"/>
  <c r="H9" i="52"/>
  <c r="G9" i="52"/>
  <c r="F9" i="52"/>
  <c r="D9" i="52"/>
  <c r="C9" i="52"/>
  <c r="B9" i="52"/>
  <c r="A9" i="52"/>
  <c r="M4" i="52"/>
  <c r="L4" i="52"/>
  <c r="K4" i="52"/>
  <c r="J4" i="52"/>
  <c r="I4" i="52"/>
  <c r="H4" i="52"/>
  <c r="G4" i="52"/>
  <c r="D4" i="52"/>
  <c r="F4" i="52"/>
  <c r="E4" i="52"/>
  <c r="C4" i="52"/>
  <c r="B4" i="52"/>
  <c r="A4" i="52"/>
  <c r="D46" i="47" l="1"/>
  <c r="D34" i="47"/>
  <c r="D28" i="47"/>
  <c r="D47" i="47" s="1"/>
  <c r="C5" i="51" l="1"/>
  <c r="G9" i="49"/>
  <c r="D9" i="49"/>
  <c r="A9" i="49"/>
  <c r="C5" i="47"/>
  <c r="G9" i="34"/>
  <c r="D9" i="34"/>
  <c r="A9" i="34"/>
  <c r="I7" i="50"/>
  <c r="AQ9" i="52" l="1"/>
  <c r="AP9" i="52"/>
  <c r="AO9" i="52"/>
  <c r="U56" i="51"/>
  <c r="R56" i="51"/>
  <c r="O56" i="51"/>
  <c r="L56" i="51"/>
  <c r="I56" i="51"/>
  <c r="F56" i="51"/>
  <c r="T48" i="51"/>
  <c r="Q48" i="51"/>
  <c r="N48" i="51"/>
  <c r="K48" i="51"/>
  <c r="H48" i="51"/>
  <c r="E48" i="51"/>
  <c r="U47" i="51"/>
  <c r="T47" i="51"/>
  <c r="R47" i="51"/>
  <c r="Q47" i="51"/>
  <c r="O47" i="51"/>
  <c r="N47" i="51"/>
  <c r="L47" i="51"/>
  <c r="K47" i="51"/>
  <c r="I47" i="51"/>
  <c r="H47" i="51"/>
  <c r="F47" i="51"/>
  <c r="E47" i="51"/>
  <c r="T46" i="51"/>
  <c r="Q46" i="51"/>
  <c r="N46" i="51"/>
  <c r="K46" i="51"/>
  <c r="H46" i="51"/>
  <c r="E46" i="51"/>
  <c r="T45" i="51"/>
  <c r="Q45" i="51"/>
  <c r="N45" i="51"/>
  <c r="K45" i="51"/>
  <c r="H45" i="51"/>
  <c r="E45" i="51"/>
  <c r="T44" i="51"/>
  <c r="Q44" i="51"/>
  <c r="N44" i="51"/>
  <c r="K44" i="51"/>
  <c r="H44" i="51"/>
  <c r="E44" i="51"/>
  <c r="T43" i="51"/>
  <c r="Q43" i="51"/>
  <c r="N43" i="51"/>
  <c r="K43" i="51"/>
  <c r="H43" i="51"/>
  <c r="E43" i="51"/>
  <c r="T42" i="51"/>
  <c r="Q42" i="51"/>
  <c r="N42" i="51"/>
  <c r="K42" i="51"/>
  <c r="H42" i="51"/>
  <c r="E42" i="51"/>
  <c r="T41" i="51"/>
  <c r="Q41" i="51"/>
  <c r="N41" i="51"/>
  <c r="K41" i="51"/>
  <c r="H41" i="51"/>
  <c r="E41" i="51"/>
  <c r="T40" i="51"/>
  <c r="Q40" i="51"/>
  <c r="N40" i="51"/>
  <c r="K40" i="51"/>
  <c r="H40" i="51"/>
  <c r="E40" i="51"/>
  <c r="T39" i="51"/>
  <c r="Q39" i="51"/>
  <c r="N39" i="51"/>
  <c r="K39" i="51"/>
  <c r="H39" i="51"/>
  <c r="E39" i="51"/>
  <c r="T38" i="51"/>
  <c r="Q38" i="51"/>
  <c r="N38" i="51"/>
  <c r="K38" i="51"/>
  <c r="H38" i="51"/>
  <c r="E38" i="51"/>
  <c r="T37" i="51"/>
  <c r="Q37" i="51"/>
  <c r="N37" i="51"/>
  <c r="K37" i="51"/>
  <c r="H37" i="51"/>
  <c r="E37" i="51"/>
  <c r="T36" i="51"/>
  <c r="Q36" i="51"/>
  <c r="N36" i="51"/>
  <c r="K36" i="51"/>
  <c r="H36" i="51"/>
  <c r="E36" i="51"/>
  <c r="U35" i="51"/>
  <c r="T35" i="51"/>
  <c r="R35" i="51"/>
  <c r="Q35" i="51"/>
  <c r="O35" i="51"/>
  <c r="N35" i="51"/>
  <c r="L35" i="51"/>
  <c r="K35" i="51"/>
  <c r="I35" i="51"/>
  <c r="H35" i="51"/>
  <c r="F35" i="51"/>
  <c r="E35" i="51"/>
  <c r="T34" i="51"/>
  <c r="Q34" i="51"/>
  <c r="N34" i="51"/>
  <c r="K34" i="51"/>
  <c r="H34" i="51"/>
  <c r="E34" i="51"/>
  <c r="T33" i="51"/>
  <c r="Q33" i="51"/>
  <c r="N33" i="51"/>
  <c r="K33" i="51"/>
  <c r="H33" i="51"/>
  <c r="E33" i="51"/>
  <c r="T32" i="51"/>
  <c r="Q32" i="51"/>
  <c r="N32" i="51"/>
  <c r="K32" i="51"/>
  <c r="H32" i="51"/>
  <c r="E32" i="51"/>
  <c r="T31" i="51"/>
  <c r="Q31" i="51"/>
  <c r="N31" i="51"/>
  <c r="K31" i="51"/>
  <c r="H31" i="51"/>
  <c r="E31" i="51"/>
  <c r="T30" i="51"/>
  <c r="Q30" i="51"/>
  <c r="N30" i="51"/>
  <c r="K30" i="51"/>
  <c r="H30" i="51"/>
  <c r="E30" i="51"/>
  <c r="U29" i="51"/>
  <c r="U36" i="51" s="1"/>
  <c r="U48" i="51" s="1"/>
  <c r="T29" i="51"/>
  <c r="R29" i="51"/>
  <c r="R36" i="51" s="1"/>
  <c r="R48" i="51" s="1"/>
  <c r="Q29" i="51"/>
  <c r="O29" i="51"/>
  <c r="O36" i="51" s="1"/>
  <c r="O48" i="51" s="1"/>
  <c r="N29" i="51"/>
  <c r="L29" i="51"/>
  <c r="L36" i="51" s="1"/>
  <c r="L48" i="51" s="1"/>
  <c r="K29" i="51"/>
  <c r="I29" i="51"/>
  <c r="I36" i="51" s="1"/>
  <c r="I48" i="51" s="1"/>
  <c r="H29" i="51"/>
  <c r="F29" i="51"/>
  <c r="F36" i="51" s="1"/>
  <c r="F48" i="51" s="1"/>
  <c r="E29" i="51"/>
  <c r="T28" i="51"/>
  <c r="Q28" i="51"/>
  <c r="N28" i="51"/>
  <c r="K28" i="51"/>
  <c r="H28" i="51"/>
  <c r="E28" i="51"/>
  <c r="T27" i="51"/>
  <c r="Q27" i="51"/>
  <c r="N27" i="51"/>
  <c r="K27" i="51"/>
  <c r="H27" i="51"/>
  <c r="E27" i="51"/>
  <c r="T26" i="51"/>
  <c r="Q26" i="51"/>
  <c r="N26" i="51"/>
  <c r="K26" i="51"/>
  <c r="H26" i="51"/>
  <c r="E26" i="51"/>
  <c r="T25" i="51"/>
  <c r="Q25" i="51"/>
  <c r="N25" i="51"/>
  <c r="K25" i="51"/>
  <c r="H25" i="51"/>
  <c r="E25" i="51"/>
  <c r="T24" i="51"/>
  <c r="Q24" i="51"/>
  <c r="N24" i="51"/>
  <c r="K24" i="51"/>
  <c r="H24" i="51"/>
  <c r="E24" i="51"/>
  <c r="T23" i="51"/>
  <c r="Q23" i="51"/>
  <c r="N23" i="51"/>
  <c r="K23" i="51"/>
  <c r="H23" i="51"/>
  <c r="E23" i="51"/>
  <c r="T22" i="51"/>
  <c r="Q22" i="51"/>
  <c r="N22" i="51"/>
  <c r="K22" i="51"/>
  <c r="H22" i="51"/>
  <c r="E22" i="51"/>
  <c r="T21" i="51"/>
  <c r="Q21" i="51"/>
  <c r="N21" i="51"/>
  <c r="K21" i="51"/>
  <c r="H21" i="51"/>
  <c r="E21" i="51"/>
  <c r="T20" i="51"/>
  <c r="Q20" i="51"/>
  <c r="N20" i="51"/>
  <c r="K20" i="51"/>
  <c r="H20" i="51"/>
  <c r="E20" i="51"/>
  <c r="T18" i="51"/>
  <c r="Q18" i="51"/>
  <c r="N18" i="51"/>
  <c r="K18" i="51"/>
  <c r="H18" i="51"/>
  <c r="E18" i="51"/>
  <c r="T17" i="51"/>
  <c r="Q17" i="51"/>
  <c r="N17" i="51"/>
  <c r="H17" i="51"/>
  <c r="E17" i="51"/>
  <c r="T16" i="51"/>
  <c r="Q16" i="51"/>
  <c r="N16" i="51"/>
  <c r="K16" i="51"/>
  <c r="H16" i="51"/>
  <c r="E16" i="51"/>
  <c r="T15" i="51"/>
  <c r="Q15" i="51"/>
  <c r="N15" i="51"/>
  <c r="K15" i="51"/>
  <c r="H15" i="51"/>
  <c r="E15" i="51"/>
  <c r="T14" i="51"/>
  <c r="Q14" i="51"/>
  <c r="N14" i="51"/>
  <c r="K14" i="51"/>
  <c r="H14" i="51"/>
  <c r="E14" i="51"/>
  <c r="T13" i="51"/>
  <c r="Q13" i="51"/>
  <c r="N13" i="51"/>
  <c r="K13" i="51"/>
  <c r="H13" i="51"/>
  <c r="E13" i="51"/>
  <c r="T12" i="51"/>
  <c r="Q12" i="51"/>
  <c r="N12" i="51"/>
  <c r="K12" i="51"/>
  <c r="H12" i="51"/>
  <c r="E12" i="51"/>
  <c r="T11" i="51"/>
  <c r="Q11" i="51"/>
  <c r="N11" i="51"/>
  <c r="K11" i="51"/>
  <c r="H11" i="51"/>
  <c r="E11" i="51"/>
  <c r="O8" i="51" l="1"/>
  <c r="U8" i="51" s="1"/>
  <c r="R8" i="51"/>
  <c r="I8" i="51"/>
  <c r="L8" i="51" s="1"/>
  <c r="F57" i="51"/>
  <c r="K32" i="49" l="1"/>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L34" i="47"/>
  <c r="K34" i="47"/>
  <c r="I34" i="47"/>
  <c r="H34" i="47"/>
  <c r="K33" i="47"/>
  <c r="H33" i="47"/>
  <c r="E33" i="47"/>
  <c r="K32" i="47"/>
  <c r="H32" i="47"/>
  <c r="E32" i="47"/>
  <c r="K31" i="47"/>
  <c r="H31" i="47"/>
  <c r="E31" i="47"/>
  <c r="K30" i="47"/>
  <c r="H30" i="47"/>
  <c r="E30" i="47"/>
  <c r="K29" i="47"/>
  <c r="H29" i="47"/>
  <c r="F34" i="47"/>
  <c r="E34" i="47" s="1"/>
  <c r="E29" i="47"/>
  <c r="L28" i="47"/>
  <c r="K28" i="47"/>
  <c r="I28" i="47"/>
  <c r="H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46" i="47"/>
  <c r="F35" i="47" l="1"/>
  <c r="E35" i="47" s="1"/>
  <c r="E28" i="47"/>
  <c r="I8" i="47"/>
  <c r="L8" i="47" s="1"/>
  <c r="F47" i="47" l="1"/>
  <c r="F56" i="47" s="1"/>
  <c r="E47" i="47"/>
  <c r="K17" i="34"/>
  <c r="J9" i="52" s="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comments4.xml><?xml version="1.0" encoding="utf-8"?>
<comments xmlns="http://schemas.openxmlformats.org/spreadsheetml/2006/main">
  <authors>
    <author>厚生労働省ネットワークシステム</author>
    <author>安田 雄一</author>
  </authors>
  <commentList>
    <comment ref="M7" authorId="0" shapeId="0">
      <text>
        <r>
          <rPr>
            <sz val="9"/>
            <color indexed="81"/>
            <rFont val="ＭＳ Ｐゴシック"/>
            <family val="3"/>
            <charset val="128"/>
          </rPr>
          <t>年度欄が不足する場合は適宜追加すること</t>
        </r>
      </text>
    </comment>
    <comment ref="C11" authorId="1" shapeId="0">
      <text>
        <r>
          <rPr>
            <b/>
            <sz val="9"/>
            <color indexed="81"/>
            <rFont val="MS P ゴシック"/>
            <family val="3"/>
            <charset val="128"/>
          </rPr>
          <t>プルダウンから選択</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 ref="C19" authorId="1" shapeId="0">
      <text>
        <r>
          <rPr>
            <b/>
            <sz val="9"/>
            <color indexed="81"/>
            <rFont val="MS P ゴシック"/>
            <family val="3"/>
            <charset val="128"/>
          </rPr>
          <t>プルダウンから選択</t>
        </r>
      </text>
    </comment>
    <comment ref="C20" authorId="0" shapeId="0">
      <text>
        <r>
          <rPr>
            <sz val="9"/>
            <color indexed="81"/>
            <rFont val="ＭＳ Ｐゴシック"/>
            <family val="3"/>
            <charset val="128"/>
          </rPr>
          <t>改修工事の場合は
&lt;改修工事&gt;を選択</t>
        </r>
      </text>
    </comment>
    <comment ref="C21" authorId="0" shapeId="0">
      <text>
        <r>
          <rPr>
            <sz val="9"/>
            <color indexed="81"/>
            <rFont val="ＭＳ Ｐゴシック"/>
            <family val="3"/>
            <charset val="128"/>
          </rPr>
          <t>&lt;建築工事&gt;の場合は、
さらに工事種別を選択</t>
        </r>
      </text>
    </comment>
    <comment ref="B37" authorId="0" shapeId="0">
      <text>
        <r>
          <rPr>
            <sz val="9"/>
            <color indexed="81"/>
            <rFont val="ＭＳ Ｐゴシック"/>
            <family val="3"/>
            <charset val="128"/>
          </rPr>
          <t>改修工事の場合は
&lt;改修工事&gt;を選択</t>
        </r>
      </text>
    </comment>
    <comment ref="B38" authorId="0" shapeId="0">
      <text>
        <r>
          <rPr>
            <sz val="9"/>
            <color indexed="81"/>
            <rFont val="ＭＳ Ｐゴシック"/>
            <family val="3"/>
            <charset val="128"/>
          </rPr>
          <t>&lt;建築工事&gt;の場合は、
さらに工事種別を選択</t>
        </r>
      </text>
    </comment>
  </commentList>
</comments>
</file>

<file path=xl/sharedStrings.xml><?xml version="1.0" encoding="utf-8"?>
<sst xmlns="http://schemas.openxmlformats.org/spreadsheetml/2006/main" count="1051" uniqueCount="525">
  <si>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</si>
  <si>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</si>
  <si>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</si>
  <si>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</si>
  <si>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</si>
  <si>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</si>
  <si>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</si>
  <si>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</si>
  <si>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</si>
  <si>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</si>
  <si>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</si>
  <si>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</si>
  <si>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</si>
  <si>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</si>
  <si>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</si>
  <si>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</si>
  <si>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</si>
  <si>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</si>
  <si>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</si>
  <si>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</si>
  <si>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</si>
  <si>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</si>
  <si>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</si>
  <si>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</si>
  <si>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</si>
  <si>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</si>
  <si>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</si>
  <si>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</si>
  <si>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</si>
  <si>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</si>
  <si>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</si>
  <si>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</si>
  <si>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</si>
  <si>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</si>
  <si>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</si>
  <si>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</si>
  <si>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</si>
  <si>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</si>
  <si>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</si>
  <si>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</si>
  <si>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</si>
  <si>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</si>
  <si>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</si>
  <si>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</si>
  <si>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</si>
  <si>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</si>
  <si>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</si>
  <si>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</si>
  <si>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</si>
  <si>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</si>
  <si>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</si>
  <si>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</si>
  <si>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</si>
  <si>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</si>
  <si>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</si>
  <si>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</si>
  <si>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</si>
  <si>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</si>
  <si>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</si>
  <si>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</si>
  <si>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</si>
  <si>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</si>
  <si>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</si>
  <si>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</si>
  <si>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</si>
  <si>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</si>
  <si>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</si>
  <si>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</si>
  <si>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</si>
  <si>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</si>
  <si>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</si>
  <si>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</si>
  <si>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</si>
  <si>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</si>
  <si>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</si>
  <si>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</si>
  <si>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</si>
  <si>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</si>
  <si>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</si>
  <si>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</si>
  <si>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</si>
  <si>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</si>
  <si>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</si>
  <si>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</si>
  <si>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 xml:space="preserve">    </t>
    <phoneticPr fontId="4"/>
  </si>
  <si>
    <t xml:space="preserve"> なお、事業の種別は次による。</t>
    <phoneticPr fontId="4"/>
  </si>
  <si>
    <t xml:space="preserve">     </t>
    <phoneticPr fontId="4"/>
  </si>
  <si>
    <t xml:space="preserve">   </t>
    <phoneticPr fontId="4"/>
  </si>
  <si>
    <t>（１）</t>
    <phoneticPr fontId="4"/>
  </si>
  <si>
    <t>（２）</t>
    <phoneticPr fontId="4"/>
  </si>
  <si>
    <t>（３）</t>
    <phoneticPr fontId="4"/>
  </si>
  <si>
    <t>（４）</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</si>
  <si>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</si>
  <si>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</si>
  <si>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</si>
  <si>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</si>
  <si>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</si>
  <si>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</si>
  <si>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</si>
  <si>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</si>
  <si>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</si>
  <si>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</si>
  <si>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</si>
  <si>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</si>
  <si>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</si>
  <si>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</si>
  <si>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</si>
  <si>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</si>
  <si>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</si>
  <si>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</si>
  <si>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</si>
  <si>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</si>
  <si>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</si>
  <si>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</si>
  <si>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</si>
  <si>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</si>
  <si>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</si>
  <si>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</si>
  <si>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</si>
  <si>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</si>
  <si>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</si>
  <si>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</si>
  <si>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</si>
  <si>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</si>
  <si>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</si>
  <si>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</si>
  <si>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</si>
  <si>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</si>
  <si>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</si>
  <si>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</si>
  <si>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</si>
  <si>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</si>
  <si>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</si>
  <si>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</si>
  <si>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</si>
  <si>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</si>
  <si>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</si>
  <si>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</si>
  <si>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</si>
  <si>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</si>
  <si>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</si>
  <si>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</si>
  <si>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</si>
  <si>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</si>
  <si>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</si>
  <si>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</si>
  <si>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</si>
  <si>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</si>
  <si>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</si>
  <si>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</si>
  <si>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</si>
  <si>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</si>
  <si>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</si>
  <si>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</si>
  <si>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</si>
  <si>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</si>
  <si>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</si>
  <si>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</si>
  <si>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</si>
  <si>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</si>
  <si>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</si>
  <si>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</si>
  <si>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</si>
  <si>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</si>
  <si>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</si>
  <si>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</si>
  <si>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</si>
  <si>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</si>
  <si>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</si>
  <si>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</si>
  <si>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</si>
  <si>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</si>
  <si>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</si>
  <si>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</si>
  <si>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</si>
  <si>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</si>
  <si>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</si>
  <si>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</si>
  <si>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</si>
  <si>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</si>
  <si>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</si>
  <si>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</si>
  <si>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</si>
  <si>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</si>
  <si>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</si>
  <si>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</si>
  <si>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</si>
  <si>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</si>
  <si>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</si>
  <si>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</si>
  <si>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</si>
  <si>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</si>
  <si>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</si>
  <si>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</si>
  <si>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</si>
  <si>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</si>
  <si>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</si>
  <si>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</si>
  <si>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</si>
  <si>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</si>
  <si>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</si>
  <si>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</si>
  <si>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</si>
  <si>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</si>
  <si>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</si>
  <si>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</si>
  <si>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</si>
  <si>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</si>
  <si>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</si>
  <si>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</si>
  <si>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</si>
  <si>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</si>
  <si>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</si>
  <si>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</si>
  <si>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</si>
  <si>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</si>
  <si>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</si>
  <si>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</si>
  <si>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</si>
  <si>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</si>
  <si>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</si>
  <si>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</si>
  <si>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</si>
  <si>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</si>
  <si>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</si>
  <si>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</si>
  <si>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</si>
  <si>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</si>
  <si>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</si>
  <si>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</si>
  <si>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</si>
  <si>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</si>
  <si>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</si>
  <si>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</si>
  <si>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</si>
  <si>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</si>
  <si>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</si>
  <si>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</si>
  <si>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</si>
  <si>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</si>
  <si>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</si>
  <si>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</si>
  <si>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</si>
  <si>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</si>
  <si>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</si>
  <si>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</si>
  <si>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</si>
  <si>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</si>
  <si>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</si>
  <si>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</si>
  <si>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</si>
  <si>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</si>
  <si>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</si>
  <si>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</si>
  <si>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</si>
  <si>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</si>
  <si>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</si>
  <si>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</si>
  <si>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</si>
  <si>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</si>
  <si>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</si>
  <si>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</si>
  <si>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</si>
  <si>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</si>
  <si>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</si>
  <si>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</si>
  <si>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</si>
  <si>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</si>
  <si>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</si>
  <si>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</si>
  <si>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</si>
  <si>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</si>
  <si>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</si>
  <si>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</si>
  <si>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</si>
  <si>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</si>
  <si>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</si>
  <si>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</si>
  <si>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</si>
  <si>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</si>
  <si>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</si>
  <si>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</si>
  <si>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</si>
  <si>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</si>
  <si>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</si>
  <si>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</si>
  <si>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</si>
  <si>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</si>
  <si>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</si>
  <si>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</si>
  <si>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</si>
  <si>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</si>
  <si>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</si>
  <si>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</si>
  <si>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</si>
  <si>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</si>
  <si>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</si>
  <si>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</si>
  <si>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</si>
  <si>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</si>
  <si>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</si>
  <si>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</si>
  <si>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</si>
  <si>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</si>
  <si>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</si>
  <si>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</si>
  <si>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</si>
  <si>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</si>
  <si>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</si>
  <si>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</si>
  <si>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</si>
  <si>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</si>
  <si>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</si>
  <si>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</si>
  <si>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</si>
  <si>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</si>
  <si>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</si>
  <si>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</si>
  <si>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</si>
  <si>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</si>
  <si>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</si>
  <si>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</si>
  <si>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</si>
  <si>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</si>
  <si>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</si>
  <si>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</si>
  <si>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</si>
  <si>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</si>
  <si>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</si>
  <si>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</si>
  <si>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</si>
  <si>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</si>
  <si>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</si>
  <si>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</si>
  <si>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</si>
  <si>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</si>
  <si>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</si>
  <si>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</si>
  <si>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</si>
  <si>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</si>
  <si>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</si>
  <si>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</si>
  <si>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</si>
  <si>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</si>
  <si>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</si>
  <si>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</si>
  <si>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</si>
  <si>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</si>
  <si>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</si>
  <si>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</si>
  <si>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</si>
  <si>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</si>
  <si>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</si>
  <si>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</si>
  <si>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</si>
  <si>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</si>
  <si>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</si>
  <si>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</si>
  <si>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</si>
  <si>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</si>
  <si>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</si>
  <si>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</si>
  <si>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</si>
  <si>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</si>
  <si>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</si>
  <si>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</si>
  <si>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</si>
  <si>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</si>
  <si>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</si>
  <si>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</si>
  <si>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</si>
  <si>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</si>
  <si>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</si>
  <si>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</si>
  <si>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</si>
  <si>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</si>
  <si>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</si>
  <si>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</si>
  <si>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</si>
  <si>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</si>
  <si>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</si>
  <si>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</si>
  <si>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</si>
  <si>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</si>
  <si>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</si>
  <si>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</si>
  <si>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</si>
  <si>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</si>
  <si>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</si>
  <si>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 xml:space="preserve">   令和○年 度</t>
    <rPh sb="3" eb="5">
      <t>レイワ</t>
    </rPh>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</si>
  <si>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</si>
  <si>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</si>
  <si>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</si>
  <si>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</si>
  <si>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</si>
  <si>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</si>
  <si>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</si>
  <si>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</si>
  <si>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</si>
  <si>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</si>
  <si>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</si>
  <si>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</si>
  <si>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</si>
  <si>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</si>
  <si>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</si>
  <si>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</si>
  <si>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</si>
  <si>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</si>
  <si>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</si>
  <si>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</si>
  <si>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</si>
  <si>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</si>
  <si>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</si>
  <si>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</si>
  <si>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</si>
  <si>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</si>
  <si>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</si>
  <si>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医療機関名</t>
    <rPh sb="0" eb="2">
      <t>イリョウ</t>
    </rPh>
    <rPh sb="2" eb="5">
      <t>キカンメイ</t>
    </rPh>
    <phoneticPr fontId="4"/>
  </si>
  <si>
    <t>医療機関の所在地</t>
    <rPh sb="0" eb="2">
      <t>イリョウ</t>
    </rPh>
    <rPh sb="2" eb="4">
      <t>キカン</t>
    </rPh>
    <rPh sb="5" eb="8">
      <t>ショザイチ</t>
    </rPh>
    <phoneticPr fontId="4"/>
  </si>
  <si>
    <t>【申請者情報入力用シート】</t>
    <rPh sb="1" eb="4">
      <t>シンセイシャ</t>
    </rPh>
    <rPh sb="4" eb="6">
      <t>ジョウホウ</t>
    </rPh>
    <rPh sb="6" eb="9">
      <t>ニュウリョクヨウ</t>
    </rPh>
    <phoneticPr fontId="4"/>
  </si>
  <si>
    <t>担当者氏名</t>
    <rPh sb="0" eb="3">
      <t>タントウシャ</t>
    </rPh>
    <rPh sb="3" eb="5">
      <t>シメイ</t>
    </rPh>
    <phoneticPr fontId="4"/>
  </si>
  <si>
    <t>担当者電話番号</t>
    <rPh sb="0" eb="3">
      <t>タントウシャ</t>
    </rPh>
    <rPh sb="3" eb="5">
      <t>デンワ</t>
    </rPh>
    <rPh sb="5" eb="7">
      <t>バンゴウ</t>
    </rPh>
    <phoneticPr fontId="4"/>
  </si>
  <si>
    <t>メールアドレス</t>
  </si>
  <si>
    <t>メールアドレス</t>
    <phoneticPr fontId="4"/>
  </si>
  <si>
    <t>担当者連絡先(ＴＥＬ)</t>
  </si>
  <si>
    <t>■計画内容（病室）</t>
    <rPh sb="1" eb="3">
      <t>ケイカク</t>
    </rPh>
    <rPh sb="3" eb="5">
      <t>ナイヨウ</t>
    </rPh>
    <rPh sb="6" eb="8">
      <t>ビョウシツ</t>
    </rPh>
    <phoneticPr fontId="4"/>
  </si>
  <si>
    <t>整備事業期間</t>
    <rPh sb="0" eb="2">
      <t>セイビ</t>
    </rPh>
    <rPh sb="2" eb="4">
      <t>ジギョウ</t>
    </rPh>
    <rPh sb="4" eb="6">
      <t>キカン</t>
    </rPh>
    <phoneticPr fontId="53"/>
  </si>
  <si>
    <t>補助対象部門に係る当該年度予定事業</t>
  </si>
  <si>
    <t>事業の種別</t>
  </si>
  <si>
    <t>許可病床数</t>
  </si>
  <si>
    <t>構造の種類</t>
  </si>
  <si>
    <t>個室１の面積</t>
    <rPh sb="0" eb="2">
      <t>コシツ</t>
    </rPh>
    <rPh sb="4" eb="6">
      <t>メンセキ</t>
    </rPh>
    <phoneticPr fontId="4"/>
  </si>
  <si>
    <t>うち浴室及びトイレ</t>
    <phoneticPr fontId="4"/>
  </si>
  <si>
    <t>専用の陰圧装置､空調設備等付属設備</t>
    <phoneticPr fontId="4"/>
  </si>
  <si>
    <t>個室２の面積</t>
    <rPh sb="0" eb="2">
      <t>コシツ</t>
    </rPh>
    <rPh sb="4" eb="6">
      <t>メンセキ</t>
    </rPh>
    <phoneticPr fontId="4"/>
  </si>
  <si>
    <t>個室３の面積</t>
    <rPh sb="0" eb="2">
      <t>コシツ</t>
    </rPh>
    <rPh sb="4" eb="6">
      <t>メンセキ</t>
    </rPh>
    <phoneticPr fontId="4"/>
  </si>
  <si>
    <t>個室４の面積</t>
    <rPh sb="0" eb="2">
      <t>コシツ</t>
    </rPh>
    <rPh sb="4" eb="6">
      <t>メンセキ</t>
    </rPh>
    <phoneticPr fontId="4"/>
  </si>
  <si>
    <t>整備事業の必要性</t>
    <rPh sb="0" eb="4">
      <t>セイビジギョウ</t>
    </rPh>
    <rPh sb="5" eb="8">
      <t>ヒツヨウセイ</t>
    </rPh>
    <phoneticPr fontId="4"/>
  </si>
  <si>
    <t>着工</t>
  </si>
  <si>
    <t>竣工</t>
  </si>
  <si>
    <t>一般</t>
    <rPh sb="0" eb="2">
      <t>イッパン</t>
    </rPh>
    <phoneticPr fontId="4"/>
  </si>
  <si>
    <t>精神</t>
    <phoneticPr fontId="4"/>
  </si>
  <si>
    <t>結核</t>
    <phoneticPr fontId="4"/>
  </si>
  <si>
    <t>感染症</t>
    <phoneticPr fontId="4"/>
  </si>
  <si>
    <t>補助対象部門</t>
  </si>
  <si>
    <t>現在</t>
    <rPh sb="0" eb="2">
      <t>ゲンザイ</t>
    </rPh>
    <phoneticPr fontId="4"/>
  </si>
  <si>
    <t>整備後１</t>
    <rPh sb="0" eb="3">
      <t>セイビゴ</t>
    </rPh>
    <phoneticPr fontId="4"/>
  </si>
  <si>
    <t>整備後２</t>
    <rPh sb="0" eb="3">
      <t>セイビゴ</t>
    </rPh>
    <phoneticPr fontId="4"/>
  </si>
  <si>
    <t>■事業費内訳書（病室）</t>
    <rPh sb="1" eb="4">
      <t>ジギョウヒ</t>
    </rPh>
    <rPh sb="4" eb="7">
      <t>ウチワケショ</t>
    </rPh>
    <rPh sb="8" eb="10">
      <t>ビョウシツ</t>
    </rPh>
    <phoneticPr fontId="4"/>
  </si>
  <si>
    <t>費目</t>
    <rPh sb="0" eb="2">
      <t>ヒモク</t>
    </rPh>
    <phoneticPr fontId="4"/>
  </si>
  <si>
    <t>補助対象事業分</t>
    <rPh sb="0" eb="7">
      <t>ホジョタイショウジギョウブン</t>
    </rPh>
    <phoneticPr fontId="4"/>
  </si>
  <si>
    <t>補助対象事業外分</t>
    <rPh sb="0" eb="7">
      <t>ホジョタイショウジギョウガイ</t>
    </rPh>
    <rPh sb="7" eb="8">
      <t>ブン</t>
    </rPh>
    <phoneticPr fontId="4"/>
  </si>
  <si>
    <t>総合計</t>
    <rPh sb="0" eb="3">
      <t>ソウゴウケイ</t>
    </rPh>
    <phoneticPr fontId="4"/>
  </si>
  <si>
    <t>補助対象経費</t>
    <rPh sb="0" eb="6">
      <t>ホジョタイショウケイヒ</t>
    </rPh>
    <phoneticPr fontId="4"/>
  </si>
  <si>
    <t>補助対象外経費</t>
    <rPh sb="0" eb="7">
      <t>ホジョタイショウガイケイヒ</t>
    </rPh>
    <phoneticPr fontId="4"/>
  </si>
  <si>
    <t>員数（㎡）</t>
    <rPh sb="0" eb="2">
      <t>インスウ</t>
    </rPh>
    <phoneticPr fontId="4"/>
  </si>
  <si>
    <t>単価</t>
    <rPh sb="0" eb="2">
      <t>タンカ</t>
    </rPh>
    <phoneticPr fontId="4"/>
  </si>
  <si>
    <t>金額</t>
    <rPh sb="0" eb="2">
      <t>キンガク</t>
    </rPh>
    <phoneticPr fontId="4"/>
  </si>
  <si>
    <t>工事の種類</t>
    <rPh sb="0" eb="2">
      <t>コウジ</t>
    </rPh>
    <rPh sb="3" eb="5">
      <t>シュルイ</t>
    </rPh>
    <phoneticPr fontId="4"/>
  </si>
  <si>
    <t>内容</t>
    <rPh sb="0" eb="2">
      <t>ナイヨウ</t>
    </rPh>
    <phoneticPr fontId="4"/>
  </si>
  <si>
    <t>〒</t>
    <phoneticPr fontId="4"/>
  </si>
  <si>
    <t>福島県</t>
    <rPh sb="0" eb="3">
      <t>フクシマケン</t>
    </rPh>
    <phoneticPr fontId="4"/>
  </si>
  <si>
    <t>締結を予定している協定の内容</t>
    <rPh sb="0" eb="2">
      <t>テイケツ</t>
    </rPh>
    <rPh sb="3" eb="5">
      <t>ヨテイ</t>
    </rPh>
    <rPh sb="9" eb="11">
      <t>キョウテイ</t>
    </rPh>
    <rPh sb="12" eb="14">
      <t>ナイヨウ</t>
    </rPh>
    <phoneticPr fontId="4"/>
  </si>
  <si>
    <t>開設者（個人の場合）</t>
    <rPh sb="0" eb="3">
      <t>カイセツシャ</t>
    </rPh>
    <rPh sb="4" eb="6">
      <t>コジン</t>
    </rPh>
    <rPh sb="7" eb="9">
      <t>バアイ</t>
    </rPh>
    <phoneticPr fontId="4"/>
  </si>
  <si>
    <t>　住所</t>
    <rPh sb="1" eb="3">
      <t>ジュウショ</t>
    </rPh>
    <phoneticPr fontId="4"/>
  </si>
  <si>
    <t>　氏名</t>
    <rPh sb="1" eb="3">
      <t>シメイ</t>
    </rPh>
    <phoneticPr fontId="4"/>
  </si>
  <si>
    <t>開設者（法人の場合）</t>
    <rPh sb="0" eb="3">
      <t>カイセツシャ</t>
    </rPh>
    <rPh sb="4" eb="6">
      <t>ホウジン</t>
    </rPh>
    <rPh sb="7" eb="9">
      <t>バアイ</t>
    </rPh>
    <phoneticPr fontId="4"/>
  </si>
  <si>
    <t>　法人の所在地</t>
    <rPh sb="1" eb="3">
      <t>ホウジン</t>
    </rPh>
    <rPh sb="4" eb="7">
      <t>ショザイチ</t>
    </rPh>
    <phoneticPr fontId="4"/>
  </si>
  <si>
    <t>　法人名</t>
    <rPh sb="1" eb="3">
      <t>ホウジン</t>
    </rPh>
    <rPh sb="3" eb="4">
      <t>メイ</t>
    </rPh>
    <phoneticPr fontId="4"/>
  </si>
  <si>
    <t>　代表者の氏名</t>
    <rPh sb="1" eb="4">
      <t>ダイヒョウシャ</t>
    </rPh>
    <rPh sb="5" eb="7">
      <t>シメイ</t>
    </rPh>
    <phoneticPr fontId="4"/>
  </si>
  <si>
    <t>病床確保</t>
    <rPh sb="0" eb="2">
      <t>ビョウショウ</t>
    </rPh>
    <rPh sb="2" eb="4">
      <t>カクホ</t>
    </rPh>
    <phoneticPr fontId="4"/>
  </si>
  <si>
    <t>発熱外来</t>
    <rPh sb="0" eb="2">
      <t>ハツネツ</t>
    </rPh>
    <rPh sb="2" eb="4">
      <t>ガイライ</t>
    </rPh>
    <phoneticPr fontId="4"/>
  </si>
  <si>
    <t>自宅療養者への医療の提供</t>
    <rPh sb="0" eb="2">
      <t>ジタク</t>
    </rPh>
    <rPh sb="2" eb="5">
      <t>リョウヨウシャ</t>
    </rPh>
    <rPh sb="7" eb="9">
      <t>イリョウ</t>
    </rPh>
    <rPh sb="10" eb="12">
      <t>テイキョウ</t>
    </rPh>
    <phoneticPr fontId="4"/>
  </si>
  <si>
    <t>※着色セルに記入してください</t>
    <rPh sb="1" eb="3">
      <t>チャクショク</t>
    </rPh>
    <rPh sb="6" eb="8">
      <t>キニュウ</t>
    </rPh>
    <phoneticPr fontId="4"/>
  </si>
  <si>
    <r>
      <t xml:space="preserve">保険医療機関番号
</t>
    </r>
    <r>
      <rPr>
        <b/>
        <sz val="9"/>
        <color rgb="FFFF0000"/>
        <rFont val="ＭＳ Ｐゴシック"/>
        <family val="3"/>
        <charset val="128"/>
      </rPr>
      <t>※071もしくは074から始まる10桁の番号</t>
    </r>
    <rPh sb="0" eb="2">
      <t>ホケン</t>
    </rPh>
    <rPh sb="2" eb="4">
      <t>イリョウ</t>
    </rPh>
    <rPh sb="4" eb="6">
      <t>キカン</t>
    </rPh>
    <rPh sb="6" eb="8">
      <t>バンゴウ</t>
    </rPh>
    <rPh sb="22" eb="23">
      <t>ハジ</t>
    </rPh>
    <rPh sb="27" eb="28">
      <t>ケタ</t>
    </rPh>
    <rPh sb="29" eb="31">
      <t>バンゴウ</t>
    </rPh>
    <phoneticPr fontId="4"/>
  </si>
  <si>
    <r>
      <t>　代表者の職名（</t>
    </r>
    <r>
      <rPr>
        <sz val="9"/>
        <rFont val="ＭＳ Ｐゴシック"/>
        <family val="3"/>
        <charset val="128"/>
      </rPr>
      <t>理事長、代表取締役等）</t>
    </r>
    <rPh sb="1" eb="4">
      <t>ダイヒョウシャ</t>
    </rPh>
    <rPh sb="5" eb="7">
      <t>ショクメイ</t>
    </rPh>
    <rPh sb="8" eb="11">
      <t>リジチョウ</t>
    </rPh>
    <rPh sb="12" eb="14">
      <t>ダイヒョウ</t>
    </rPh>
    <rPh sb="14" eb="17">
      <t>トリシマリヤク</t>
    </rPh>
    <rPh sb="17" eb="18">
      <t>トウ</t>
    </rPh>
    <phoneticPr fontId="4"/>
  </si>
  <si>
    <t>個室整備</t>
    <rPh sb="0" eb="2">
      <t>コシツ</t>
    </rPh>
    <rPh sb="2" eb="4">
      <t>セイビ</t>
    </rPh>
    <phoneticPr fontId="4"/>
  </si>
  <si>
    <t>陰圧装置の整備</t>
    <rPh sb="0" eb="2">
      <t>インアツ</t>
    </rPh>
    <rPh sb="2" eb="4">
      <t>ソウチ</t>
    </rPh>
    <rPh sb="5" eb="7">
      <t>セイビ</t>
    </rPh>
    <phoneticPr fontId="4"/>
  </si>
  <si>
    <t>空調設備の整備</t>
    <rPh sb="0" eb="2">
      <t>クウチョウ</t>
    </rPh>
    <rPh sb="2" eb="4">
      <t>セツビ</t>
    </rPh>
    <rPh sb="5" eb="7">
      <t>セイビ</t>
    </rPh>
    <phoneticPr fontId="4"/>
  </si>
  <si>
    <t>トイレ、バス等の整備</t>
    <rPh sb="6" eb="7">
      <t>トウ</t>
    </rPh>
    <rPh sb="8" eb="10">
      <t>セイビ</t>
    </rPh>
    <phoneticPr fontId="4"/>
  </si>
  <si>
    <t>「補助対象事業分」とは当該事業の補助金の交付の対象とする部分（財産処分の制限が</t>
    <phoneticPr fontId="4"/>
  </si>
  <si>
    <t>部分（財産処分の制限がかからない部分）を指す。</t>
    <phoneticPr fontId="4"/>
  </si>
  <si>
    <t>かかる部分）を指し、「補助対象事業外分」とは当該事業の補助金の交付の対象としない</t>
    <phoneticPr fontId="4"/>
  </si>
  <si>
    <t>「補助対象外経費」とは補助対象事業分のうち、福島県医療措置協定締結医療機関施設・</t>
    <rPh sb="22" eb="25">
      <t>フクシマケン</t>
    </rPh>
    <rPh sb="25" eb="27">
      <t>イリョウ</t>
    </rPh>
    <rPh sb="27" eb="29">
      <t>ソチ</t>
    </rPh>
    <rPh sb="29" eb="31">
      <t>キョウテイ</t>
    </rPh>
    <rPh sb="31" eb="33">
      <t>テイケツ</t>
    </rPh>
    <rPh sb="33" eb="35">
      <t>イリョウ</t>
    </rPh>
    <rPh sb="35" eb="37">
      <t>キカン</t>
    </rPh>
    <rPh sb="37" eb="39">
      <t>シセツ</t>
    </rPh>
    <phoneticPr fontId="4"/>
  </si>
  <si>
    <t>設備整備事業補助金交付要綱第２条で定める補助対象経費とされていない経費を指す。</t>
    <rPh sb="17" eb="18">
      <t>サダ</t>
    </rPh>
    <rPh sb="20" eb="22">
      <t>ホジョ</t>
    </rPh>
    <rPh sb="22" eb="24">
      <t>タイショウ</t>
    </rPh>
    <rPh sb="24" eb="26">
      <t>ケイヒ</t>
    </rPh>
    <phoneticPr fontId="4"/>
  </si>
  <si>
    <t>個室整備に伴う工事は、さらに事業の種別により新築、改築、増築、改修等に区分すること。</t>
    <rPh sb="0" eb="2">
      <t>コシツ</t>
    </rPh>
    <rPh sb="2" eb="4">
      <t>セイビ</t>
    </rPh>
    <rPh sb="5" eb="6">
      <t>トモナ</t>
    </rPh>
    <rPh sb="7" eb="9">
      <t>コウジ</t>
    </rPh>
    <phoneticPr fontId="4"/>
  </si>
  <si>
    <t>　　移転新築：現在建物が存在する敷地とは別の敷地に新たに建物を建築し、かつ、</t>
    <phoneticPr fontId="4"/>
  </si>
  <si>
    <t>　　　　　　　　現在の建物の機能を移転する場合</t>
    <phoneticPr fontId="4"/>
  </si>
  <si>
    <t>　　改　　築：従前の建物を取りこわして、これと位置・構造・規模がほぼ同程度のものを</t>
    <phoneticPr fontId="4"/>
  </si>
  <si>
    <t>　　　　　　　　建築する場合</t>
    <phoneticPr fontId="4"/>
  </si>
  <si>
    <t>　　増　　築：敷地内の既存の建物を建て増しする場合で、敷地内に別に建物を新築する</t>
    <phoneticPr fontId="4"/>
  </si>
  <si>
    <t>　　　　　　　　場合を含む</t>
    <phoneticPr fontId="4"/>
  </si>
  <si>
    <t>※個室整備を行う場合、着色セルに必要事項を記入してください</t>
    <rPh sb="1" eb="3">
      <t>コシツ</t>
    </rPh>
    <rPh sb="3" eb="5">
      <t>セイビ</t>
    </rPh>
    <rPh sb="6" eb="7">
      <t>オコナ</t>
    </rPh>
    <rPh sb="8" eb="10">
      <t>バアイ</t>
    </rPh>
    <rPh sb="11" eb="13">
      <t>チャクショク</t>
    </rPh>
    <rPh sb="16" eb="18">
      <t>ヒツヨウ</t>
    </rPh>
    <rPh sb="18" eb="20">
      <t>ジコウ</t>
    </rPh>
    <rPh sb="21" eb="23">
      <t>キニュウ</t>
    </rPh>
    <phoneticPr fontId="4"/>
  </si>
  <si>
    <t>医療機関名</t>
    <rPh sb="0" eb="2">
      <t>イリョウ</t>
    </rPh>
    <rPh sb="2" eb="5">
      <t>キカンメイ</t>
    </rPh>
    <phoneticPr fontId="1"/>
  </si>
  <si>
    <t>保険医療機関番号</t>
    <rPh sb="0" eb="2">
      <t>ホケン</t>
    </rPh>
    <rPh sb="2" eb="4">
      <t>イリョウ</t>
    </rPh>
    <rPh sb="4" eb="6">
      <t>キカン</t>
    </rPh>
    <rPh sb="6" eb="8">
      <t>バンゴウ</t>
    </rPh>
    <phoneticPr fontId="1"/>
  </si>
  <si>
    <t>郵便番号</t>
    <rPh sb="0" eb="2">
      <t>ユウビン</t>
    </rPh>
    <rPh sb="2" eb="4">
      <t>バンゴウ</t>
    </rPh>
    <phoneticPr fontId="1"/>
  </si>
  <si>
    <t>住所</t>
    <rPh sb="0" eb="2">
      <t>ジュウショ</t>
    </rPh>
    <phoneticPr fontId="1"/>
  </si>
  <si>
    <t>開設者住所（個人）</t>
    <rPh sb="0" eb="3">
      <t>カイセツシャ</t>
    </rPh>
    <rPh sb="3" eb="5">
      <t>ジュウショ</t>
    </rPh>
    <rPh sb="6" eb="8">
      <t>コジン</t>
    </rPh>
    <phoneticPr fontId="1"/>
  </si>
  <si>
    <t>開設者名（個人）</t>
    <rPh sb="0" eb="3">
      <t>カイセツシャ</t>
    </rPh>
    <rPh sb="3" eb="4">
      <t>メイ</t>
    </rPh>
    <rPh sb="5" eb="7">
      <t>コジン</t>
    </rPh>
    <phoneticPr fontId="1"/>
  </si>
  <si>
    <t>開設者（法人）所在地</t>
    <rPh sb="0" eb="2">
      <t>カイセツ</t>
    </rPh>
    <rPh sb="2" eb="3">
      <t>シャ</t>
    </rPh>
    <rPh sb="4" eb="6">
      <t>ホウジン</t>
    </rPh>
    <rPh sb="7" eb="10">
      <t>ショザイチ</t>
    </rPh>
    <phoneticPr fontId="1"/>
  </si>
  <si>
    <t>開設者名（法人）</t>
    <rPh sb="0" eb="3">
      <t>カイセツシャ</t>
    </rPh>
    <rPh sb="3" eb="4">
      <t>メイ</t>
    </rPh>
    <rPh sb="5" eb="7">
      <t>ホウジン</t>
    </rPh>
    <phoneticPr fontId="1"/>
  </si>
  <si>
    <t>代表者職名</t>
    <rPh sb="0" eb="3">
      <t>ダイヒョウシャ</t>
    </rPh>
    <rPh sb="3" eb="5">
      <t>ショクメイ</t>
    </rPh>
    <phoneticPr fontId="1"/>
  </si>
  <si>
    <t>代表者氏名</t>
    <rPh sb="0" eb="3">
      <t>ダイヒョウシャ</t>
    </rPh>
    <rPh sb="3" eb="5">
      <t>シメイ</t>
    </rPh>
    <phoneticPr fontId="1"/>
  </si>
  <si>
    <t>担当者(氏名)</t>
    <rPh sb="0" eb="3">
      <t>タントウシャ</t>
    </rPh>
    <rPh sb="4" eb="6">
      <t>シメイ</t>
    </rPh>
    <phoneticPr fontId="1"/>
  </si>
  <si>
    <t>基本情報</t>
    <rPh sb="0" eb="2">
      <t>キホン</t>
    </rPh>
    <rPh sb="2" eb="4">
      <t>ジョウホウ</t>
    </rPh>
    <phoneticPr fontId="4"/>
  </si>
  <si>
    <t>※多床室へのパーテーション設置、病棟入口への扉設置、病棟のゾーニング等を行う場合は着色セルに記入してください。</t>
    <rPh sb="1" eb="2">
      <t>オオ</t>
    </rPh>
    <rPh sb="2" eb="3">
      <t>ユカ</t>
    </rPh>
    <rPh sb="3" eb="4">
      <t>シツ</t>
    </rPh>
    <rPh sb="13" eb="15">
      <t>セッチ</t>
    </rPh>
    <rPh sb="16" eb="18">
      <t>ビョウトウ</t>
    </rPh>
    <rPh sb="18" eb="19">
      <t>イ</t>
    </rPh>
    <rPh sb="19" eb="20">
      <t>グチ</t>
    </rPh>
    <rPh sb="22" eb="23">
      <t>トビラ</t>
    </rPh>
    <rPh sb="23" eb="25">
      <t>セッチ</t>
    </rPh>
    <rPh sb="26" eb="28">
      <t>ビョウトウ</t>
    </rPh>
    <rPh sb="34" eb="35">
      <t>トウ</t>
    </rPh>
    <rPh sb="36" eb="37">
      <t>オコナ</t>
    </rPh>
    <rPh sb="38" eb="40">
      <t>バアイ</t>
    </rPh>
    <rPh sb="41" eb="43">
      <t>チャクショク</t>
    </rPh>
    <rPh sb="46" eb="48">
      <t>キニュウ</t>
    </rPh>
    <phoneticPr fontId="4"/>
  </si>
  <si>
    <t>病棟等２の感染対策に係る整備面積</t>
    <rPh sb="12" eb="14">
      <t>セイビ</t>
    </rPh>
    <rPh sb="14" eb="16">
      <t>メンセキ</t>
    </rPh>
    <phoneticPr fontId="4"/>
  </si>
  <si>
    <t>個人防護具保管施設２の整備面積</t>
    <rPh sb="11" eb="13">
      <t>セイビ</t>
    </rPh>
    <rPh sb="13" eb="15">
      <t>メンセキ</t>
    </rPh>
    <phoneticPr fontId="4"/>
  </si>
  <si>
    <t>可動式パーテーションの設置</t>
    <rPh sb="0" eb="3">
      <t>カドウシキ</t>
    </rPh>
    <rPh sb="11" eb="13">
      <t>セッチ</t>
    </rPh>
    <phoneticPr fontId="4"/>
  </si>
  <si>
    <t>扉の設置</t>
    <rPh sb="0" eb="1">
      <t>トビラ</t>
    </rPh>
    <rPh sb="2" eb="4">
      <t>セッチ</t>
    </rPh>
    <phoneticPr fontId="4"/>
  </si>
  <si>
    <t>ゾーニングのための改修</t>
    <rPh sb="9" eb="11">
      <t>カイシュウ</t>
    </rPh>
    <phoneticPr fontId="4"/>
  </si>
  <si>
    <t>個人防護具保管庫の設置</t>
    <rPh sb="0" eb="2">
      <t>コジン</t>
    </rPh>
    <rPh sb="2" eb="4">
      <t>ボウゴ</t>
    </rPh>
    <rPh sb="4" eb="5">
      <t>グ</t>
    </rPh>
    <rPh sb="5" eb="8">
      <t>ホカンコ</t>
    </rPh>
    <rPh sb="9" eb="11">
      <t>セッチ</t>
    </rPh>
    <phoneticPr fontId="4"/>
  </si>
  <si>
    <t>（改築）</t>
  </si>
  <si>
    <t>（増築）</t>
  </si>
  <si>
    <t>（移転新築）</t>
  </si>
  <si>
    <t>（新築）</t>
    <phoneticPr fontId="4"/>
  </si>
  <si>
    <t>建築工事</t>
    <phoneticPr fontId="4"/>
  </si>
  <si>
    <t>改修工事</t>
  </si>
  <si>
    <t>改修工事</t>
    <phoneticPr fontId="4"/>
  </si>
  <si>
    <t>※多床室へのパーテーション設置、病棟入口への扉設置、病棟のゾーニング等を行う場合は
着色セルに必要事項を記入してください。</t>
    <rPh sb="1" eb="2">
      <t>オオ</t>
    </rPh>
    <rPh sb="2" eb="3">
      <t>ユカ</t>
    </rPh>
    <rPh sb="3" eb="4">
      <t>シツ</t>
    </rPh>
    <rPh sb="13" eb="15">
      <t>セッチ</t>
    </rPh>
    <rPh sb="16" eb="18">
      <t>ビョウトウ</t>
    </rPh>
    <rPh sb="18" eb="19">
      <t>イ</t>
    </rPh>
    <rPh sb="19" eb="20">
      <t>グチ</t>
    </rPh>
    <rPh sb="22" eb="23">
      <t>トビラ</t>
    </rPh>
    <rPh sb="23" eb="25">
      <t>セッチ</t>
    </rPh>
    <rPh sb="26" eb="28">
      <t>ビョウトウ</t>
    </rPh>
    <rPh sb="34" eb="35">
      <t>トウ</t>
    </rPh>
    <rPh sb="36" eb="37">
      <t>オコナ</t>
    </rPh>
    <rPh sb="38" eb="40">
      <t>バアイ</t>
    </rPh>
    <rPh sb="42" eb="44">
      <t>チャクショク</t>
    </rPh>
    <rPh sb="47" eb="49">
      <t>ヒツヨウ</t>
    </rPh>
    <rPh sb="49" eb="51">
      <t>ジコウ</t>
    </rPh>
    <rPh sb="52" eb="54">
      <t>キニュウ</t>
    </rPh>
    <phoneticPr fontId="4"/>
  </si>
  <si>
    <t>　　移転新築：現在建物が存在する敷地とは別の敷地に新たに建物を建築し、かつ、現在の建物の</t>
    <phoneticPr fontId="4"/>
  </si>
  <si>
    <t>　　　　　　　　機能を移転する場合</t>
    <phoneticPr fontId="4"/>
  </si>
  <si>
    <t>個室整備</t>
    <rPh sb="0" eb="2">
      <t>コシツ</t>
    </rPh>
    <rPh sb="2" eb="4">
      <t>セイビ</t>
    </rPh>
    <phoneticPr fontId="4"/>
  </si>
  <si>
    <t>事業内容</t>
    <rPh sb="0" eb="2">
      <t>ジギョウ</t>
    </rPh>
    <rPh sb="2" eb="4">
      <t>ナイヨウ</t>
    </rPh>
    <phoneticPr fontId="4"/>
  </si>
  <si>
    <t>費目</t>
    <rPh sb="0" eb="2">
      <t>ヒモク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</si>
</sst>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 numFmtId="191" formatCode="[$-411]ge\.m\.d;@"/>
    <numFmt numFmtId="192" formatCode="#"/>
  </numFmts>
  <fonts count="5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
      <sz val="11"/>
      <color theme="1"/>
      <name val="ＭＳ Ｐゴシック"/>
      <family val="2"/>
      <scheme val="minor"/>
    </font>
    <font>
      <sz val="10"/>
      <color theme="1"/>
      <name val="ＭＳ Ｐゴシック"/>
      <family val="2"/>
      <charset val="128"/>
      <scheme val="minor"/>
    </font>
    <font>
      <sz val="6"/>
      <name val="ＭＳ Ｐゴシック"/>
      <family val="3"/>
      <charset val="128"/>
      <scheme val="minor"/>
    </font>
    <font>
      <b/>
      <sz val="9"/>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s>
  <fills count="12">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10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51" fillId="0" borderId="0"/>
  </cellStyleXfs>
  <cellXfs count="596">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 fillId="0" borderId="0" xfId="7" applyAlignment="1">
      <alignment vertical="center"/>
    </xf>
    <xf numFmtId="0" fontId="51" fillId="0" borderId="0" xfId="8" applyAlignment="1">
      <alignment vertical="center"/>
    </xf>
    <xf numFmtId="0" fontId="51" fillId="0" borderId="13" xfId="8" applyNumberFormat="1" applyBorder="1" applyAlignment="1">
      <alignment vertical="center" shrinkToFit="1"/>
    </xf>
    <xf numFmtId="0" fontId="51" fillId="0" borderId="0" xfId="8" applyNumberFormat="1" applyAlignment="1">
      <alignment vertical="center"/>
    </xf>
    <xf numFmtId="0" fontId="51" fillId="0" borderId="0" xfId="8" applyAlignment="1">
      <alignment horizontal="center" vertical="center"/>
    </xf>
    <xf numFmtId="0" fontId="2" fillId="8" borderId="13" xfId="7" applyFill="1" applyBorder="1" applyAlignment="1">
      <alignment horizontal="center" vertical="center"/>
    </xf>
    <xf numFmtId="0" fontId="51" fillId="8" borderId="13" xfId="8" applyFill="1" applyBorder="1" applyAlignment="1">
      <alignment horizontal="center" vertical="center"/>
    </xf>
    <xf numFmtId="0" fontId="51" fillId="9" borderId="13" xfId="8" applyFill="1" applyBorder="1" applyAlignment="1">
      <alignment horizontal="center" vertical="center"/>
    </xf>
    <xf numFmtId="0" fontId="51" fillId="9" borderId="12" xfId="8" applyFill="1" applyBorder="1" applyAlignment="1">
      <alignment horizontal="center" vertical="center" shrinkToFit="1"/>
    </xf>
    <xf numFmtId="0" fontId="51" fillId="9" borderId="99" xfId="8" applyFill="1" applyBorder="1" applyAlignment="1">
      <alignment horizontal="center" vertical="center" shrinkToFit="1"/>
    </xf>
    <xf numFmtId="0" fontId="51" fillId="9" borderId="100" xfId="8" applyFill="1" applyBorder="1" applyAlignment="1">
      <alignment horizontal="center" vertical="center" shrinkToFit="1"/>
    </xf>
    <xf numFmtId="191" fontId="51" fillId="0" borderId="13" xfId="8" applyNumberFormat="1" applyBorder="1" applyAlignment="1">
      <alignment horizontal="center" vertical="center"/>
    </xf>
    <xf numFmtId="192" fontId="51" fillId="0" borderId="8" xfId="8" applyNumberFormat="1" applyBorder="1" applyAlignment="1">
      <alignment horizontal="center" vertical="center"/>
    </xf>
    <xf numFmtId="192" fontId="51" fillId="0" borderId="9" xfId="8" applyNumberFormat="1" applyBorder="1" applyAlignment="1">
      <alignment vertical="center"/>
    </xf>
    <xf numFmtId="0" fontId="51" fillId="0" borderId="13" xfId="8" applyFill="1" applyBorder="1" applyAlignment="1">
      <alignment vertical="center"/>
    </xf>
    <xf numFmtId="0" fontId="51" fillId="0" borderId="12" xfId="8" applyFill="1" applyBorder="1" applyAlignment="1">
      <alignment vertical="center"/>
    </xf>
    <xf numFmtId="0" fontId="51" fillId="0" borderId="99" xfId="8" applyFill="1" applyBorder="1" applyAlignment="1">
      <alignment vertical="center"/>
    </xf>
    <xf numFmtId="0" fontId="51" fillId="0" borderId="100" xfId="8" applyFill="1" applyBorder="1" applyAlignment="1">
      <alignment vertical="center"/>
    </xf>
    <xf numFmtId="0" fontId="51" fillId="0" borderId="13" xfId="8" applyBorder="1" applyAlignment="1">
      <alignment vertical="center"/>
    </xf>
    <xf numFmtId="0" fontId="0" fillId="0" borderId="0" xfId="7" applyFont="1" applyAlignment="1">
      <alignment vertical="center"/>
    </xf>
    <xf numFmtId="0" fontId="51" fillId="0" borderId="0" xfId="8" applyFill="1" applyBorder="1" applyAlignment="1">
      <alignment vertical="center"/>
    </xf>
    <xf numFmtId="0" fontId="51" fillId="11" borderId="13" xfId="8" applyFill="1" applyBorder="1" applyAlignment="1">
      <alignment horizontal="center" vertical="center"/>
    </xf>
    <xf numFmtId="0" fontId="51" fillId="0" borderId="0" xfId="8" applyFill="1" applyBorder="1" applyAlignment="1">
      <alignment horizontal="center" vertical="center"/>
    </xf>
    <xf numFmtId="0" fontId="51" fillId="0" borderId="13" xfId="8" applyBorder="1" applyAlignment="1">
      <alignment horizontal="center" vertical="center"/>
    </xf>
    <xf numFmtId="0" fontId="51" fillId="0" borderId="12" xfId="8" applyBorder="1" applyAlignment="1">
      <alignment vertical="center"/>
    </xf>
    <xf numFmtId="0" fontId="51" fillId="0" borderId="0" xfId="8" applyBorder="1"/>
    <xf numFmtId="0" fontId="51" fillId="0" borderId="0" xfId="8"/>
    <xf numFmtId="0" fontId="51" fillId="0" borderId="0" xfId="8" applyBorder="1" applyAlignment="1">
      <alignment vertical="center"/>
    </xf>
    <xf numFmtId="0" fontId="51" fillId="0" borderId="0" xfId="8" applyBorder="1" applyAlignment="1">
      <alignment horizontal="center" vertical="center"/>
    </xf>
    <xf numFmtId="0" fontId="22" fillId="0" borderId="0" xfId="0" applyFont="1" applyAlignment="1" applyProtection="1">
      <alignment vertical="center"/>
      <protection hidden="1"/>
    </xf>
    <xf numFmtId="0" fontId="22" fillId="0" borderId="10" xfId="0" applyFont="1" applyFill="1" applyBorder="1" applyAlignment="1" applyProtection="1">
      <alignment vertical="center"/>
      <protection hidden="1"/>
    </xf>
    <xf numFmtId="0" fontId="22" fillId="0" borderId="0" xfId="0" applyFont="1" applyFill="1" applyAlignment="1" applyProtection="1">
      <alignment vertical="center"/>
      <protection hidden="1"/>
    </xf>
    <xf numFmtId="0" fontId="22" fillId="5" borderId="1" xfId="0" applyFont="1" applyFill="1" applyBorder="1" applyAlignment="1" applyProtection="1">
      <alignment vertical="center"/>
      <protection hidden="1"/>
    </xf>
    <xf numFmtId="0" fontId="22" fillId="0" borderId="0" xfId="0" applyFont="1" applyBorder="1" applyAlignment="1" applyProtection="1">
      <alignment vertical="center"/>
      <protection hidden="1"/>
    </xf>
    <xf numFmtId="0" fontId="0" fillId="0" borderId="13" xfId="0" applyBorder="1"/>
    <xf numFmtId="0" fontId="0" fillId="0" borderId="13" xfId="0" applyBorder="1" applyAlignment="1">
      <alignment horizontal="center"/>
    </xf>
    <xf numFmtId="0" fontId="0" fillId="0" borderId="12" xfId="0" applyBorder="1"/>
    <xf numFmtId="0" fontId="0" fillId="0" borderId="63" xfId="0" applyBorder="1"/>
    <xf numFmtId="0" fontId="0" fillId="0" borderId="64" xfId="0" applyBorder="1"/>
    <xf numFmtId="0" fontId="0" fillId="4" borderId="13" xfId="0" applyFill="1" applyBorder="1"/>
    <xf numFmtId="0" fontId="0" fillId="4" borderId="13" xfId="0" applyFill="1" applyBorder="1" applyAlignment="1">
      <alignment horizontal="center"/>
    </xf>
    <xf numFmtId="0" fontId="0" fillId="0" borderId="13" xfId="0" applyBorder="1" applyAlignment="1">
      <alignment vertical="center" wrapText="1"/>
    </xf>
    <xf numFmtId="0" fontId="8" fillId="0" borderId="14" xfId="0" applyFont="1" applyFill="1" applyBorder="1" applyAlignment="1">
      <alignment horizontal="left" vertical="center" wrapText="1"/>
    </xf>
    <xf numFmtId="0" fontId="55" fillId="0" borderId="0" xfId="0" applyFont="1"/>
    <xf numFmtId="0" fontId="56" fillId="0" borderId="0" xfId="0" applyFont="1" applyAlignment="1">
      <alignment vertical="center"/>
    </xf>
    <xf numFmtId="0" fontId="55" fillId="0" borderId="0" xfId="0" applyFont="1" applyAlignment="1">
      <alignment vertical="center"/>
    </xf>
    <xf numFmtId="188" fontId="14" fillId="0" borderId="19" xfId="0" applyNumberFormat="1" applyFont="1" applyFill="1" applyBorder="1" applyAlignment="1">
      <alignment vertical="center" shrinkToFit="1"/>
    </xf>
    <xf numFmtId="188" fontId="8" fillId="0" borderId="19" xfId="0" applyNumberFormat="1" applyFont="1" applyFill="1" applyBorder="1" applyAlignment="1">
      <alignment vertical="center" shrinkToFit="1"/>
    </xf>
    <xf numFmtId="188" fontId="8" fillId="0" borderId="21" xfId="0" applyNumberFormat="1" applyFont="1" applyFill="1" applyBorder="1" applyAlignment="1">
      <alignment vertical="center" shrinkToFit="1"/>
    </xf>
    <xf numFmtId="0" fontId="51" fillId="0" borderId="9" xfId="8" applyNumberFormat="1" applyBorder="1" applyAlignment="1">
      <alignment vertical="center"/>
    </xf>
    <xf numFmtId="0" fontId="12" fillId="5" borderId="26" xfId="0" applyFont="1" applyFill="1" applyBorder="1" applyAlignment="1">
      <alignment vertical="center" wrapText="1"/>
    </xf>
    <xf numFmtId="0" fontId="8" fillId="0" borderId="32" xfId="0" applyFont="1" applyFill="1" applyBorder="1" applyAlignment="1">
      <alignment vertical="center" wrapText="1"/>
    </xf>
    <xf numFmtId="0" fontId="8" fillId="4" borderId="20" xfId="0" applyFont="1" applyFill="1" applyBorder="1" applyAlignment="1">
      <alignment vertical="center" wrapText="1"/>
    </xf>
    <xf numFmtId="0" fontId="8" fillId="4" borderId="26" xfId="0" applyFont="1" applyFill="1" applyBorder="1" applyAlignment="1">
      <alignment vertical="center" wrapText="1"/>
    </xf>
    <xf numFmtId="0" fontId="12" fillId="4" borderId="26" xfId="0" applyFont="1" applyFill="1" applyBorder="1" applyAlignment="1">
      <alignment vertical="center" wrapText="1"/>
    </xf>
    <xf numFmtId="0" fontId="51" fillId="0" borderId="102" xfId="8" applyBorder="1" applyAlignment="1">
      <alignment vertical="center"/>
    </xf>
    <xf numFmtId="0" fontId="0" fillId="4" borderId="13" xfId="0" applyFill="1" applyBorder="1" applyAlignment="1">
      <alignment horizontal="left"/>
    </xf>
    <xf numFmtId="0" fontId="0" fillId="0" borderId="13" xfId="0" applyBorder="1" applyAlignment="1">
      <alignment horizontal="left" vertical="center"/>
    </xf>
    <xf numFmtId="0" fontId="0" fillId="4" borderId="13" xfId="0" applyFill="1" applyBorder="1" applyAlignment="1">
      <alignment horizontal="left" vertical="center"/>
    </xf>
    <xf numFmtId="0" fontId="0" fillId="0" borderId="13" xfId="0" applyBorder="1" applyAlignment="1">
      <alignment horizont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0" borderId="13" xfId="0" applyFont="1" applyFill="1" applyBorder="1" applyAlignment="1">
      <alignment horizontal="left" vertical="center" shrinkToFit="1"/>
    </xf>
    <xf numFmtId="0" fontId="22" fillId="0"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Fill="1" applyBorder="1" applyAlignment="1">
      <alignment horizontal="left" vertical="center"/>
    </xf>
    <xf numFmtId="0" fontId="22" fillId="0" borderId="63" xfId="0" applyFont="1" applyFill="1" applyBorder="1" applyAlignment="1">
      <alignment horizontal="left" vertical="center"/>
    </xf>
    <xf numFmtId="0" fontId="22" fillId="0"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12" fillId="0" borderId="43"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13" xfId="0" applyFont="1" applyBorder="1" applyAlignment="1" applyProtection="1">
      <alignment horizontal="left" vertical="center"/>
      <protection hidden="1"/>
    </xf>
    <xf numFmtId="0" fontId="22" fillId="5" borderId="13" xfId="0" applyFont="1" applyFill="1" applyBorder="1" applyAlignment="1" applyProtection="1">
      <alignment horizontal="center" vertical="center"/>
      <protection hidden="1"/>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2" fillId="0" borderId="12" xfId="0" applyFont="1" applyFill="1" applyBorder="1" applyAlignment="1" applyProtection="1">
      <alignment horizontal="left" vertical="center" wrapText="1"/>
      <protection hidden="1"/>
    </xf>
    <xf numFmtId="0" fontId="22" fillId="0" borderId="63" xfId="0" applyFont="1" applyFill="1" applyBorder="1" applyAlignment="1" applyProtection="1">
      <alignment horizontal="left" vertical="center" wrapText="1"/>
      <protection hidden="1"/>
    </xf>
    <xf numFmtId="0" fontId="22" fillId="0" borderId="64" xfId="0" applyFont="1" applyFill="1" applyBorder="1" applyAlignment="1" applyProtection="1">
      <alignment horizontal="left" vertical="center" wrapText="1"/>
      <protection hidden="1"/>
    </xf>
    <xf numFmtId="0" fontId="18" fillId="0" borderId="12" xfId="0" applyFont="1" applyFill="1" applyBorder="1" applyAlignment="1" applyProtection="1">
      <alignment horizontal="left" vertical="center"/>
      <protection hidden="1"/>
    </xf>
    <xf numFmtId="0" fontId="18" fillId="0" borderId="63" xfId="0" applyFont="1" applyFill="1" applyBorder="1" applyAlignment="1" applyProtection="1">
      <alignment horizontal="left" vertical="center"/>
      <protection hidden="1"/>
    </xf>
    <xf numFmtId="0" fontId="18" fillId="0" borderId="64" xfId="0" applyFont="1" applyFill="1" applyBorder="1" applyAlignment="1" applyProtection="1">
      <alignment horizontal="left" vertical="center"/>
      <protection hidden="1"/>
    </xf>
    <xf numFmtId="190" fontId="22" fillId="5" borderId="12" xfId="0" applyNumberFormat="1" applyFont="1" applyFill="1" applyBorder="1" applyAlignment="1" applyProtection="1">
      <alignment horizontal="center" vertical="center"/>
      <protection hidden="1"/>
    </xf>
    <xf numFmtId="190" fontId="22" fillId="5" borderId="63" xfId="0" applyNumberFormat="1" applyFont="1" applyFill="1" applyBorder="1" applyAlignment="1" applyProtection="1">
      <alignment horizontal="center" vertical="center"/>
      <protection hidden="1"/>
    </xf>
    <xf numFmtId="190" fontId="22" fillId="5" borderId="64" xfId="0" applyNumberFormat="1" applyFont="1" applyFill="1" applyBorder="1" applyAlignment="1" applyProtection="1">
      <alignment horizontal="center" vertical="center"/>
      <protection hidden="1"/>
    </xf>
    <xf numFmtId="0" fontId="22" fillId="0" borderId="5" xfId="0" applyFont="1" applyBorder="1" applyAlignment="1" applyProtection="1">
      <alignment vertical="center"/>
      <protection hidden="1"/>
    </xf>
    <xf numFmtId="0" fontId="22" fillId="0" borderId="0" xfId="0" applyFont="1" applyBorder="1" applyAlignment="1" applyProtection="1">
      <alignment vertical="center"/>
      <protection hidden="1"/>
    </xf>
    <xf numFmtId="0" fontId="56" fillId="0" borderId="0" xfId="0" applyFont="1" applyAlignment="1">
      <alignment horizontal="left" vertical="center" wrapText="1"/>
    </xf>
    <xf numFmtId="0" fontId="8" fillId="4" borderId="2" xfId="0" applyFont="1" applyFill="1" applyBorder="1" applyAlignment="1">
      <alignment horizontal="center" vertical="center" wrapText="1"/>
    </xf>
    <xf numFmtId="0" fontId="8" fillId="4" borderId="101"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52" fillId="5" borderId="13" xfId="8" applyFont="1" applyFill="1" applyBorder="1" applyAlignment="1">
      <alignment horizontal="center" vertical="center" shrinkToFit="1"/>
    </xf>
    <xf numFmtId="0" fontId="51" fillId="11" borderId="13" xfId="8" applyFill="1" applyBorder="1" applyAlignment="1">
      <alignment horizontal="center" vertical="center"/>
    </xf>
    <xf numFmtId="0" fontId="51" fillId="5" borderId="13" xfId="8" applyFill="1" applyBorder="1" applyAlignment="1">
      <alignment horizontal="center" vertical="center" shrinkToFit="1"/>
    </xf>
    <xf numFmtId="0" fontId="52" fillId="5" borderId="1" xfId="8" applyFont="1" applyFill="1" applyBorder="1" applyAlignment="1">
      <alignment horizontal="center" vertical="center" shrinkToFit="1"/>
    </xf>
    <xf numFmtId="0" fontId="52" fillId="5" borderId="8" xfId="8" applyFont="1" applyFill="1" applyBorder="1" applyAlignment="1">
      <alignment horizontal="center" vertical="center" shrinkToFit="1"/>
    </xf>
    <xf numFmtId="0" fontId="51" fillId="9" borderId="12" xfId="8" applyFill="1" applyBorder="1" applyAlignment="1">
      <alignment horizontal="center" vertical="center"/>
    </xf>
    <xf numFmtId="0" fontId="51" fillId="9" borderId="63" xfId="8" applyFill="1" applyBorder="1" applyAlignment="1">
      <alignment horizontal="center" vertical="center"/>
    </xf>
    <xf numFmtId="0" fontId="51" fillId="9" borderId="64" xfId="8" applyFill="1" applyBorder="1" applyAlignment="1">
      <alignment horizontal="center" vertical="center"/>
    </xf>
    <xf numFmtId="0" fontId="51" fillId="8" borderId="12" xfId="8" applyFill="1" applyBorder="1" applyAlignment="1">
      <alignment horizontal="center" vertical="center" shrinkToFit="1"/>
    </xf>
    <xf numFmtId="0" fontId="51" fillId="8" borderId="64" xfId="8" applyFill="1" applyBorder="1" applyAlignment="1">
      <alignment horizontal="center" vertical="center" shrinkToFit="1"/>
    </xf>
    <xf numFmtId="0" fontId="51" fillId="8" borderId="13" xfId="8" applyFill="1" applyBorder="1" applyAlignment="1">
      <alignment horizontal="center" vertical="center"/>
    </xf>
    <xf numFmtId="0" fontId="51" fillId="8" borderId="12" xfId="8" applyFill="1" applyBorder="1" applyAlignment="1">
      <alignment horizontal="center" vertical="center"/>
    </xf>
    <xf numFmtId="0" fontId="51" fillId="8" borderId="64" xfId="8" applyFill="1" applyBorder="1" applyAlignment="1">
      <alignment horizontal="center" vertical="center"/>
    </xf>
    <xf numFmtId="0" fontId="51" fillId="9" borderId="12" xfId="8" applyFill="1" applyBorder="1" applyAlignment="1">
      <alignment horizontal="center" vertical="center" shrinkToFit="1"/>
    </xf>
    <xf numFmtId="0" fontId="51" fillId="9" borderId="63" xfId="8" applyFill="1" applyBorder="1" applyAlignment="1">
      <alignment horizontal="center" vertical="center" shrinkToFit="1"/>
    </xf>
    <xf numFmtId="0" fontId="51" fillId="9" borderId="64" xfId="8" applyFill="1" applyBorder="1" applyAlignment="1">
      <alignment horizontal="center" vertical="center" shrinkToFit="1"/>
    </xf>
    <xf numFmtId="0" fontId="48" fillId="9" borderId="1" xfId="8" applyFont="1" applyFill="1" applyBorder="1" applyAlignment="1">
      <alignment horizontal="center" vertical="center" wrapText="1" shrinkToFit="1"/>
    </xf>
    <xf numFmtId="0" fontId="48" fillId="9" borderId="8" xfId="8" applyFont="1" applyFill="1" applyBorder="1" applyAlignment="1">
      <alignment horizontal="center" vertical="center" wrapText="1" shrinkToFit="1"/>
    </xf>
    <xf numFmtId="0" fontId="51" fillId="10" borderId="1" xfId="8" applyFill="1" applyBorder="1" applyAlignment="1">
      <alignment horizontal="center" vertical="center"/>
    </xf>
    <xf numFmtId="0" fontId="51" fillId="10" borderId="8" xfId="8" applyFill="1" applyBorder="1" applyAlignment="1">
      <alignment horizontal="center" vertical="center"/>
    </xf>
    <xf numFmtId="0" fontId="51" fillId="11" borderId="2" xfId="8" applyFill="1" applyBorder="1" applyAlignment="1">
      <alignment horizontal="center" vertical="center"/>
    </xf>
    <xf numFmtId="0" fontId="51" fillId="11" borderId="9" xfId="8" applyFill="1" applyBorder="1" applyAlignment="1">
      <alignment horizontal="center" vertical="center"/>
    </xf>
    <xf numFmtId="0" fontId="51" fillId="11" borderId="12" xfId="8" applyFill="1" applyBorder="1" applyAlignment="1">
      <alignment horizontal="center" vertical="center"/>
    </xf>
    <xf numFmtId="0" fontId="51" fillId="11" borderId="63" xfId="8" applyFill="1" applyBorder="1" applyAlignment="1">
      <alignment horizontal="center" vertical="center"/>
    </xf>
    <xf numFmtId="0" fontId="51" fillId="11" borderId="64" xfId="8" applyFill="1" applyBorder="1" applyAlignment="1">
      <alignment horizontal="center" vertical="center"/>
    </xf>
    <xf numFmtId="0" fontId="51" fillId="11" borderId="1" xfId="8" applyFill="1" applyBorder="1" applyAlignment="1">
      <alignment horizontal="center" vertical="center"/>
    </xf>
    <xf numFmtId="0" fontId="51" fillId="11" borderId="6" xfId="8" applyFill="1" applyBorder="1" applyAlignment="1">
      <alignment horizontal="center" vertical="center"/>
    </xf>
    <xf numFmtId="0" fontId="51" fillId="11" borderId="8" xfId="8"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xf numFmtId="0" fontId="12" fillId="0" borderId="0" xfId="0" applyFont="1" applyBorder="1"/>
    <xf numFmtId="189" fontId="8" fillId="5" borderId="7" xfId="0" applyNumberFormat="1" applyFont="1" applyFill="1" applyBorder="1" applyAlignment="1">
      <alignment horizontal="right" vertical="center" shrinkToFit="1"/>
    </xf>
    <xf numFmtId="0" fontId="12" fillId="0" borderId="53" xfId="0" applyFont="1" applyFill="1" applyBorder="1" applyAlignment="1">
      <alignment vertical="center" wrapText="1"/>
    </xf>
    <xf numFmtId="0" fontId="12" fillId="0" borderId="0" xfId="0" applyFont="1" applyFill="1" applyBorder="1" applyAlignment="1">
      <alignment vertical="center" wrapText="1"/>
    </xf>
  </cellXfs>
  <cellStyles count="9">
    <cellStyle name="桁区切り" xfId="1" builtinId="6"/>
    <cellStyle name="桁区切り 2" xfId="5"/>
    <cellStyle name="桁区切り 3" xfId="6"/>
    <cellStyle name="標準" xfId="0" builtinId="0"/>
    <cellStyle name="標準 2" xfId="2"/>
    <cellStyle name="標準 3" xfId="3"/>
    <cellStyle name="標準 4" xfId="4"/>
    <cellStyle name="標準 5" xfId="8"/>
    <cellStyle name="標準 5 2"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55</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782446" y="19526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0"/>
  <sheetViews>
    <sheetView tabSelected="1" view="pageBreakPreview" zoomScaleNormal="100" zoomScaleSheetLayoutView="100" workbookViewId="0"/>
  </sheetViews>
  <sheetFormatPr defaultRowHeight="13"/>
  <cols>
    <col min="1" max="1" width="32.7265625" customWidth="1"/>
    <col min="2" max="2" width="7.08984375" customWidth="1"/>
    <col min="3" max="3" width="4.08984375" customWidth="1"/>
    <col min="4" max="4" width="3" customWidth="1"/>
    <col min="5" max="5" width="5.453125" customWidth="1"/>
    <col min="7" max="7" width="18.1796875" customWidth="1"/>
  </cols>
  <sheetData>
    <row r="1" spans="1:9">
      <c r="A1" t="s">
        <v>419</v>
      </c>
      <c r="B1" s="286" t="s">
        <v>473</v>
      </c>
    </row>
    <row r="3" spans="1:9">
      <c r="A3" s="277" t="s">
        <v>417</v>
      </c>
      <c r="B3" s="299"/>
      <c r="C3" s="299"/>
      <c r="D3" s="299"/>
      <c r="E3" s="299"/>
      <c r="F3" s="299"/>
      <c r="G3" s="299"/>
    </row>
    <row r="4" spans="1:9" ht="24">
      <c r="A4" s="284" t="s">
        <v>474</v>
      </c>
      <c r="B4" s="301"/>
      <c r="C4" s="301"/>
      <c r="D4" s="301"/>
      <c r="E4" s="301"/>
      <c r="F4" s="301"/>
      <c r="G4" s="301"/>
    </row>
    <row r="5" spans="1:9">
      <c r="A5" s="300" t="s">
        <v>418</v>
      </c>
      <c r="B5" s="278" t="s">
        <v>460</v>
      </c>
      <c r="C5" s="282"/>
      <c r="D5" s="278" t="s">
        <v>341</v>
      </c>
      <c r="E5" s="282"/>
      <c r="F5" s="279"/>
      <c r="G5" s="281"/>
    </row>
    <row r="6" spans="1:9">
      <c r="A6" s="300"/>
      <c r="B6" s="277" t="s">
        <v>461</v>
      </c>
      <c r="C6" s="299"/>
      <c r="D6" s="299"/>
      <c r="E6" s="299"/>
      <c r="F6" s="299"/>
      <c r="G6" s="299"/>
    </row>
    <row r="7" spans="1:9">
      <c r="A7" s="277" t="s">
        <v>463</v>
      </c>
      <c r="B7" s="279"/>
      <c r="C7" s="280"/>
      <c r="D7" s="280"/>
      <c r="E7" s="280"/>
      <c r="F7" s="280"/>
      <c r="G7" s="281"/>
      <c r="I7" t="str">
        <f>IF(B12="","個人","法人")</f>
        <v>個人</v>
      </c>
    </row>
    <row r="8" spans="1:9">
      <c r="A8" s="277" t="s">
        <v>464</v>
      </c>
      <c r="B8" s="299"/>
      <c r="C8" s="299"/>
      <c r="D8" s="299"/>
      <c r="E8" s="299"/>
      <c r="F8" s="299"/>
      <c r="G8" s="299"/>
    </row>
    <row r="9" spans="1:9">
      <c r="A9" s="277" t="s">
        <v>465</v>
      </c>
      <c r="B9" s="299"/>
      <c r="C9" s="299"/>
      <c r="D9" s="299"/>
      <c r="E9" s="299"/>
      <c r="F9" s="299"/>
      <c r="G9" s="299"/>
    </row>
    <row r="10" spans="1:9">
      <c r="A10" s="277" t="s">
        <v>466</v>
      </c>
      <c r="B10" s="279"/>
      <c r="C10" s="280"/>
      <c r="D10" s="280"/>
      <c r="E10" s="280"/>
      <c r="F10" s="280"/>
      <c r="G10" s="281"/>
    </row>
    <row r="11" spans="1:9">
      <c r="A11" s="277" t="s">
        <v>467</v>
      </c>
      <c r="B11" s="299"/>
      <c r="C11" s="299"/>
      <c r="D11" s="299"/>
      <c r="E11" s="299"/>
      <c r="F11" s="299"/>
      <c r="G11" s="299"/>
    </row>
    <row r="12" spans="1:9">
      <c r="A12" s="277" t="s">
        <v>468</v>
      </c>
      <c r="B12" s="299"/>
      <c r="C12" s="299"/>
      <c r="D12" s="299"/>
      <c r="E12" s="299"/>
      <c r="F12" s="299"/>
      <c r="G12" s="299"/>
    </row>
    <row r="13" spans="1:9">
      <c r="A13" s="277" t="s">
        <v>475</v>
      </c>
      <c r="B13" s="299"/>
      <c r="C13" s="299"/>
      <c r="D13" s="299"/>
      <c r="E13" s="299"/>
      <c r="F13" s="299"/>
      <c r="G13" s="299"/>
    </row>
    <row r="14" spans="1:9">
      <c r="A14" s="277" t="s">
        <v>469</v>
      </c>
      <c r="B14" s="299"/>
      <c r="C14" s="299"/>
      <c r="D14" s="299"/>
      <c r="E14" s="299"/>
      <c r="F14" s="299"/>
      <c r="G14" s="299"/>
    </row>
    <row r="15" spans="1:9">
      <c r="A15" s="277" t="s">
        <v>420</v>
      </c>
      <c r="B15" s="299"/>
      <c r="C15" s="299"/>
      <c r="D15" s="299"/>
      <c r="E15" s="299"/>
      <c r="F15" s="299"/>
      <c r="G15" s="299"/>
    </row>
    <row r="16" spans="1:9">
      <c r="A16" s="277" t="s">
        <v>421</v>
      </c>
      <c r="B16" s="299"/>
      <c r="C16" s="299"/>
      <c r="D16" s="299"/>
      <c r="E16" s="299"/>
      <c r="F16" s="299"/>
      <c r="G16" s="299"/>
    </row>
    <row r="17" spans="1:7">
      <c r="A17" s="277" t="s">
        <v>423</v>
      </c>
      <c r="B17" s="299"/>
      <c r="C17" s="299"/>
      <c r="D17" s="299"/>
      <c r="E17" s="299"/>
      <c r="F17" s="299"/>
      <c r="G17" s="299"/>
    </row>
    <row r="18" spans="1:7">
      <c r="A18" s="300" t="s">
        <v>462</v>
      </c>
      <c r="B18" s="302" t="s">
        <v>470</v>
      </c>
      <c r="C18" s="302"/>
      <c r="D18" s="302"/>
      <c r="E18" s="302"/>
      <c r="F18" s="302"/>
      <c r="G18" s="283"/>
    </row>
    <row r="19" spans="1:7">
      <c r="A19" s="300"/>
      <c r="B19" s="302" t="s">
        <v>471</v>
      </c>
      <c r="C19" s="302"/>
      <c r="D19" s="302"/>
      <c r="E19" s="302"/>
      <c r="F19" s="302"/>
      <c r="G19" s="283"/>
    </row>
    <row r="20" spans="1:7">
      <c r="A20" s="300"/>
      <c r="B20" s="302" t="s">
        <v>472</v>
      </c>
      <c r="C20" s="302"/>
      <c r="D20" s="302"/>
      <c r="E20" s="302"/>
      <c r="F20" s="302"/>
      <c r="G20" s="283"/>
    </row>
  </sheetData>
  <mergeCells count="17">
    <mergeCell ref="B17:G17"/>
    <mergeCell ref="B18:F18"/>
    <mergeCell ref="B19:F19"/>
    <mergeCell ref="B20:F20"/>
    <mergeCell ref="A18:A20"/>
    <mergeCell ref="B16:G16"/>
    <mergeCell ref="A5:A6"/>
    <mergeCell ref="B3:G3"/>
    <mergeCell ref="B4:G4"/>
    <mergeCell ref="C6:G6"/>
    <mergeCell ref="B8:G8"/>
    <mergeCell ref="B9:G9"/>
    <mergeCell ref="B11:G11"/>
    <mergeCell ref="B12:G12"/>
    <mergeCell ref="B13:G13"/>
    <mergeCell ref="B14:G14"/>
    <mergeCell ref="B15:G15"/>
  </mergeCells>
  <phoneticPr fontId="4"/>
  <dataValidations count="1">
    <dataValidation type="list" allowBlank="1" showInputMessage="1" showErrorMessage="1" sqref="G18:G20">
      <formula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
  <cols>
    <col min="1" max="1" width="9" style="1"/>
    <col min="2" max="2" width="53.81640625" style="1" customWidth="1"/>
    <col min="3" max="3" width="10.90625" style="1" customWidth="1"/>
    <col min="4" max="4" width="35.08984375" style="2" customWidth="1"/>
    <col min="5" max="5" width="9" style="2"/>
    <col min="6" max="6" width="40" style="2" customWidth="1"/>
    <col min="7" max="7" width="12.453125" style="2" customWidth="1"/>
    <col min="8" max="8" width="56" style="2" customWidth="1"/>
    <col min="9" max="11" width="12.453125" style="2" customWidth="1"/>
    <col min="12" max="16384" width="9" style="1"/>
  </cols>
  <sheetData>
    <row r="1" spans="2:22">
      <c r="B1" s="102" t="s">
        <v>59</v>
      </c>
      <c r="D1" s="103" t="s">
        <v>60</v>
      </c>
      <c r="F1" s="103" t="s">
        <v>61</v>
      </c>
      <c r="H1" s="153" t="s">
        <v>330</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1">
      <c r="B3" s="1" t="s">
        <v>62</v>
      </c>
      <c r="D3" s="2" t="s">
        <v>265</v>
      </c>
      <c r="F3" s="2" t="s">
        <v>63</v>
      </c>
      <c r="H3" s="160" t="s">
        <v>344</v>
      </c>
      <c r="I3" s="160" t="s">
        <v>345</v>
      </c>
      <c r="J3" s="160" t="s">
        <v>346</v>
      </c>
      <c r="K3" s="160" t="s">
        <v>347</v>
      </c>
      <c r="L3" s="160" t="s">
        <v>348</v>
      </c>
      <c r="M3" s="160" t="s">
        <v>349</v>
      </c>
      <c r="N3" s="160" t="s">
        <v>350</v>
      </c>
      <c r="O3" s="160" t="s">
        <v>351</v>
      </c>
      <c r="P3" s="160" t="s">
        <v>352</v>
      </c>
      <c r="Q3" s="160" t="s">
        <v>353</v>
      </c>
      <c r="R3" s="160" t="s">
        <v>354</v>
      </c>
      <c r="S3" s="160" t="s">
        <v>355</v>
      </c>
      <c r="T3" s="235" t="s">
        <v>410</v>
      </c>
      <c r="U3" s="235" t="s">
        <v>409</v>
      </c>
      <c r="V3" s="160" t="s">
        <v>356</v>
      </c>
    </row>
    <row r="4" spans="2:22">
      <c r="B4" s="1" t="s">
        <v>64</v>
      </c>
      <c r="D4" s="2" t="s">
        <v>266</v>
      </c>
      <c r="F4" s="2" t="s">
        <v>65</v>
      </c>
      <c r="H4" s="154" t="s">
        <v>331</v>
      </c>
      <c r="I4" s="154" t="s">
        <v>331</v>
      </c>
      <c r="J4" s="154" t="s">
        <v>336</v>
      </c>
      <c r="K4" s="154" t="s">
        <v>341</v>
      </c>
      <c r="L4" s="154" t="s">
        <v>341</v>
      </c>
      <c r="M4" s="154" t="s">
        <v>339</v>
      </c>
      <c r="N4" s="154" t="s">
        <v>341</v>
      </c>
      <c r="O4" s="154" t="s">
        <v>341</v>
      </c>
      <c r="P4" s="154" t="s">
        <v>339</v>
      </c>
      <c r="Q4" s="154" t="s">
        <v>339</v>
      </c>
      <c r="R4" s="154" t="s">
        <v>341</v>
      </c>
      <c r="S4" s="154" t="s">
        <v>342</v>
      </c>
      <c r="T4" s="154"/>
      <c r="U4" s="154"/>
      <c r="V4" s="154" t="s">
        <v>341</v>
      </c>
    </row>
    <row r="5" spans="2:22">
      <c r="B5" s="1" t="s">
        <v>66</v>
      </c>
      <c r="D5" s="2" t="s">
        <v>267</v>
      </c>
      <c r="F5" s="2" t="s">
        <v>67</v>
      </c>
      <c r="H5" s="154" t="s">
        <v>332</v>
      </c>
      <c r="I5" s="154" t="s">
        <v>332</v>
      </c>
      <c r="J5" s="154" t="s">
        <v>337</v>
      </c>
      <c r="K5" s="154"/>
      <c r="L5" s="154"/>
      <c r="M5" s="154" t="s">
        <v>332</v>
      </c>
      <c r="N5" s="154"/>
      <c r="O5" s="154"/>
      <c r="P5" s="154" t="s">
        <v>340</v>
      </c>
      <c r="Q5" s="154" t="s">
        <v>340</v>
      </c>
      <c r="R5" s="154"/>
      <c r="S5" s="154" t="s">
        <v>343</v>
      </c>
      <c r="T5" s="154"/>
      <c r="U5" s="154"/>
      <c r="V5" s="154"/>
    </row>
    <row r="6" spans="2:22">
      <c r="B6" s="1" t="s">
        <v>68</v>
      </c>
      <c r="D6" s="2" t="s">
        <v>268</v>
      </c>
      <c r="F6" s="2" t="s">
        <v>69</v>
      </c>
      <c r="H6" s="154" t="s">
        <v>334</v>
      </c>
      <c r="I6" s="154" t="s">
        <v>334</v>
      </c>
      <c r="J6" s="154" t="s">
        <v>338</v>
      </c>
      <c r="K6" s="154"/>
      <c r="L6" s="154"/>
      <c r="M6" s="154"/>
      <c r="N6" s="154"/>
      <c r="O6" s="154"/>
      <c r="P6" s="154"/>
      <c r="Q6" s="154"/>
      <c r="R6" s="154"/>
      <c r="S6" s="154"/>
      <c r="T6" s="154"/>
      <c r="U6" s="154"/>
      <c r="V6" s="154"/>
    </row>
    <row r="7" spans="2:22">
      <c r="B7" s="1" t="s">
        <v>70</v>
      </c>
      <c r="D7" s="2" t="s">
        <v>269</v>
      </c>
      <c r="F7" s="2" t="s">
        <v>71</v>
      </c>
      <c r="H7" s="154" t="s">
        <v>333</v>
      </c>
      <c r="I7" s="154" t="s">
        <v>333</v>
      </c>
      <c r="J7" s="154"/>
      <c r="K7" s="154"/>
      <c r="L7" s="154"/>
      <c r="M7" s="154"/>
      <c r="N7" s="154"/>
      <c r="O7" s="154"/>
      <c r="P7" s="154"/>
      <c r="Q7" s="154"/>
      <c r="R7" s="154"/>
      <c r="S7" s="154"/>
      <c r="T7" s="154"/>
      <c r="U7" s="154"/>
      <c r="V7" s="154"/>
    </row>
    <row r="8" spans="2:22">
      <c r="B8" s="1" t="s">
        <v>72</v>
      </c>
      <c r="F8" s="2" t="s">
        <v>73</v>
      </c>
      <c r="H8" s="154" t="s">
        <v>335</v>
      </c>
      <c r="I8" s="154"/>
      <c r="J8" s="154"/>
      <c r="K8" s="154"/>
      <c r="L8" s="154"/>
      <c r="M8" s="154"/>
      <c r="N8" s="154"/>
      <c r="O8" s="154"/>
      <c r="P8" s="154"/>
      <c r="Q8" s="154"/>
      <c r="R8" s="154"/>
      <c r="S8" s="154"/>
      <c r="T8" s="154"/>
      <c r="U8" s="154"/>
      <c r="V8" s="154"/>
    </row>
    <row r="9" spans="2:22">
      <c r="B9" s="1" t="s">
        <v>74</v>
      </c>
      <c r="F9" s="2" t="s">
        <v>75</v>
      </c>
      <c r="H9" s="1"/>
      <c r="I9" s="1"/>
      <c r="J9" s="1"/>
      <c r="K9" s="1"/>
    </row>
    <row r="10" spans="2:22">
      <c r="B10" s="1" t="s">
        <v>76</v>
      </c>
      <c r="F10" s="2" t="s">
        <v>315</v>
      </c>
      <c r="H10" s="1"/>
      <c r="I10" s="1"/>
      <c r="J10" s="1"/>
      <c r="K10" s="1"/>
    </row>
    <row r="11" spans="2:22">
      <c r="B11" s="1" t="s">
        <v>77</v>
      </c>
      <c r="H11" s="1"/>
      <c r="I11" s="1"/>
      <c r="J11" s="1"/>
      <c r="K11" s="1"/>
      <c r="T11" s="1" t="s">
        <v>396</v>
      </c>
    </row>
    <row r="12" spans="2:22">
      <c r="B12" s="1" t="s">
        <v>78</v>
      </c>
      <c r="H12" s="1"/>
      <c r="I12" s="1"/>
      <c r="J12" s="1"/>
      <c r="K12" s="1"/>
      <c r="T12" s="1" t="s">
        <v>397</v>
      </c>
    </row>
    <row r="13" spans="2:22">
      <c r="B13" s="1" t="s">
        <v>79</v>
      </c>
      <c r="H13" s="148"/>
      <c r="I13" s="150"/>
      <c r="J13" s="151"/>
      <c r="K13" s="151"/>
      <c r="L13" s="151"/>
      <c r="M13" s="151"/>
    </row>
    <row r="14" spans="2:22">
      <c r="B14" s="1" t="s">
        <v>80</v>
      </c>
      <c r="H14" s="148"/>
      <c r="I14" s="152"/>
      <c r="J14" s="149"/>
      <c r="K14" s="149"/>
      <c r="L14" s="149"/>
      <c r="M14" s="149"/>
    </row>
    <row r="15" spans="2:22">
      <c r="B15" s="233" t="s">
        <v>391</v>
      </c>
      <c r="H15" s="148"/>
      <c r="I15" s="152"/>
      <c r="J15" s="149"/>
      <c r="K15" s="149"/>
      <c r="L15" s="149"/>
      <c r="M15" s="149"/>
    </row>
    <row r="16" spans="2:22">
      <c r="B16" s="233" t="s">
        <v>81</v>
      </c>
      <c r="H16" s="148"/>
      <c r="I16" s="152"/>
      <c r="J16" s="149"/>
      <c r="K16" s="149"/>
      <c r="L16" s="149"/>
      <c r="M16" s="149"/>
    </row>
    <row r="17" spans="2:13">
      <c r="B17" s="233" t="s">
        <v>411</v>
      </c>
      <c r="H17" s="148"/>
      <c r="I17" s="152"/>
      <c r="J17" s="149"/>
      <c r="K17" s="149"/>
      <c r="L17" s="149"/>
      <c r="M17" s="149"/>
    </row>
    <row r="18" spans="2:13">
      <c r="B18" s="233" t="s">
        <v>414</v>
      </c>
      <c r="H18" s="148"/>
      <c r="I18" s="152"/>
      <c r="J18" s="149"/>
      <c r="K18" s="149"/>
      <c r="L18" s="149"/>
      <c r="M18" s="149"/>
    </row>
    <row r="19" spans="2:13">
      <c r="B19" s="233"/>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243</v>
      </c>
      <c r="D22" s="103" t="s">
        <v>272</v>
      </c>
      <c r="H22" s="153" t="s">
        <v>357</v>
      </c>
      <c r="I22" s="154"/>
      <c r="J22" s="154"/>
      <c r="K22" s="154"/>
      <c r="L22" s="154"/>
      <c r="M22" s="154"/>
    </row>
    <row r="23" spans="2:13">
      <c r="H23" s="154"/>
      <c r="I23" s="154"/>
      <c r="J23" s="154"/>
      <c r="K23" s="154"/>
      <c r="L23" s="154"/>
      <c r="M23" s="154"/>
    </row>
    <row r="24" spans="2:13" ht="38">
      <c r="B24" s="1" t="s">
        <v>394</v>
      </c>
      <c r="C24" s="1" t="s">
        <v>245</v>
      </c>
      <c r="D24" s="2" t="s">
        <v>273</v>
      </c>
      <c r="H24" s="155"/>
      <c r="I24" s="156" t="s">
        <v>358</v>
      </c>
      <c r="J24" s="157" t="s">
        <v>359</v>
      </c>
      <c r="K24" s="157" t="s">
        <v>360</v>
      </c>
      <c r="L24" s="157" t="s">
        <v>361</v>
      </c>
      <c r="M24" s="157" t="s">
        <v>362</v>
      </c>
    </row>
    <row r="25" spans="2:13">
      <c r="B25" s="1" t="s">
        <v>263</v>
      </c>
      <c r="C25" s="1" t="s">
        <v>249</v>
      </c>
      <c r="D25" s="2" t="s">
        <v>274</v>
      </c>
      <c r="H25" s="155" t="s">
        <v>363</v>
      </c>
      <c r="I25" s="158" t="s">
        <v>364</v>
      </c>
      <c r="J25" s="159">
        <v>0.5</v>
      </c>
      <c r="K25" s="159" t="s">
        <v>365</v>
      </c>
      <c r="L25" s="159">
        <v>0.5</v>
      </c>
      <c r="M25" s="159">
        <v>1</v>
      </c>
    </row>
    <row r="26" spans="2:13">
      <c r="B26" s="1" t="s">
        <v>264</v>
      </c>
      <c r="C26" s="1" t="s">
        <v>250</v>
      </c>
      <c r="D26" s="2" t="s">
        <v>275</v>
      </c>
      <c r="H26" s="155" t="s">
        <v>366</v>
      </c>
      <c r="I26" s="158" t="s">
        <v>364</v>
      </c>
      <c r="J26" s="159">
        <v>0.75</v>
      </c>
      <c r="K26" s="159" t="s">
        <v>367</v>
      </c>
      <c r="L26" s="159">
        <v>0.5</v>
      </c>
      <c r="M26" s="159">
        <v>0.66666666666666663</v>
      </c>
    </row>
    <row r="27" spans="2:13">
      <c r="B27" s="1" t="s">
        <v>256</v>
      </c>
      <c r="C27" s="1" t="s">
        <v>257</v>
      </c>
      <c r="D27" s="2" t="s">
        <v>276</v>
      </c>
      <c r="H27" s="155" t="s">
        <v>368</v>
      </c>
      <c r="I27" s="158" t="s">
        <v>364</v>
      </c>
      <c r="J27" s="159">
        <v>0.33333333333333331</v>
      </c>
      <c r="K27" s="159" t="s">
        <v>367</v>
      </c>
      <c r="L27" s="159">
        <v>0.33333333333333331</v>
      </c>
      <c r="M27" s="159">
        <v>1</v>
      </c>
    </row>
    <row r="28" spans="2:13">
      <c r="B28" s="1" t="s">
        <v>393</v>
      </c>
      <c r="C28" s="1" t="s">
        <v>244</v>
      </c>
      <c r="D28" s="2" t="s">
        <v>277</v>
      </c>
      <c r="H28" s="155" t="s">
        <v>369</v>
      </c>
      <c r="I28" s="158" t="s">
        <v>370</v>
      </c>
      <c r="J28" s="159" t="s">
        <v>371</v>
      </c>
      <c r="K28" s="159" t="s">
        <v>367</v>
      </c>
      <c r="L28" s="159">
        <v>0.5</v>
      </c>
      <c r="M28" s="159">
        <v>0.5</v>
      </c>
    </row>
    <row r="29" spans="2:13">
      <c r="B29" s="1" t="s">
        <v>258</v>
      </c>
      <c r="C29" s="1" t="s">
        <v>246</v>
      </c>
      <c r="D29" s="2" t="s">
        <v>278</v>
      </c>
      <c r="H29" s="155" t="s">
        <v>372</v>
      </c>
      <c r="I29" s="158" t="s">
        <v>370</v>
      </c>
      <c r="J29" s="159" t="s">
        <v>371</v>
      </c>
      <c r="K29" s="159" t="s">
        <v>367</v>
      </c>
      <c r="L29" s="159">
        <v>0.5</v>
      </c>
      <c r="M29" s="159">
        <v>0.5</v>
      </c>
    </row>
    <row r="30" spans="2:13">
      <c r="B30" s="1" t="s">
        <v>259</v>
      </c>
      <c r="C30" s="1" t="s">
        <v>247</v>
      </c>
      <c r="D30" s="2" t="s">
        <v>279</v>
      </c>
      <c r="H30" s="155" t="s">
        <v>373</v>
      </c>
      <c r="I30" s="158" t="s">
        <v>374</v>
      </c>
      <c r="J30" s="159" t="s">
        <v>371</v>
      </c>
      <c r="K30" s="159" t="s">
        <v>367</v>
      </c>
      <c r="L30" s="159">
        <v>0.5</v>
      </c>
      <c r="M30" s="159">
        <v>0.5</v>
      </c>
    </row>
    <row r="31" spans="2:13">
      <c r="B31" s="1" t="s">
        <v>260</v>
      </c>
      <c r="C31" s="1" t="s">
        <v>248</v>
      </c>
      <c r="D31" s="2" t="s">
        <v>280</v>
      </c>
      <c r="H31" s="155" t="s">
        <v>375</v>
      </c>
      <c r="I31" s="158" t="s">
        <v>376</v>
      </c>
      <c r="J31" s="159">
        <v>0.66666666666666663</v>
      </c>
      <c r="K31" s="159" t="s">
        <v>367</v>
      </c>
      <c r="L31" s="159">
        <v>0.33333333333333331</v>
      </c>
      <c r="M31" s="159">
        <v>0.5</v>
      </c>
    </row>
    <row r="32" spans="2:13">
      <c r="B32" s="1" t="s">
        <v>261</v>
      </c>
      <c r="C32" s="1" t="s">
        <v>251</v>
      </c>
      <c r="D32" s="2" t="s">
        <v>281</v>
      </c>
      <c r="H32" s="155" t="s">
        <v>377</v>
      </c>
      <c r="I32" s="158" t="s">
        <v>378</v>
      </c>
      <c r="J32" s="159">
        <v>0.66666666666666663</v>
      </c>
      <c r="K32" s="159" t="s">
        <v>367</v>
      </c>
      <c r="L32" s="159">
        <v>0.33333333333333331</v>
      </c>
      <c r="M32" s="159">
        <v>0.5</v>
      </c>
    </row>
    <row r="33" spans="1:13">
      <c r="B33" s="1" t="s">
        <v>262</v>
      </c>
      <c r="D33" s="2" t="s">
        <v>282</v>
      </c>
      <c r="H33" s="155" t="s">
        <v>379</v>
      </c>
      <c r="I33" s="158" t="s">
        <v>364</v>
      </c>
      <c r="J33" s="159">
        <v>0.5</v>
      </c>
      <c r="K33" s="159" t="s">
        <v>367</v>
      </c>
      <c r="L33" s="159">
        <v>0.5</v>
      </c>
      <c r="M33" s="159">
        <v>1</v>
      </c>
    </row>
    <row r="34" spans="1:13">
      <c r="D34" s="2" t="s">
        <v>283</v>
      </c>
      <c r="H34" s="155" t="s">
        <v>380</v>
      </c>
      <c r="I34" s="158" t="s">
        <v>364</v>
      </c>
      <c r="J34" s="159">
        <v>0.5</v>
      </c>
      <c r="K34" s="159" t="s">
        <v>367</v>
      </c>
      <c r="L34" s="159">
        <v>0.5</v>
      </c>
      <c r="M34" s="159">
        <v>1</v>
      </c>
    </row>
    <row r="35" spans="1:13">
      <c r="D35" s="2" t="s">
        <v>284</v>
      </c>
      <c r="H35" s="155" t="s">
        <v>381</v>
      </c>
      <c r="I35" s="158" t="s">
        <v>364</v>
      </c>
      <c r="J35" s="159">
        <v>0.5</v>
      </c>
      <c r="K35" s="159" t="s">
        <v>367</v>
      </c>
      <c r="L35" s="159">
        <v>0.5</v>
      </c>
      <c r="M35" s="159">
        <v>1</v>
      </c>
    </row>
    <row r="36" spans="1:13">
      <c r="D36" s="2" t="s">
        <v>285</v>
      </c>
      <c r="H36" s="155" t="s">
        <v>382</v>
      </c>
      <c r="I36" s="158" t="s">
        <v>383</v>
      </c>
      <c r="J36" s="159" t="s">
        <v>384</v>
      </c>
      <c r="K36" s="159" t="s">
        <v>385</v>
      </c>
      <c r="L36" s="159" t="s">
        <v>384</v>
      </c>
      <c r="M36" s="159">
        <v>1</v>
      </c>
    </row>
    <row r="37" spans="1:13">
      <c r="D37" s="2" t="s">
        <v>286</v>
      </c>
      <c r="H37" s="155" t="s">
        <v>392</v>
      </c>
      <c r="I37" s="158" t="s">
        <v>364</v>
      </c>
      <c r="J37" s="159">
        <v>0.5</v>
      </c>
      <c r="K37" s="159" t="s">
        <v>367</v>
      </c>
      <c r="L37" s="159">
        <v>0.5</v>
      </c>
      <c r="M37" s="159">
        <v>1</v>
      </c>
    </row>
    <row r="38" spans="1:13">
      <c r="D38" s="2" t="s">
        <v>287</v>
      </c>
      <c r="H38" s="234" t="s">
        <v>415</v>
      </c>
      <c r="I38" s="158" t="s">
        <v>374</v>
      </c>
      <c r="J38" s="159">
        <v>0.66666666666666663</v>
      </c>
      <c r="K38" s="159" t="s">
        <v>367</v>
      </c>
      <c r="L38" s="159">
        <v>0.33333333333333331</v>
      </c>
      <c r="M38" s="159">
        <v>0.5</v>
      </c>
    </row>
    <row r="39" spans="1:13">
      <c r="D39" s="2" t="s">
        <v>288</v>
      </c>
      <c r="H39" s="234" t="s">
        <v>416</v>
      </c>
      <c r="I39" s="158" t="s">
        <v>374</v>
      </c>
      <c r="J39" s="159" t="s">
        <v>371</v>
      </c>
      <c r="K39" s="159" t="s">
        <v>367</v>
      </c>
      <c r="L39" s="159">
        <v>0.5</v>
      </c>
      <c r="M39" s="159">
        <v>0.5</v>
      </c>
    </row>
    <row r="40" spans="1:13">
      <c r="D40" s="2" t="s">
        <v>289</v>
      </c>
      <c r="H40" s="155" t="s">
        <v>386</v>
      </c>
      <c r="I40" s="158" t="s">
        <v>364</v>
      </c>
      <c r="J40" s="159">
        <v>0.33333333333333331</v>
      </c>
      <c r="K40" s="159" t="s">
        <v>367</v>
      </c>
      <c r="L40" s="159">
        <v>0.33333333333333331</v>
      </c>
      <c r="M40" s="159">
        <v>1</v>
      </c>
    </row>
    <row r="41" spans="1:13">
      <c r="D41" s="2" t="s">
        <v>290</v>
      </c>
      <c r="H41" s="1"/>
      <c r="I41" s="1"/>
      <c r="J41" s="1"/>
      <c r="K41" s="1"/>
    </row>
    <row r="42" spans="1:13">
      <c r="D42" s="2" t="s">
        <v>291</v>
      </c>
      <c r="H42" s="1"/>
      <c r="I42" s="1"/>
      <c r="J42" s="1"/>
      <c r="K42" s="1"/>
    </row>
    <row r="43" spans="1:13">
      <c r="D43" s="2" t="s">
        <v>292</v>
      </c>
      <c r="H43" s="1"/>
      <c r="I43" s="1"/>
      <c r="J43" s="1"/>
      <c r="K43" s="1"/>
    </row>
    <row r="44" spans="1:13">
      <c r="D44" s="2" t="s">
        <v>293</v>
      </c>
      <c r="H44" s="1"/>
      <c r="I44" s="1"/>
      <c r="J44" s="1"/>
      <c r="K44" s="1"/>
    </row>
    <row r="45" spans="1:13">
      <c r="D45" s="2" t="s">
        <v>294</v>
      </c>
      <c r="H45" s="1"/>
      <c r="I45" s="1"/>
      <c r="J45" s="1"/>
      <c r="K45" s="1"/>
    </row>
    <row r="46" spans="1:13">
      <c r="H46" s="1"/>
      <c r="I46" s="1"/>
      <c r="J46" s="1"/>
      <c r="K46" s="1"/>
    </row>
    <row r="47" spans="1:13">
      <c r="A47" s="1">
        <v>9</v>
      </c>
      <c r="B47" s="102" t="s">
        <v>295</v>
      </c>
      <c r="H47" s="1"/>
      <c r="I47" s="1"/>
      <c r="J47" s="1"/>
      <c r="K47" s="1"/>
    </row>
    <row r="48" spans="1:13">
      <c r="H48" s="1"/>
      <c r="I48" s="1"/>
      <c r="J48" s="1"/>
      <c r="K48" s="1"/>
    </row>
    <row r="49" spans="1:11" ht="39">
      <c r="B49" s="104" t="s">
        <v>300</v>
      </c>
      <c r="H49" s="1"/>
      <c r="I49" s="1"/>
      <c r="J49" s="1"/>
      <c r="K49" s="1"/>
    </row>
    <row r="50" spans="1:11" ht="26">
      <c r="B50" s="104" t="s">
        <v>301</v>
      </c>
      <c r="H50" s="1"/>
      <c r="I50" s="1"/>
      <c r="J50" s="1"/>
      <c r="K50" s="1"/>
    </row>
    <row r="51" spans="1:11">
      <c r="B51" s="104" t="s">
        <v>296</v>
      </c>
      <c r="H51" s="1"/>
      <c r="I51" s="1"/>
      <c r="J51" s="1"/>
      <c r="K51" s="1"/>
    </row>
    <row r="52" spans="1:11">
      <c r="B52" s="104" t="s">
        <v>297</v>
      </c>
      <c r="H52" s="1"/>
      <c r="I52" s="1"/>
      <c r="J52" s="1"/>
      <c r="K52" s="1"/>
    </row>
    <row r="53" spans="1:11">
      <c r="B53" s="104" t="s">
        <v>298</v>
      </c>
      <c r="H53" s="1"/>
      <c r="I53" s="1"/>
      <c r="J53" s="1"/>
      <c r="K53" s="1"/>
    </row>
    <row r="54" spans="1:11">
      <c r="B54" s="104" t="s">
        <v>299</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308</v>
      </c>
      <c r="H58" s="1"/>
      <c r="I58" s="1"/>
      <c r="J58" s="1"/>
      <c r="K58" s="1"/>
    </row>
    <row r="59" spans="1:11">
      <c r="B59" s="1" t="s">
        <v>309</v>
      </c>
      <c r="H59" s="1"/>
      <c r="I59" s="1"/>
      <c r="J59" s="1"/>
      <c r="K59" s="1"/>
    </row>
    <row r="60" spans="1:11">
      <c r="B60" s="1" t="s">
        <v>310</v>
      </c>
      <c r="H60" s="1"/>
      <c r="I60" s="1"/>
      <c r="J60" s="1"/>
      <c r="K60" s="1"/>
    </row>
    <row r="61" spans="1:11">
      <c r="B61" s="1" t="s">
        <v>311</v>
      </c>
      <c r="H61" s="1"/>
      <c r="I61" s="1"/>
      <c r="J61" s="1"/>
      <c r="K61" s="1"/>
    </row>
    <row r="62" spans="1:11">
      <c r="H62" s="1"/>
      <c r="I62" s="1"/>
      <c r="J62" s="1"/>
      <c r="K62" s="1"/>
    </row>
    <row r="63" spans="1:11">
      <c r="B63" s="1" t="s">
        <v>312</v>
      </c>
      <c r="H63" s="1"/>
      <c r="I63" s="1"/>
      <c r="J63" s="1"/>
      <c r="K63" s="1"/>
    </row>
    <row r="64" spans="1:11">
      <c r="B64" s="1" t="s">
        <v>314</v>
      </c>
      <c r="C64" s="113">
        <v>378000</v>
      </c>
      <c r="H64" s="1"/>
      <c r="I64" s="1"/>
      <c r="J64" s="1"/>
      <c r="K64" s="1"/>
    </row>
    <row r="65" spans="2:11">
      <c r="B65" s="1" t="s">
        <v>313</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50"/>
  <sheetViews>
    <sheetView view="pageBreakPreview" zoomScale="90" zoomScaleNormal="100" zoomScaleSheetLayoutView="90" workbookViewId="0"/>
  </sheetViews>
  <sheetFormatPr defaultColWidth="9" defaultRowHeight="12"/>
  <cols>
    <col min="1" max="1" width="11.1796875" style="91" customWidth="1"/>
    <col min="2" max="18" width="10" style="91" customWidth="1"/>
    <col min="19" max="16384" width="9" style="91"/>
  </cols>
  <sheetData>
    <row r="1" spans="1:11" ht="13">
      <c r="A1" s="91" t="s">
        <v>403</v>
      </c>
      <c r="B1" s="288" t="s">
        <v>492</v>
      </c>
    </row>
    <row r="2" spans="1:11" ht="18" customHeight="1">
      <c r="A2" s="338" t="s">
        <v>227</v>
      </c>
      <c r="B2" s="338"/>
      <c r="C2" s="338"/>
      <c r="D2" s="338"/>
      <c r="E2" s="338"/>
      <c r="F2" s="338"/>
      <c r="G2" s="338"/>
      <c r="H2" s="338"/>
      <c r="I2" s="338"/>
      <c r="J2" s="338"/>
      <c r="K2" s="338"/>
    </row>
    <row r="5" spans="1:11" ht="18.75" customHeight="1">
      <c r="A5" s="92" t="s">
        <v>59</v>
      </c>
      <c r="B5" s="344" t="s">
        <v>412</v>
      </c>
      <c r="C5" s="345"/>
      <c r="D5" s="345"/>
      <c r="E5" s="345"/>
      <c r="F5" s="345"/>
      <c r="G5" s="346"/>
    </row>
    <row r="6" spans="1:11" ht="12" customHeight="1">
      <c r="A6" s="95"/>
      <c r="B6" s="96"/>
      <c r="C6" s="96"/>
      <c r="D6" s="96"/>
      <c r="E6" s="96"/>
      <c r="F6" s="96"/>
    </row>
    <row r="8" spans="1:11">
      <c r="A8" s="318" t="s">
        <v>223</v>
      </c>
      <c r="B8" s="318"/>
      <c r="C8" s="318"/>
      <c r="D8" s="318" t="s">
        <v>252</v>
      </c>
      <c r="E8" s="318"/>
      <c r="F8" s="318"/>
      <c r="G8" s="318" t="s">
        <v>224</v>
      </c>
      <c r="H8" s="318"/>
      <c r="I8" s="318"/>
      <c r="J8" s="318"/>
      <c r="K8" s="318"/>
    </row>
    <row r="9" spans="1:11" ht="18.75" customHeight="1">
      <c r="A9" s="339">
        <f>IF(申請者情報!I7="個人",申請者情報!B9,申請者情報!B12)</f>
        <v>0</v>
      </c>
      <c r="B9" s="339"/>
      <c r="C9" s="339"/>
      <c r="D9" s="339">
        <f>申請者情報!B3</f>
        <v>0</v>
      </c>
      <c r="E9" s="339"/>
      <c r="F9" s="339"/>
      <c r="G9" s="340" t="str">
        <f>申請者情報!B6&amp;申請者情報!C6</f>
        <v>福島県</v>
      </c>
      <c r="H9" s="340"/>
      <c r="I9" s="340"/>
      <c r="J9" s="340"/>
      <c r="K9" s="340"/>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253</v>
      </c>
    </row>
    <row r="13" spans="1:11" ht="3.75" customHeight="1"/>
    <row r="14" spans="1:11">
      <c r="A14" s="341" t="s">
        <v>225</v>
      </c>
      <c r="B14" s="343" t="s">
        <v>228</v>
      </c>
      <c r="C14" s="343"/>
      <c r="D14" s="343"/>
      <c r="E14" s="343"/>
      <c r="F14" s="343"/>
      <c r="G14" s="343" t="s">
        <v>229</v>
      </c>
      <c r="H14" s="343"/>
      <c r="I14" s="343"/>
      <c r="J14" s="343"/>
      <c r="K14" s="343"/>
    </row>
    <row r="15" spans="1:11" ht="18.75" customHeight="1">
      <c r="A15" s="342"/>
      <c r="B15" s="114" t="s">
        <v>316</v>
      </c>
      <c r="C15" s="122" t="s">
        <v>317</v>
      </c>
      <c r="D15" s="115" t="s">
        <v>318</v>
      </c>
      <c r="E15" s="115" t="s">
        <v>319</v>
      </c>
      <c r="F15" s="123" t="s">
        <v>317</v>
      </c>
      <c r="G15" s="114" t="s">
        <v>316</v>
      </c>
      <c r="H15" s="122" t="s">
        <v>317</v>
      </c>
      <c r="I15" s="115" t="s">
        <v>318</v>
      </c>
      <c r="J15" s="115" t="s">
        <v>319</v>
      </c>
      <c r="K15" s="123" t="s">
        <v>317</v>
      </c>
    </row>
    <row r="16" spans="1:11" ht="18.75" customHeight="1">
      <c r="A16" s="92" t="s">
        <v>242</v>
      </c>
      <c r="B16" s="334"/>
      <c r="C16" s="334"/>
      <c r="D16" s="334"/>
      <c r="E16" s="334"/>
      <c r="F16" s="334"/>
      <c r="G16" s="335"/>
      <c r="H16" s="336"/>
      <c r="I16" s="336"/>
      <c r="J16" s="336"/>
      <c r="K16" s="337"/>
    </row>
    <row r="17" spans="1:11" ht="18.75" customHeight="1">
      <c r="A17" s="121" t="s">
        <v>270</v>
      </c>
      <c r="B17" s="117" t="s">
        <v>320</v>
      </c>
      <c r="C17" s="131"/>
      <c r="D17" s="118" t="s">
        <v>321</v>
      </c>
      <c r="E17" s="132"/>
      <c r="F17" s="120" t="s">
        <v>322</v>
      </c>
      <c r="G17" s="132"/>
      <c r="H17" s="119" t="s">
        <v>323</v>
      </c>
      <c r="I17" s="132"/>
      <c r="J17" s="119" t="s">
        <v>324</v>
      </c>
      <c r="K17" s="210">
        <f>C17+E17+G17+I17</f>
        <v>0</v>
      </c>
    </row>
    <row r="18" spans="1:11">
      <c r="A18" s="347" t="s">
        <v>232</v>
      </c>
      <c r="B18" s="343" t="s">
        <v>230</v>
      </c>
      <c r="C18" s="343"/>
      <c r="D18" s="343"/>
      <c r="E18" s="343"/>
      <c r="F18" s="343"/>
      <c r="G18" s="343" t="s">
        <v>231</v>
      </c>
      <c r="H18" s="343"/>
      <c r="I18" s="343"/>
      <c r="J18" s="343"/>
      <c r="K18" s="343"/>
    </row>
    <row r="19" spans="1:11" ht="18.75" customHeight="1">
      <c r="A19" s="342"/>
      <c r="B19" s="334"/>
      <c r="C19" s="334"/>
      <c r="D19" s="334"/>
      <c r="E19" s="334"/>
      <c r="F19" s="334"/>
      <c r="G19" s="334"/>
      <c r="H19" s="334"/>
      <c r="I19" s="334"/>
      <c r="J19" s="334"/>
      <c r="K19" s="334"/>
    </row>
    <row r="20" spans="1:11" ht="12" customHeight="1">
      <c r="A20" s="349" t="s">
        <v>233</v>
      </c>
      <c r="B20" s="92" t="s">
        <v>234</v>
      </c>
      <c r="C20" s="318" t="s">
        <v>235</v>
      </c>
      <c r="D20" s="318"/>
      <c r="E20" s="318"/>
      <c r="F20" s="318"/>
      <c r="G20" s="318"/>
      <c r="H20" s="318"/>
      <c r="I20" s="318"/>
      <c r="J20" s="318"/>
      <c r="K20" s="318"/>
    </row>
    <row r="21" spans="1:11">
      <c r="A21" s="349"/>
      <c r="B21" s="334"/>
      <c r="C21" s="92" t="s">
        <v>236</v>
      </c>
      <c r="D21" s="92" t="s">
        <v>237</v>
      </c>
      <c r="E21" s="92" t="s">
        <v>238</v>
      </c>
      <c r="F21" s="335" t="s">
        <v>231</v>
      </c>
      <c r="G21" s="337"/>
      <c r="H21" s="343" t="s">
        <v>239</v>
      </c>
      <c r="I21" s="343"/>
      <c r="J21" s="343"/>
      <c r="K21" s="343"/>
    </row>
    <row r="22" spans="1:11" ht="18.75" customHeight="1">
      <c r="A22" s="349"/>
      <c r="B22" s="334"/>
      <c r="C22" s="124"/>
      <c r="D22" s="125"/>
      <c r="E22" s="126"/>
      <c r="F22" s="348"/>
      <c r="G22" s="348"/>
      <c r="H22" s="93" t="s">
        <v>240</v>
      </c>
      <c r="I22" s="127"/>
      <c r="J22" s="93" t="s">
        <v>241</v>
      </c>
      <c r="K22" s="128"/>
    </row>
    <row r="23" spans="1:11" ht="18.75" customHeight="1">
      <c r="A23" s="349"/>
      <c r="B23" s="334"/>
      <c r="C23" s="124"/>
      <c r="D23" s="125"/>
      <c r="E23" s="126"/>
      <c r="F23" s="348"/>
      <c r="G23" s="348"/>
      <c r="H23" s="93" t="s">
        <v>240</v>
      </c>
      <c r="I23" s="127"/>
      <c r="J23" s="93" t="s">
        <v>241</v>
      </c>
      <c r="K23" s="128"/>
    </row>
    <row r="26" spans="1:11">
      <c r="A26" s="91" t="s">
        <v>254</v>
      </c>
    </row>
    <row r="27" spans="1:11" ht="3.75" customHeight="1"/>
    <row r="28" spans="1:11" s="227" customFormat="1" ht="19.5" customHeight="1">
      <c r="A28" s="352" t="s">
        <v>38</v>
      </c>
      <c r="B28" s="353"/>
      <c r="C28" s="316" t="s">
        <v>303</v>
      </c>
      <c r="D28" s="100"/>
      <c r="E28" s="316" t="s">
        <v>304</v>
      </c>
      <c r="F28" s="101"/>
      <c r="G28" s="316" t="s">
        <v>305</v>
      </c>
      <c r="H28" s="101"/>
      <c r="I28" s="316" t="s">
        <v>306</v>
      </c>
      <c r="J28" s="101"/>
      <c r="K28" s="303" t="s">
        <v>226</v>
      </c>
    </row>
    <row r="29" spans="1:11" s="227" customFormat="1" ht="24" customHeight="1">
      <c r="A29" s="354"/>
      <c r="B29" s="355"/>
      <c r="C29" s="317"/>
      <c r="D29" s="222" t="s">
        <v>302</v>
      </c>
      <c r="E29" s="317"/>
      <c r="F29" s="222" t="s">
        <v>302</v>
      </c>
      <c r="G29" s="317"/>
      <c r="H29" s="222" t="s">
        <v>302</v>
      </c>
      <c r="I29" s="317"/>
      <c r="J29" s="222" t="s">
        <v>302</v>
      </c>
      <c r="K29" s="304"/>
    </row>
    <row r="30" spans="1:11" s="227" customFormat="1" ht="30" customHeight="1">
      <c r="A30" s="321" t="s">
        <v>325</v>
      </c>
      <c r="B30" s="322"/>
      <c r="C30" s="125"/>
      <c r="D30" s="125"/>
      <c r="E30" s="129"/>
      <c r="F30" s="125"/>
      <c r="G30" s="129"/>
      <c r="H30" s="125"/>
      <c r="I30" s="129"/>
      <c r="J30" s="125"/>
      <c r="K30" s="97" t="str">
        <f>IF(SUM(C30+E30+G30+I30)=0,"",SUM(C30+E30+G30+I30))</f>
        <v/>
      </c>
    </row>
    <row r="31" spans="1:11" s="227" customFormat="1" ht="15" customHeight="1">
      <c r="A31" s="350" t="s">
        <v>326</v>
      </c>
      <c r="B31" s="351"/>
      <c r="C31" s="161"/>
      <c r="D31" s="161"/>
      <c r="E31" s="162"/>
      <c r="F31" s="161"/>
      <c r="G31" s="162"/>
      <c r="H31" s="161"/>
      <c r="I31" s="162"/>
      <c r="J31" s="161"/>
      <c r="K31" s="98" t="str">
        <f t="shared" ref="K31:K32" si="0">IF(SUM(C31+E31+G31+I31)=0,"",SUM(C31+E31+G31+I31))</f>
        <v/>
      </c>
    </row>
    <row r="32" spans="1:11" s="227" customFormat="1" ht="15" customHeight="1">
      <c r="A32" s="350"/>
      <c r="B32" s="351"/>
      <c r="C32" s="130"/>
      <c r="D32" s="130"/>
      <c r="E32" s="130"/>
      <c r="F32" s="130"/>
      <c r="G32" s="130"/>
      <c r="H32" s="130"/>
      <c r="I32" s="130"/>
      <c r="J32" s="130"/>
      <c r="K32" s="99" t="str">
        <f t="shared" si="0"/>
        <v/>
      </c>
    </row>
    <row r="33" spans="1:11" s="227" customFormat="1" ht="39" customHeight="1">
      <c r="A33" s="321" t="s">
        <v>398</v>
      </c>
      <c r="B33" s="322"/>
      <c r="C33" s="323"/>
      <c r="D33" s="324"/>
      <c r="E33" s="323"/>
      <c r="F33" s="324"/>
      <c r="G33" s="323"/>
      <c r="H33" s="324"/>
      <c r="I33" s="323"/>
      <c r="J33" s="324"/>
      <c r="K33" s="97" t="str">
        <f>IF(SUM(C33+E33+G33+I33)=0,"",SUM(C33+E33+G33+I33))</f>
        <v/>
      </c>
    </row>
    <row r="34" spans="1:11" ht="12" customHeight="1">
      <c r="A34" s="320" t="s">
        <v>307</v>
      </c>
      <c r="B34" s="320"/>
      <c r="C34" s="320"/>
      <c r="D34" s="320"/>
      <c r="E34" s="320"/>
      <c r="F34" s="320"/>
      <c r="G34" s="320"/>
      <c r="H34" s="320"/>
      <c r="I34" s="320"/>
      <c r="J34" s="320"/>
      <c r="K34" s="320"/>
    </row>
    <row r="36" spans="1:11">
      <c r="A36" s="91" t="s">
        <v>255</v>
      </c>
    </row>
    <row r="37" spans="1:11" ht="3.75" customHeight="1"/>
    <row r="38" spans="1:11" ht="18.75" customHeight="1">
      <c r="A38" s="305"/>
      <c r="B38" s="306"/>
      <c r="C38" s="306"/>
      <c r="D38" s="306"/>
      <c r="E38" s="306"/>
      <c r="F38" s="306"/>
      <c r="G38" s="306"/>
      <c r="H38" s="306"/>
      <c r="I38" s="306"/>
      <c r="J38" s="306"/>
      <c r="K38" s="307"/>
    </row>
    <row r="39" spans="1:11" ht="18.75" customHeight="1">
      <c r="A39" s="308"/>
      <c r="B39" s="309"/>
      <c r="C39" s="309"/>
      <c r="D39" s="309"/>
      <c r="E39" s="309"/>
      <c r="F39" s="309"/>
      <c r="G39" s="309"/>
      <c r="H39" s="309"/>
      <c r="I39" s="309"/>
      <c r="J39" s="309"/>
      <c r="K39" s="310"/>
    </row>
    <row r="40" spans="1:11" ht="18.75" customHeight="1">
      <c r="A40" s="308"/>
      <c r="B40" s="309"/>
      <c r="C40" s="309"/>
      <c r="D40" s="309"/>
      <c r="E40" s="309"/>
      <c r="F40" s="309"/>
      <c r="G40" s="309"/>
      <c r="H40" s="309"/>
      <c r="I40" s="309"/>
      <c r="J40" s="309"/>
      <c r="K40" s="310"/>
    </row>
    <row r="41" spans="1:11" ht="18.75" customHeight="1">
      <c r="A41" s="311"/>
      <c r="B41" s="312"/>
      <c r="C41" s="312"/>
      <c r="D41" s="312"/>
      <c r="E41" s="312"/>
      <c r="F41" s="312"/>
      <c r="G41" s="312"/>
      <c r="H41" s="312"/>
      <c r="I41" s="312"/>
      <c r="J41" s="312"/>
      <c r="K41" s="313"/>
    </row>
    <row r="44" spans="1:11" hidden="1">
      <c r="A44" s="91" t="s">
        <v>271</v>
      </c>
    </row>
    <row r="45" spans="1:11" ht="3.75" hidden="1" customHeight="1"/>
    <row r="46" spans="1:11" ht="18.75" hidden="1" customHeight="1">
      <c r="A46" s="232" t="s">
        <v>404</v>
      </c>
      <c r="B46" s="231"/>
      <c r="C46" s="231"/>
    </row>
    <row r="47" spans="1:11" ht="72" hidden="1" customHeight="1">
      <c r="A47" s="328" t="s">
        <v>405</v>
      </c>
      <c r="B47" s="329"/>
      <c r="C47" s="330"/>
      <c r="D47" s="230"/>
      <c r="E47" s="229"/>
      <c r="F47" s="229"/>
      <c r="G47" s="229"/>
      <c r="H47" s="229"/>
      <c r="I47" s="229"/>
    </row>
    <row r="48" spans="1:11" ht="18.75" hidden="1" customHeight="1">
      <c r="A48" s="331" t="s">
        <v>395</v>
      </c>
      <c r="B48" s="332"/>
      <c r="C48" s="333"/>
      <c r="D48" s="325"/>
      <c r="E48" s="326"/>
      <c r="F48" s="326"/>
      <c r="G48" s="327"/>
      <c r="H48" s="314"/>
      <c r="I48" s="315"/>
    </row>
    <row r="49" spans="1:5" ht="21" hidden="1" customHeight="1">
      <c r="A49" s="318" t="s">
        <v>399</v>
      </c>
      <c r="B49" s="318"/>
      <c r="C49" s="318"/>
      <c r="D49" s="319" t="s">
        <v>406</v>
      </c>
      <c r="E49" s="319"/>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outlinePr summaryBelow="0" summaryRight="0"/>
    <pageSetUpPr fitToPage="1"/>
  </sheetPr>
  <dimension ref="A1:Z75"/>
  <sheetViews>
    <sheetView view="pageBreakPreview" zoomScaleNormal="100" zoomScaleSheetLayoutView="100" workbookViewId="0"/>
  </sheetViews>
  <sheetFormatPr defaultColWidth="9" defaultRowHeight="13"/>
  <cols>
    <col min="1" max="2" width="4.08984375" style="4" customWidth="1"/>
    <col min="3" max="6" width="18.1796875" style="4" customWidth="1"/>
    <col min="7" max="21" width="8.453125" style="4" hidden="1" customWidth="1"/>
    <col min="22" max="25" width="9" style="4" hidden="1" customWidth="1"/>
    <col min="26" max="16384" width="9" style="4"/>
  </cols>
  <sheetData>
    <row r="1" spans="1:26" ht="17.5" customHeight="1">
      <c r="A1" s="116" t="s">
        <v>37</v>
      </c>
      <c r="C1" s="141" t="s">
        <v>492</v>
      </c>
    </row>
    <row r="2" spans="1:26" ht="15" customHeight="1">
      <c r="A2" s="116"/>
      <c r="B2" s="116"/>
      <c r="C2" s="116"/>
      <c r="D2" s="396" t="s">
        <v>388</v>
      </c>
      <c r="E2" s="396"/>
      <c r="F2" s="396"/>
      <c r="G2" s="396"/>
      <c r="H2" s="396"/>
      <c r="I2" s="116"/>
      <c r="J2" s="116"/>
      <c r="K2" s="116"/>
      <c r="L2" s="116"/>
      <c r="M2" s="209"/>
      <c r="N2" s="209"/>
      <c r="O2" s="209"/>
      <c r="P2" s="209"/>
      <c r="Q2" s="209"/>
      <c r="R2" s="209"/>
      <c r="S2" s="209"/>
      <c r="T2" s="209"/>
      <c r="U2" s="209"/>
    </row>
    <row r="3" spans="1:26" ht="15" customHeight="1">
      <c r="A3" s="116"/>
      <c r="B3" s="116"/>
      <c r="C3" s="116"/>
      <c r="D3" s="396"/>
      <c r="E3" s="396"/>
      <c r="F3" s="396"/>
      <c r="G3" s="396"/>
      <c r="H3" s="396"/>
      <c r="I3" s="116"/>
      <c r="J3" s="116"/>
      <c r="K3" s="116"/>
      <c r="L3" s="116"/>
      <c r="M3" s="209"/>
      <c r="N3" s="209"/>
      <c r="O3" s="209"/>
      <c r="P3" s="209"/>
      <c r="Q3" s="209"/>
      <c r="R3" s="209"/>
      <c r="S3" s="209"/>
      <c r="T3" s="209"/>
      <c r="U3" s="209"/>
    </row>
    <row r="4" spans="1:26" ht="13.5" thickBot="1">
      <c r="A4" s="5" t="s">
        <v>18</v>
      </c>
    </row>
    <row r="5" spans="1:26" s="7" customFormat="1" ht="30" customHeight="1" thickBot="1">
      <c r="A5" s="356" t="s">
        <v>19</v>
      </c>
      <c r="B5" s="357"/>
      <c r="C5" s="285">
        <f>申請者情報!B3</f>
        <v>0</v>
      </c>
      <c r="D5" s="6" t="s">
        <v>47</v>
      </c>
      <c r="E5" s="367" t="s">
        <v>411</v>
      </c>
      <c r="F5" s="368"/>
      <c r="G5" s="594"/>
      <c r="H5" s="595"/>
      <c r="I5" s="595"/>
      <c r="J5" s="595"/>
      <c r="K5" s="595"/>
      <c r="V5" s="7" t="s">
        <v>82</v>
      </c>
      <c r="Z5" s="592"/>
    </row>
    <row r="6" spans="1:26" s="7" customFormat="1" ht="12.5" thickBot="1">
      <c r="A6" s="3"/>
      <c r="Z6" s="592"/>
    </row>
    <row r="7" spans="1:26" s="7" customFormat="1" ht="18" customHeight="1">
      <c r="A7" s="358" t="s">
        <v>38</v>
      </c>
      <c r="B7" s="361" t="s">
        <v>39</v>
      </c>
      <c r="C7" s="362"/>
      <c r="D7" s="358" t="s">
        <v>387</v>
      </c>
      <c r="E7" s="361"/>
      <c r="F7" s="362"/>
      <c r="G7" s="358" t="s">
        <v>20</v>
      </c>
      <c r="H7" s="361"/>
      <c r="I7" s="361"/>
      <c r="J7" s="361"/>
      <c r="K7" s="361"/>
      <c r="L7" s="362"/>
      <c r="M7" s="358" t="s">
        <v>20</v>
      </c>
      <c r="N7" s="361"/>
      <c r="O7" s="361"/>
      <c r="P7" s="361"/>
      <c r="Q7" s="361"/>
      <c r="R7" s="361"/>
      <c r="S7" s="361"/>
      <c r="T7" s="361"/>
      <c r="U7" s="362"/>
      <c r="Z7" s="592"/>
    </row>
    <row r="8" spans="1:26" s="7" customFormat="1" ht="18" customHeight="1">
      <c r="A8" s="359"/>
      <c r="B8" s="363"/>
      <c r="C8" s="364"/>
      <c r="D8" s="359" t="s">
        <v>40</v>
      </c>
      <c r="E8" s="363" t="s">
        <v>41</v>
      </c>
      <c r="F8" s="364" t="s">
        <v>42</v>
      </c>
      <c r="G8" s="369" t="s">
        <v>389</v>
      </c>
      <c r="H8" s="370"/>
      <c r="I8" s="138" t="str">
        <f>IF(I28="","",ROUND(I28/F28*100,0))</f>
        <v/>
      </c>
      <c r="J8" s="371" t="s">
        <v>390</v>
      </c>
      <c r="K8" s="370"/>
      <c r="L8" s="139" t="str">
        <f>IF(I8="","",IF(I8=100,"",100-I8))</f>
        <v/>
      </c>
      <c r="M8" s="369" t="s">
        <v>327</v>
      </c>
      <c r="N8" s="370"/>
      <c r="O8" s="138" t="str">
        <f>IF(O28="","",ROUND(O28/L28*100,0))</f>
        <v/>
      </c>
      <c r="P8" s="369" t="s">
        <v>327</v>
      </c>
      <c r="Q8" s="370"/>
      <c r="R8" s="138" t="str">
        <f>IF(R28="","",ROUND(R28/O28*100,0))</f>
        <v/>
      </c>
      <c r="S8" s="371" t="s">
        <v>327</v>
      </c>
      <c r="T8" s="370"/>
      <c r="U8" s="139" t="str">
        <f>IF(O8="","",IF(O8=100,"",100-O8))</f>
        <v/>
      </c>
      <c r="Z8" s="592"/>
    </row>
    <row r="9" spans="1:26" s="7" customFormat="1" ht="18" customHeight="1" thickBot="1">
      <c r="A9" s="360"/>
      <c r="B9" s="365"/>
      <c r="C9" s="366"/>
      <c r="D9" s="360"/>
      <c r="E9" s="365"/>
      <c r="F9" s="366"/>
      <c r="G9" s="204" t="s">
        <v>40</v>
      </c>
      <c r="H9" s="205" t="s">
        <v>41</v>
      </c>
      <c r="I9" s="205" t="s">
        <v>42</v>
      </c>
      <c r="J9" s="205" t="s">
        <v>40</v>
      </c>
      <c r="K9" s="205" t="s">
        <v>41</v>
      </c>
      <c r="L9" s="207" t="s">
        <v>42</v>
      </c>
      <c r="M9" s="204" t="s">
        <v>40</v>
      </c>
      <c r="N9" s="205" t="s">
        <v>41</v>
      </c>
      <c r="O9" s="205" t="s">
        <v>42</v>
      </c>
      <c r="P9" s="204" t="s">
        <v>40</v>
      </c>
      <c r="Q9" s="205" t="s">
        <v>41</v>
      </c>
      <c r="R9" s="205" t="s">
        <v>42</v>
      </c>
      <c r="S9" s="205" t="s">
        <v>40</v>
      </c>
      <c r="T9" s="205" t="s">
        <v>41</v>
      </c>
      <c r="U9" s="207" t="s">
        <v>42</v>
      </c>
      <c r="Z9" s="592"/>
    </row>
    <row r="10" spans="1:26" s="7" customFormat="1" ht="18" customHeight="1">
      <c r="A10" s="372" t="s">
        <v>43</v>
      </c>
      <c r="B10" s="374" t="s">
        <v>45</v>
      </c>
      <c r="C10" s="8" t="s">
        <v>476</v>
      </c>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c r="Z10" s="592"/>
    </row>
    <row r="11" spans="1:26" s="7" customFormat="1" ht="18" hidden="1" customHeight="1">
      <c r="A11" s="373"/>
      <c r="B11" s="375"/>
      <c r="C11" s="208" t="s">
        <v>50</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c r="Z11" s="592"/>
    </row>
    <row r="12" spans="1:26" s="7" customFormat="1" ht="18" customHeight="1">
      <c r="A12" s="373"/>
      <c r="B12" s="375"/>
      <c r="C12" s="140" t="s">
        <v>517</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c r="Z12" s="592"/>
    </row>
    <row r="13" spans="1:26" s="7" customFormat="1" ht="18" customHeight="1">
      <c r="A13" s="373"/>
      <c r="B13" s="375"/>
      <c r="C13" s="293"/>
      <c r="D13" s="211"/>
      <c r="E13" s="202" t="str">
        <f>IF(D13="","",F13/D13)</f>
        <v/>
      </c>
      <c r="F13" s="164"/>
      <c r="G13" s="212"/>
      <c r="H13" s="163" t="str">
        <f>IF(G13="","",I13/G13)</f>
        <v/>
      </c>
      <c r="I13" s="166"/>
      <c r="J13" s="213"/>
      <c r="K13" s="163" t="str">
        <f t="shared" si="0"/>
        <v/>
      </c>
      <c r="L13" s="164"/>
      <c r="M13" s="165"/>
      <c r="N13" s="163" t="str">
        <f>IF(M13="","",O13/M13)</f>
        <v/>
      </c>
      <c r="O13" s="166"/>
      <c r="P13" s="165"/>
      <c r="Q13" s="163" t="str">
        <f>IF(P13="","",R13/P13)</f>
        <v/>
      </c>
      <c r="R13" s="166"/>
      <c r="S13" s="166"/>
      <c r="T13" s="163" t="str">
        <f t="shared" si="1"/>
        <v/>
      </c>
      <c r="U13" s="164"/>
      <c r="Z13" s="592"/>
    </row>
    <row r="14" spans="1:26" s="7" customFormat="1" ht="18" customHeight="1">
      <c r="A14" s="373"/>
      <c r="B14" s="375"/>
      <c r="C14" s="208" t="s">
        <v>52</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c r="Z14" s="592"/>
    </row>
    <row r="15" spans="1:26" s="7" customFormat="1" ht="18" customHeight="1">
      <c r="A15" s="373"/>
      <c r="B15" s="375"/>
      <c r="C15" s="140" t="s">
        <v>477</v>
      </c>
      <c r="D15" s="215"/>
      <c r="E15" s="217" t="str">
        <f t="shared" si="2"/>
        <v/>
      </c>
      <c r="F15" s="164"/>
      <c r="G15" s="593"/>
      <c r="H15" s="216"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c r="Z15" s="592"/>
    </row>
    <row r="16" spans="1:26" s="7" customFormat="1" ht="18" customHeight="1">
      <c r="A16" s="373"/>
      <c r="B16" s="375"/>
      <c r="C16" s="140" t="s">
        <v>478</v>
      </c>
      <c r="D16" s="215"/>
      <c r="E16" s="216" t="str">
        <f t="shared" si="2"/>
        <v/>
      </c>
      <c r="F16" s="164"/>
      <c r="G16" s="593"/>
      <c r="H16" s="216" t="str">
        <f t="shared" si="3"/>
        <v/>
      </c>
      <c r="I16" s="170"/>
      <c r="J16" s="166"/>
      <c r="K16" s="163" t="str">
        <f t="shared" si="0"/>
        <v/>
      </c>
      <c r="L16" s="164"/>
      <c r="M16" s="165"/>
      <c r="N16" s="163" t="str">
        <f t="shared" si="4"/>
        <v/>
      </c>
      <c r="O16" s="170"/>
      <c r="P16" s="165"/>
      <c r="Q16" s="163" t="str">
        <f t="shared" si="5"/>
        <v/>
      </c>
      <c r="R16" s="170"/>
      <c r="S16" s="166"/>
      <c r="T16" s="163" t="str">
        <f t="shared" si="1"/>
        <v/>
      </c>
      <c r="U16" s="164"/>
      <c r="Z16" s="592"/>
    </row>
    <row r="17" spans="1:24" s="7" customFormat="1" ht="18" customHeight="1">
      <c r="A17" s="373"/>
      <c r="B17" s="375"/>
      <c r="C17" s="140" t="s">
        <v>479</v>
      </c>
      <c r="D17" s="218"/>
      <c r="E17" s="216" t="str">
        <f t="shared" si="2"/>
        <v/>
      </c>
      <c r="F17" s="164"/>
      <c r="G17" s="593"/>
      <c r="H17" s="216" t="str">
        <f t="shared" si="3"/>
        <v/>
      </c>
      <c r="I17" s="170"/>
      <c r="J17" s="214"/>
      <c r="K17" s="169"/>
      <c r="L17" s="164"/>
      <c r="M17" s="165"/>
      <c r="N17" s="163" t="str">
        <f t="shared" si="4"/>
        <v/>
      </c>
      <c r="O17" s="170"/>
      <c r="P17" s="165"/>
      <c r="Q17" s="163" t="str">
        <f t="shared" si="5"/>
        <v/>
      </c>
      <c r="R17" s="170"/>
      <c r="S17" s="170"/>
      <c r="T17" s="169" t="str">
        <f t="shared" si="1"/>
        <v/>
      </c>
      <c r="U17" s="164"/>
    </row>
    <row r="18" spans="1:24" s="7" customFormat="1" ht="18" hidden="1" customHeight="1">
      <c r="A18" s="373"/>
      <c r="B18" s="375"/>
      <c r="C18" s="208" t="s">
        <v>51</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hidden="1" customHeight="1">
      <c r="A19" s="373"/>
      <c r="B19" s="375"/>
      <c r="C19" s="208" t="str">
        <f>C12</f>
        <v>改修工事</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hidden="1" customHeight="1">
      <c r="A20" s="373"/>
      <c r="B20" s="375"/>
      <c r="C20" s="208" t="str">
        <f>IF(C13="","",C13)</f>
        <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hidden="1" customHeight="1">
      <c r="A21" s="373"/>
      <c r="B21" s="375"/>
      <c r="C21" s="208" t="s">
        <v>52</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hidden="1" customHeight="1">
      <c r="A22" s="373"/>
      <c r="B22" s="375"/>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hidden="1" customHeight="1">
      <c r="A23" s="373"/>
      <c r="B23" s="375"/>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hidden="1" customHeight="1">
      <c r="A24" s="373"/>
      <c r="B24" s="375"/>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hidden="1" customHeight="1">
      <c r="A25" s="373"/>
      <c r="B25" s="375"/>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hidden="1" customHeight="1">
      <c r="A26" s="373"/>
      <c r="B26" s="375"/>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hidden="1" customHeight="1">
      <c r="A27" s="373"/>
      <c r="B27" s="375"/>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373"/>
      <c r="B28" s="375"/>
      <c r="C28" s="206" t="s">
        <v>56</v>
      </c>
      <c r="D28" s="289" t="str">
        <f>IF(SUM(D13:D27)=0,"",SUM(D13:D27))</f>
        <v/>
      </c>
      <c r="E28" s="174" t="str">
        <f t="shared" si="2"/>
        <v/>
      </c>
      <c r="F28" s="175" t="str">
        <f>IF(SUM(F12:F27)=0,"",SUM(F12:F27))</f>
        <v/>
      </c>
      <c r="G28" s="176"/>
      <c r="H28" s="174" t="str">
        <f t="shared" si="3"/>
        <v/>
      </c>
      <c r="I28" s="174" t="str">
        <f>IF(SUM(I12:I27)=0,"",SUM(I12:I27))</f>
        <v/>
      </c>
      <c r="J28" s="177"/>
      <c r="K28" s="174" t="str">
        <f t="shared" si="0"/>
        <v/>
      </c>
      <c r="L28" s="175" t="str">
        <f>IF(SUM(L12:L27)=0,"",SUM(L12:L27))</f>
        <v/>
      </c>
      <c r="M28" s="176"/>
      <c r="N28" s="174" t="str">
        <f t="shared" si="4"/>
        <v/>
      </c>
      <c r="O28" s="174" t="str">
        <f>IF(SUM(O12:O27)=0,"",SUM(O12:O27))</f>
        <v/>
      </c>
      <c r="P28" s="176"/>
      <c r="Q28" s="174" t="str">
        <f t="shared" si="5"/>
        <v/>
      </c>
      <c r="R28" s="174" t="str">
        <f>IF(SUM(R12:R27)=0,"",SUM(R12:R27))</f>
        <v/>
      </c>
      <c r="S28" s="177"/>
      <c r="T28" s="174" t="str">
        <f t="shared" si="1"/>
        <v/>
      </c>
      <c r="U28" s="175" t="str">
        <f>IF(SUM(U12:U27)=0,"",SUM(U12:U27))</f>
        <v/>
      </c>
    </row>
    <row r="29" spans="1:24" s="7" customFormat="1" ht="18" customHeight="1">
      <c r="A29" s="373"/>
      <c r="B29" s="375" t="s">
        <v>46</v>
      </c>
      <c r="C29" s="142"/>
      <c r="D29" s="178"/>
      <c r="E29" s="179" t="str">
        <f t="shared" si="2"/>
        <v/>
      </c>
      <c r="F29" s="180"/>
      <c r="G29" s="178"/>
      <c r="H29" s="179" t="str">
        <f t="shared" si="3"/>
        <v/>
      </c>
      <c r="I29" s="181"/>
      <c r="J29" s="181"/>
      <c r="K29" s="179" t="str">
        <f t="shared" si="0"/>
        <v/>
      </c>
      <c r="L29" s="180"/>
      <c r="M29" s="178"/>
      <c r="N29" s="179" t="str">
        <f t="shared" si="4"/>
        <v/>
      </c>
      <c r="O29" s="181"/>
      <c r="P29" s="178"/>
      <c r="Q29" s="179" t="str">
        <f t="shared" si="5"/>
        <v/>
      </c>
      <c r="R29" s="181"/>
      <c r="S29" s="181"/>
      <c r="T29" s="179" t="str">
        <f t="shared" si="1"/>
        <v/>
      </c>
      <c r="U29" s="180"/>
    </row>
    <row r="30" spans="1:24" s="7" customFormat="1" ht="18" customHeight="1">
      <c r="A30" s="373"/>
      <c r="B30" s="375"/>
      <c r="C30" s="143"/>
      <c r="D30" s="182"/>
      <c r="E30" s="183" t="str">
        <f t="shared" si="2"/>
        <v/>
      </c>
      <c r="F30" s="184"/>
      <c r="G30" s="182"/>
      <c r="H30" s="183" t="str">
        <f t="shared" si="3"/>
        <v/>
      </c>
      <c r="I30" s="185"/>
      <c r="J30" s="185"/>
      <c r="K30" s="183" t="str">
        <f t="shared" si="0"/>
        <v/>
      </c>
      <c r="L30" s="184"/>
      <c r="M30" s="182"/>
      <c r="N30" s="183" t="str">
        <f t="shared" si="4"/>
        <v/>
      </c>
      <c r="O30" s="185"/>
      <c r="P30" s="182"/>
      <c r="Q30" s="183" t="str">
        <f t="shared" si="5"/>
        <v/>
      </c>
      <c r="R30" s="185"/>
      <c r="S30" s="185"/>
      <c r="T30" s="183" t="str">
        <f t="shared" si="1"/>
        <v/>
      </c>
      <c r="U30" s="184"/>
    </row>
    <row r="31" spans="1:24" s="7" customFormat="1" ht="18" customHeight="1">
      <c r="A31" s="373"/>
      <c r="B31" s="375"/>
      <c r="C31" s="143"/>
      <c r="D31" s="182"/>
      <c r="E31" s="183" t="str">
        <f t="shared" si="2"/>
        <v/>
      </c>
      <c r="F31" s="184"/>
      <c r="G31" s="182"/>
      <c r="H31" s="183" t="str">
        <f t="shared" si="3"/>
        <v/>
      </c>
      <c r="I31" s="185"/>
      <c r="J31" s="185"/>
      <c r="K31" s="183" t="str">
        <f t="shared" si="0"/>
        <v/>
      </c>
      <c r="L31" s="184"/>
      <c r="M31" s="182"/>
      <c r="N31" s="183" t="str">
        <f t="shared" si="4"/>
        <v/>
      </c>
      <c r="O31" s="185"/>
      <c r="P31" s="182"/>
      <c r="Q31" s="183" t="str">
        <f t="shared" si="5"/>
        <v/>
      </c>
      <c r="R31" s="185"/>
      <c r="S31" s="185"/>
      <c r="T31" s="183" t="str">
        <f t="shared" si="1"/>
        <v/>
      </c>
      <c r="U31" s="184"/>
    </row>
    <row r="32" spans="1:24" s="7" customFormat="1" ht="18" customHeight="1">
      <c r="A32" s="373"/>
      <c r="B32" s="375"/>
      <c r="C32" s="143"/>
      <c r="D32" s="182"/>
      <c r="E32" s="183" t="str">
        <f t="shared" si="2"/>
        <v/>
      </c>
      <c r="F32" s="184"/>
      <c r="G32" s="182"/>
      <c r="H32" s="183" t="str">
        <f t="shared" si="3"/>
        <v/>
      </c>
      <c r="I32" s="185"/>
      <c r="J32" s="185"/>
      <c r="K32" s="183" t="str">
        <f t="shared" si="0"/>
        <v/>
      </c>
      <c r="L32" s="184"/>
      <c r="M32" s="182"/>
      <c r="N32" s="183" t="str">
        <f t="shared" si="4"/>
        <v/>
      </c>
      <c r="O32" s="185"/>
      <c r="P32" s="182"/>
      <c r="Q32" s="183" t="str">
        <f t="shared" si="5"/>
        <v/>
      </c>
      <c r="R32" s="185"/>
      <c r="S32" s="185"/>
      <c r="T32" s="183" t="str">
        <f t="shared" si="1"/>
        <v/>
      </c>
      <c r="U32" s="184"/>
      <c r="V32" s="376" t="s">
        <v>83</v>
      </c>
      <c r="W32" s="377"/>
      <c r="X32" s="377"/>
    </row>
    <row r="33" spans="1:24" s="7" customFormat="1" ht="18" customHeight="1">
      <c r="A33" s="373"/>
      <c r="B33" s="375"/>
      <c r="C33" s="144"/>
      <c r="D33" s="186"/>
      <c r="E33" s="187" t="str">
        <f t="shared" si="2"/>
        <v/>
      </c>
      <c r="F33" s="188"/>
      <c r="G33" s="186"/>
      <c r="H33" s="187" t="str">
        <f t="shared" si="3"/>
        <v/>
      </c>
      <c r="I33" s="189"/>
      <c r="J33" s="189"/>
      <c r="K33" s="187" t="str">
        <f t="shared" si="0"/>
        <v/>
      </c>
      <c r="L33" s="188"/>
      <c r="M33" s="186"/>
      <c r="N33" s="187" t="str">
        <f t="shared" si="4"/>
        <v/>
      </c>
      <c r="O33" s="189"/>
      <c r="P33" s="186"/>
      <c r="Q33" s="187" t="str">
        <f t="shared" si="5"/>
        <v/>
      </c>
      <c r="R33" s="189"/>
      <c r="S33" s="189"/>
      <c r="T33" s="187" t="str">
        <f t="shared" si="1"/>
        <v/>
      </c>
      <c r="U33" s="188"/>
      <c r="V33" s="376"/>
      <c r="W33" s="377"/>
      <c r="X33" s="377"/>
    </row>
    <row r="34" spans="1:24" s="7" customFormat="1" ht="18" customHeight="1">
      <c r="A34" s="373"/>
      <c r="B34" s="375"/>
      <c r="C34" s="203" t="s">
        <v>56</v>
      </c>
      <c r="D34" s="290" t="str">
        <f>IF(SUM(D29:D33)=0,"",SUM(D29:D33))</f>
        <v/>
      </c>
      <c r="E34" s="174" t="str">
        <f t="shared" si="2"/>
        <v/>
      </c>
      <c r="F34" s="175" t="str">
        <f>IF(SUM(F29:F33)=0,"",(SUM(F29:F33)))</f>
        <v/>
      </c>
      <c r="G34" s="176"/>
      <c r="H34" s="174" t="str">
        <f t="shared" si="3"/>
        <v/>
      </c>
      <c r="I34" s="174" t="str">
        <f>IF(SUM(I29:I33)=0,"",(SUM(I29:I33)))</f>
        <v/>
      </c>
      <c r="J34" s="177"/>
      <c r="K34" s="174" t="str">
        <f t="shared" si="0"/>
        <v/>
      </c>
      <c r="L34" s="175" t="str">
        <f>IF(SUM(L29:L33)=0,"",(SUM(L29:L33)))</f>
        <v/>
      </c>
      <c r="M34" s="176"/>
      <c r="N34" s="174" t="str">
        <f t="shared" si="4"/>
        <v/>
      </c>
      <c r="O34" s="174" t="str">
        <f>IF(SUM(O29:O33)=0,"",(SUM(O29:O33)))</f>
        <v/>
      </c>
      <c r="P34" s="176"/>
      <c r="Q34" s="174" t="str">
        <f t="shared" si="5"/>
        <v/>
      </c>
      <c r="R34" s="174" t="str">
        <f>IF(SUM(R29:R33)=0,"",(SUM(R29:R33)))</f>
        <v/>
      </c>
      <c r="S34" s="177"/>
      <c r="T34" s="174" t="str">
        <f t="shared" si="1"/>
        <v/>
      </c>
      <c r="U34" s="175" t="str">
        <f>IF(SUM(U29:U33)=0,"",(SUM(U29:U33)))</f>
        <v/>
      </c>
    </row>
    <row r="35" spans="1:24" s="7" customFormat="1" ht="18" customHeight="1">
      <c r="A35" s="373"/>
      <c r="B35" s="363" t="s">
        <v>54</v>
      </c>
      <c r="C35" s="364"/>
      <c r="D35" s="290" t="str">
        <f>IF(D28="","",IF(D34="",D28,D28+D34))</f>
        <v/>
      </c>
      <c r="E35" s="174" t="str">
        <f t="shared" si="2"/>
        <v/>
      </c>
      <c r="F35" s="175" t="str">
        <f>IF(F28="","",IF(F34="",F28,F28+F34))</f>
        <v/>
      </c>
      <c r="G35" s="176"/>
      <c r="H35" s="174" t="str">
        <f t="shared" si="3"/>
        <v/>
      </c>
      <c r="I35" s="174" t="str">
        <f>IF(I28="","",IF(I34="",I28,I28+I34))</f>
        <v/>
      </c>
      <c r="J35" s="177"/>
      <c r="K35" s="174" t="str">
        <f t="shared" si="0"/>
        <v/>
      </c>
      <c r="L35" s="175" t="str">
        <f>IF(L28="","",IF(L34="",L28,L28+L34))</f>
        <v/>
      </c>
      <c r="M35" s="176"/>
      <c r="N35" s="174" t="str">
        <f t="shared" si="4"/>
        <v/>
      </c>
      <c r="O35" s="174" t="str">
        <f>IF(O28="","",IF(O34="",O28,O28+O34))</f>
        <v/>
      </c>
      <c r="P35" s="176"/>
      <c r="Q35" s="174" t="str">
        <f t="shared" si="5"/>
        <v/>
      </c>
      <c r="R35" s="174" t="str">
        <f>IF(R28="","",IF(R34="",R28,R28+R34))</f>
        <v/>
      </c>
      <c r="S35" s="177"/>
      <c r="T35" s="174" t="str">
        <f t="shared" si="1"/>
        <v/>
      </c>
      <c r="U35" s="175" t="str">
        <f>IF(U28="","",IF(U34="",U28,U28+U34))</f>
        <v/>
      </c>
    </row>
    <row r="36" spans="1:24" s="7" customFormat="1" ht="18" customHeight="1">
      <c r="A36" s="373" t="s">
        <v>44</v>
      </c>
      <c r="B36" s="379" t="str">
        <f>C12</f>
        <v>改修工事</v>
      </c>
      <c r="C36" s="380"/>
      <c r="D36" s="190"/>
      <c r="E36" s="179" t="str">
        <f t="shared" si="2"/>
        <v/>
      </c>
      <c r="F36" s="191"/>
      <c r="G36" s="190"/>
      <c r="H36" s="179" t="str">
        <f t="shared" si="3"/>
        <v/>
      </c>
      <c r="I36" s="179"/>
      <c r="J36" s="179"/>
      <c r="K36" s="179" t="str">
        <f t="shared" si="0"/>
        <v/>
      </c>
      <c r="L36" s="191"/>
      <c r="M36" s="190"/>
      <c r="N36" s="179" t="str">
        <f t="shared" si="4"/>
        <v/>
      </c>
      <c r="O36" s="179"/>
      <c r="P36" s="190"/>
      <c r="Q36" s="179" t="str">
        <f t="shared" si="5"/>
        <v/>
      </c>
      <c r="R36" s="179"/>
      <c r="S36" s="179"/>
      <c r="T36" s="179" t="str">
        <f t="shared" si="1"/>
        <v/>
      </c>
      <c r="U36" s="191"/>
    </row>
    <row r="37" spans="1:24" s="7" customFormat="1" ht="18" customHeight="1">
      <c r="A37" s="373"/>
      <c r="B37" s="379" t="str">
        <f>IF(C13="","",C13)</f>
        <v/>
      </c>
      <c r="C37" s="380"/>
      <c r="D37" s="192"/>
      <c r="E37" s="183" t="str">
        <f t="shared" si="2"/>
        <v/>
      </c>
      <c r="F37" s="193"/>
      <c r="G37" s="192"/>
      <c r="H37" s="183" t="str">
        <f t="shared" si="3"/>
        <v/>
      </c>
      <c r="I37" s="183"/>
      <c r="J37" s="183"/>
      <c r="K37" s="183" t="str">
        <f t="shared" si="0"/>
        <v/>
      </c>
      <c r="L37" s="193"/>
      <c r="M37" s="192"/>
      <c r="N37" s="183" t="str">
        <f t="shared" si="4"/>
        <v/>
      </c>
      <c r="O37" s="183"/>
      <c r="P37" s="192"/>
      <c r="Q37" s="183" t="str">
        <f t="shared" si="5"/>
        <v/>
      </c>
      <c r="R37" s="183"/>
      <c r="S37" s="183"/>
      <c r="T37" s="183" t="str">
        <f t="shared" si="1"/>
        <v/>
      </c>
      <c r="U37" s="193"/>
    </row>
    <row r="38" spans="1:24" s="7" customFormat="1" ht="18" customHeight="1">
      <c r="A38" s="373"/>
      <c r="B38" s="12" t="s">
        <v>49</v>
      </c>
      <c r="C38" s="140"/>
      <c r="D38" s="182"/>
      <c r="E38" s="183" t="str">
        <f t="shared" si="2"/>
        <v/>
      </c>
      <c r="F38" s="184"/>
      <c r="G38" s="182"/>
      <c r="H38" s="183" t="str">
        <f t="shared" si="3"/>
        <v/>
      </c>
      <c r="I38" s="185"/>
      <c r="J38" s="185"/>
      <c r="K38" s="183" t="str">
        <f t="shared" si="0"/>
        <v/>
      </c>
      <c r="L38" s="184"/>
      <c r="M38" s="182"/>
      <c r="N38" s="183" t="str">
        <f t="shared" si="4"/>
        <v/>
      </c>
      <c r="O38" s="185"/>
      <c r="P38" s="182"/>
      <c r="Q38" s="183" t="str">
        <f t="shared" si="5"/>
        <v/>
      </c>
      <c r="R38" s="185"/>
      <c r="S38" s="185"/>
      <c r="T38" s="183" t="str">
        <f t="shared" si="1"/>
        <v/>
      </c>
      <c r="U38" s="184"/>
    </row>
    <row r="39" spans="1:24" s="7" customFormat="1" ht="18" customHeight="1">
      <c r="A39" s="373"/>
      <c r="B39" s="12" t="s">
        <v>49</v>
      </c>
      <c r="C39" s="140"/>
      <c r="D39" s="182"/>
      <c r="E39" s="183" t="str">
        <f t="shared" si="2"/>
        <v/>
      </c>
      <c r="F39" s="184"/>
      <c r="G39" s="182"/>
      <c r="H39" s="183" t="str">
        <f t="shared" si="3"/>
        <v/>
      </c>
      <c r="I39" s="185"/>
      <c r="J39" s="185"/>
      <c r="K39" s="183" t="str">
        <f t="shared" si="0"/>
        <v/>
      </c>
      <c r="L39" s="184"/>
      <c r="M39" s="182"/>
      <c r="N39" s="183" t="str">
        <f t="shared" si="4"/>
        <v/>
      </c>
      <c r="O39" s="185"/>
      <c r="P39" s="182"/>
      <c r="Q39" s="183" t="str">
        <f t="shared" si="5"/>
        <v/>
      </c>
      <c r="R39" s="185"/>
      <c r="S39" s="185"/>
      <c r="T39" s="183" t="str">
        <f t="shared" si="1"/>
        <v/>
      </c>
      <c r="U39" s="184"/>
    </row>
    <row r="40" spans="1:24" s="7" customFormat="1" ht="18" customHeight="1">
      <c r="A40" s="373"/>
      <c r="B40" s="13" t="s">
        <v>48</v>
      </c>
      <c r="C40" s="140"/>
      <c r="D40" s="182"/>
      <c r="E40" s="183" t="str">
        <f t="shared" si="2"/>
        <v/>
      </c>
      <c r="F40" s="184"/>
      <c r="G40" s="182"/>
      <c r="H40" s="183" t="str">
        <f t="shared" si="3"/>
        <v/>
      </c>
      <c r="I40" s="185"/>
      <c r="J40" s="185"/>
      <c r="K40" s="183" t="str">
        <f t="shared" si="0"/>
        <v/>
      </c>
      <c r="L40" s="184"/>
      <c r="M40" s="182"/>
      <c r="N40" s="183" t="str">
        <f t="shared" si="4"/>
        <v/>
      </c>
      <c r="O40" s="185"/>
      <c r="P40" s="182"/>
      <c r="Q40" s="183" t="str">
        <f t="shared" si="5"/>
        <v/>
      </c>
      <c r="R40" s="185"/>
      <c r="S40" s="185"/>
      <c r="T40" s="183" t="str">
        <f t="shared" si="1"/>
        <v/>
      </c>
      <c r="U40" s="184"/>
    </row>
    <row r="41" spans="1:24" s="7" customFormat="1" ht="18" customHeight="1">
      <c r="A41" s="373"/>
      <c r="B41" s="379" t="s">
        <v>53</v>
      </c>
      <c r="C41" s="380"/>
      <c r="D41" s="192"/>
      <c r="E41" s="183" t="str">
        <f t="shared" si="2"/>
        <v/>
      </c>
      <c r="F41" s="193"/>
      <c r="G41" s="192"/>
      <c r="H41" s="183" t="str">
        <f t="shared" si="3"/>
        <v/>
      </c>
      <c r="I41" s="183"/>
      <c r="J41" s="183"/>
      <c r="K41" s="183" t="str">
        <f t="shared" si="0"/>
        <v/>
      </c>
      <c r="L41" s="193"/>
      <c r="M41" s="192"/>
      <c r="N41" s="183" t="str">
        <f t="shared" si="4"/>
        <v/>
      </c>
      <c r="O41" s="183"/>
      <c r="P41" s="192"/>
      <c r="Q41" s="183" t="str">
        <f t="shared" si="5"/>
        <v/>
      </c>
      <c r="R41" s="183"/>
      <c r="S41" s="183"/>
      <c r="T41" s="183" t="str">
        <f t="shared" si="1"/>
        <v/>
      </c>
      <c r="U41" s="193"/>
    </row>
    <row r="42" spans="1:24" s="7" customFormat="1" ht="7.5" customHeight="1">
      <c r="A42" s="373"/>
      <c r="B42" s="379"/>
      <c r="C42" s="380"/>
      <c r="D42" s="192"/>
      <c r="E42" s="183" t="str">
        <f t="shared" si="2"/>
        <v/>
      </c>
      <c r="F42" s="193"/>
      <c r="G42" s="192"/>
      <c r="H42" s="183" t="str">
        <f t="shared" si="3"/>
        <v/>
      </c>
      <c r="I42" s="183"/>
      <c r="J42" s="183"/>
      <c r="K42" s="183" t="str">
        <f t="shared" si="0"/>
        <v/>
      </c>
      <c r="L42" s="193"/>
      <c r="M42" s="192"/>
      <c r="N42" s="183" t="str">
        <f t="shared" si="4"/>
        <v/>
      </c>
      <c r="O42" s="183"/>
      <c r="P42" s="192"/>
      <c r="Q42" s="183" t="str">
        <f t="shared" si="5"/>
        <v/>
      </c>
      <c r="R42" s="183"/>
      <c r="S42" s="183"/>
      <c r="T42" s="183" t="str">
        <f t="shared" si="1"/>
        <v/>
      </c>
      <c r="U42" s="193"/>
    </row>
    <row r="43" spans="1:24" s="7" customFormat="1" ht="18" customHeight="1">
      <c r="A43" s="373"/>
      <c r="B43" s="13" t="s">
        <v>48</v>
      </c>
      <c r="C43" s="140"/>
      <c r="D43" s="182"/>
      <c r="E43" s="183" t="str">
        <f t="shared" si="2"/>
        <v/>
      </c>
      <c r="F43" s="184"/>
      <c r="G43" s="182"/>
      <c r="H43" s="183" t="str">
        <f t="shared" si="3"/>
        <v/>
      </c>
      <c r="I43" s="185"/>
      <c r="J43" s="185"/>
      <c r="K43" s="183" t="str">
        <f t="shared" si="0"/>
        <v/>
      </c>
      <c r="L43" s="184"/>
      <c r="M43" s="182"/>
      <c r="N43" s="183" t="str">
        <f t="shared" si="4"/>
        <v/>
      </c>
      <c r="O43" s="185"/>
      <c r="P43" s="182"/>
      <c r="Q43" s="183" t="str">
        <f t="shared" si="5"/>
        <v/>
      </c>
      <c r="R43" s="185"/>
      <c r="S43" s="185"/>
      <c r="T43" s="183" t="str">
        <f t="shared" si="1"/>
        <v/>
      </c>
      <c r="U43" s="184"/>
    </row>
    <row r="44" spans="1:24" s="7" customFormat="1" ht="18" customHeight="1">
      <c r="A44" s="373"/>
      <c r="B44" s="12" t="s">
        <v>48</v>
      </c>
      <c r="C44" s="140"/>
      <c r="D44" s="182"/>
      <c r="E44" s="183" t="str">
        <f t="shared" si="2"/>
        <v/>
      </c>
      <c r="F44" s="184"/>
      <c r="G44" s="182"/>
      <c r="H44" s="183" t="str">
        <f t="shared" si="3"/>
        <v/>
      </c>
      <c r="I44" s="185"/>
      <c r="J44" s="185"/>
      <c r="K44" s="183" t="str">
        <f t="shared" si="0"/>
        <v/>
      </c>
      <c r="L44" s="184"/>
      <c r="M44" s="182"/>
      <c r="N44" s="183" t="str">
        <f t="shared" si="4"/>
        <v/>
      </c>
      <c r="O44" s="185"/>
      <c r="P44" s="182"/>
      <c r="Q44" s="183" t="str">
        <f t="shared" si="5"/>
        <v/>
      </c>
      <c r="R44" s="185"/>
      <c r="S44" s="185"/>
      <c r="T44" s="183" t="str">
        <f t="shared" si="1"/>
        <v/>
      </c>
      <c r="U44" s="184"/>
    </row>
    <row r="45" spans="1:24" s="7" customFormat="1" ht="18" customHeight="1">
      <c r="A45" s="373"/>
      <c r="B45" s="14" t="s">
        <v>49</v>
      </c>
      <c r="C45" s="145"/>
      <c r="D45" s="186"/>
      <c r="E45" s="187" t="str">
        <f t="shared" si="2"/>
        <v/>
      </c>
      <c r="F45" s="188"/>
      <c r="G45" s="186"/>
      <c r="H45" s="187" t="str">
        <f t="shared" si="3"/>
        <v/>
      </c>
      <c r="I45" s="189"/>
      <c r="J45" s="189"/>
      <c r="K45" s="187" t="str">
        <f t="shared" si="0"/>
        <v/>
      </c>
      <c r="L45" s="188"/>
      <c r="M45" s="186"/>
      <c r="N45" s="187" t="str">
        <f t="shared" si="4"/>
        <v/>
      </c>
      <c r="O45" s="189"/>
      <c r="P45" s="186"/>
      <c r="Q45" s="187" t="str">
        <f t="shared" si="5"/>
        <v/>
      </c>
      <c r="R45" s="189"/>
      <c r="S45" s="189"/>
      <c r="T45" s="187" t="str">
        <f t="shared" si="1"/>
        <v/>
      </c>
      <c r="U45" s="188"/>
    </row>
    <row r="46" spans="1:24" s="7" customFormat="1" ht="18" customHeight="1">
      <c r="A46" s="378"/>
      <c r="B46" s="381" t="s">
        <v>57</v>
      </c>
      <c r="C46" s="382"/>
      <c r="D46" s="290" t="str">
        <f>IF(SUM(D38:D45)=0,"",SUM(D38:D45))</f>
        <v/>
      </c>
      <c r="E46" s="174" t="str">
        <f t="shared" si="2"/>
        <v/>
      </c>
      <c r="F46" s="175" t="str">
        <f>IF(SUM(F36:F45)=0,"",(SUM(F36:F45)))</f>
        <v/>
      </c>
      <c r="G46" s="176"/>
      <c r="H46" s="174" t="str">
        <f t="shared" si="3"/>
        <v/>
      </c>
      <c r="I46" s="174" t="str">
        <f>IF(SUM(I36:I45)=0,"",(SUM(I36:I45)))</f>
        <v/>
      </c>
      <c r="J46" s="177"/>
      <c r="K46" s="174" t="str">
        <f t="shared" si="0"/>
        <v/>
      </c>
      <c r="L46" s="175" t="str">
        <f>IF(SUM(L36:L45)=0,"",(SUM(L36:L45)))</f>
        <v/>
      </c>
      <c r="M46" s="176"/>
      <c r="N46" s="174" t="str">
        <f t="shared" si="4"/>
        <v/>
      </c>
      <c r="O46" s="174" t="str">
        <f>IF(SUM(O36:O45)=0,"",(SUM(O36:O45)))</f>
        <v/>
      </c>
      <c r="P46" s="176"/>
      <c r="Q46" s="174" t="str">
        <f t="shared" si="5"/>
        <v/>
      </c>
      <c r="R46" s="174" t="str">
        <f>IF(SUM(R36:R45)=0,"",(SUM(R36:R45)))</f>
        <v/>
      </c>
      <c r="S46" s="177"/>
      <c r="T46" s="174" t="str">
        <f t="shared" si="1"/>
        <v/>
      </c>
      <c r="U46" s="175" t="str">
        <f>IF(SUM(U36:U45)=0,"",(SUM(U36:U45)))</f>
        <v/>
      </c>
    </row>
    <row r="47" spans="1:24" s="7" customFormat="1" ht="18" customHeight="1" thickBot="1">
      <c r="A47" s="360" t="s">
        <v>58</v>
      </c>
      <c r="B47" s="365"/>
      <c r="C47" s="366"/>
      <c r="D47" s="291" t="str">
        <f>IF(D35="","",IF(D46="",D35,D35+D46))</f>
        <v/>
      </c>
      <c r="E47" s="195" t="str">
        <f t="shared" si="2"/>
        <v/>
      </c>
      <c r="F47" s="196" t="str">
        <f>IF(F35="","",IF(F46="",F35,F35+F46))</f>
        <v/>
      </c>
      <c r="G47" s="194"/>
      <c r="H47" s="195" t="str">
        <f t="shared" si="3"/>
        <v/>
      </c>
      <c r="I47" s="195" t="str">
        <f>IF(I35="","",IF(I46="",I35,I35+I46))</f>
        <v/>
      </c>
      <c r="J47" s="197"/>
      <c r="K47" s="195" t="str">
        <f t="shared" si="0"/>
        <v/>
      </c>
      <c r="L47" s="196" t="str">
        <f>IF(L35="","",IF(L46="",L35,L35+L46))</f>
        <v/>
      </c>
      <c r="M47" s="194"/>
      <c r="N47" s="195" t="str">
        <f t="shared" si="4"/>
        <v/>
      </c>
      <c r="O47" s="195" t="str">
        <f>IF(O35="","",IF(O46="",O35,O35+O46))</f>
        <v/>
      </c>
      <c r="P47" s="194"/>
      <c r="Q47" s="195" t="str">
        <f t="shared" si="5"/>
        <v/>
      </c>
      <c r="R47" s="195" t="str">
        <f>IF(R35="","",IF(R46="",R35,R35+R46))</f>
        <v/>
      </c>
      <c r="S47" s="197"/>
      <c r="T47" s="195" t="str">
        <f t="shared" si="1"/>
        <v/>
      </c>
      <c r="U47" s="196" t="str">
        <f>IF(U35="","",IF(U46="",U35,U35+U46))</f>
        <v/>
      </c>
    </row>
    <row r="48" spans="1:24" s="7" customFormat="1" ht="18" hidden="1" customHeight="1">
      <c r="A48" s="372" t="s">
        <v>28</v>
      </c>
      <c r="B48" s="386" t="s">
        <v>29</v>
      </c>
      <c r="C48" s="387"/>
      <c r="D48" s="388" t="s">
        <v>24</v>
      </c>
      <c r="E48" s="391" t="s">
        <v>24</v>
      </c>
      <c r="F48" s="198"/>
      <c r="G48" s="388"/>
      <c r="H48" s="391"/>
      <c r="I48" s="199"/>
      <c r="J48" s="391"/>
      <c r="K48" s="391" t="s">
        <v>24</v>
      </c>
      <c r="L48" s="198"/>
      <c r="M48" s="388"/>
      <c r="N48" s="391"/>
      <c r="O48" s="199"/>
      <c r="P48" s="388"/>
      <c r="Q48" s="391"/>
      <c r="R48" s="199"/>
      <c r="S48" s="391"/>
      <c r="T48" s="391" t="s">
        <v>24</v>
      </c>
      <c r="U48" s="198" t="s">
        <v>24</v>
      </c>
    </row>
    <row r="49" spans="1:21" s="7" customFormat="1" ht="18" hidden="1" customHeight="1">
      <c r="A49" s="373"/>
      <c r="B49" s="383" t="s">
        <v>328</v>
      </c>
      <c r="C49" s="384"/>
      <c r="D49" s="389"/>
      <c r="E49" s="392"/>
      <c r="F49" s="184" t="s">
        <v>24</v>
      </c>
      <c r="G49" s="389"/>
      <c r="H49" s="392"/>
      <c r="I49" s="185"/>
      <c r="J49" s="392"/>
      <c r="K49" s="392"/>
      <c r="L49" s="184" t="s">
        <v>24</v>
      </c>
      <c r="M49" s="389"/>
      <c r="N49" s="392"/>
      <c r="O49" s="185"/>
      <c r="P49" s="389"/>
      <c r="Q49" s="392"/>
      <c r="R49" s="185"/>
      <c r="S49" s="392"/>
      <c r="T49" s="392"/>
      <c r="U49" s="184" t="s">
        <v>24</v>
      </c>
    </row>
    <row r="50" spans="1:21" s="7" customFormat="1" ht="18" hidden="1" customHeight="1">
      <c r="A50" s="373"/>
      <c r="B50" s="383" t="s">
        <v>30</v>
      </c>
      <c r="C50" s="384"/>
      <c r="D50" s="389"/>
      <c r="E50" s="392"/>
      <c r="F50" s="184" t="s">
        <v>24</v>
      </c>
      <c r="G50" s="389"/>
      <c r="H50" s="392"/>
      <c r="I50" s="185"/>
      <c r="J50" s="392"/>
      <c r="K50" s="392"/>
      <c r="L50" s="184" t="s">
        <v>24</v>
      </c>
      <c r="M50" s="389"/>
      <c r="N50" s="392"/>
      <c r="O50" s="185"/>
      <c r="P50" s="389"/>
      <c r="Q50" s="392"/>
      <c r="R50" s="185"/>
      <c r="S50" s="392"/>
      <c r="T50" s="392"/>
      <c r="U50" s="184" t="s">
        <v>24</v>
      </c>
    </row>
    <row r="51" spans="1:21" s="7" customFormat="1" ht="18" hidden="1" customHeight="1">
      <c r="A51" s="373"/>
      <c r="B51" s="383" t="s">
        <v>31</v>
      </c>
      <c r="C51" s="384"/>
      <c r="D51" s="389"/>
      <c r="E51" s="392"/>
      <c r="F51" s="184" t="s">
        <v>34</v>
      </c>
      <c r="G51" s="389"/>
      <c r="H51" s="392"/>
      <c r="I51" s="185"/>
      <c r="J51" s="392"/>
      <c r="K51" s="392"/>
      <c r="L51" s="184" t="s">
        <v>24</v>
      </c>
      <c r="M51" s="389"/>
      <c r="N51" s="392"/>
      <c r="O51" s="185"/>
      <c r="P51" s="389"/>
      <c r="Q51" s="392"/>
      <c r="R51" s="185"/>
      <c r="S51" s="392"/>
      <c r="T51" s="392"/>
      <c r="U51" s="184" t="s">
        <v>24</v>
      </c>
    </row>
    <row r="52" spans="1:21" s="7" customFormat="1" ht="18" hidden="1" customHeight="1">
      <c r="A52" s="373"/>
      <c r="B52" s="383" t="s">
        <v>95</v>
      </c>
      <c r="C52" s="384"/>
      <c r="D52" s="389"/>
      <c r="E52" s="392"/>
      <c r="F52" s="173"/>
      <c r="G52" s="389"/>
      <c r="H52" s="392"/>
      <c r="I52" s="185"/>
      <c r="J52" s="392"/>
      <c r="K52" s="392"/>
      <c r="L52" s="184" t="s">
        <v>24</v>
      </c>
      <c r="M52" s="389"/>
      <c r="N52" s="392"/>
      <c r="O52" s="185"/>
      <c r="P52" s="389"/>
      <c r="Q52" s="392"/>
      <c r="R52" s="185"/>
      <c r="S52" s="392"/>
      <c r="T52" s="392"/>
      <c r="U52" s="184" t="s">
        <v>24</v>
      </c>
    </row>
    <row r="53" spans="1:21" s="7" customFormat="1" ht="18" hidden="1" customHeight="1">
      <c r="A53" s="373"/>
      <c r="B53" s="383" t="s">
        <v>32</v>
      </c>
      <c r="C53" s="384"/>
      <c r="D53" s="389"/>
      <c r="E53" s="392"/>
      <c r="F53" s="173"/>
      <c r="G53" s="389"/>
      <c r="H53" s="392"/>
      <c r="I53" s="185"/>
      <c r="J53" s="392"/>
      <c r="K53" s="392"/>
      <c r="L53" s="184" t="s">
        <v>24</v>
      </c>
      <c r="M53" s="389"/>
      <c r="N53" s="392"/>
      <c r="O53" s="185"/>
      <c r="P53" s="389"/>
      <c r="Q53" s="392"/>
      <c r="R53" s="185"/>
      <c r="S53" s="392"/>
      <c r="T53" s="392"/>
      <c r="U53" s="184" t="s">
        <v>24</v>
      </c>
    </row>
    <row r="54" spans="1:21" s="7" customFormat="1" ht="18" hidden="1" customHeight="1">
      <c r="A54" s="373"/>
      <c r="B54" s="383" t="s">
        <v>33</v>
      </c>
      <c r="C54" s="384"/>
      <c r="D54" s="390"/>
      <c r="E54" s="393"/>
      <c r="F54" s="173"/>
      <c r="G54" s="390"/>
      <c r="H54" s="393"/>
      <c r="I54" s="189"/>
      <c r="J54" s="393"/>
      <c r="K54" s="393"/>
      <c r="L54" s="184"/>
      <c r="M54" s="390"/>
      <c r="N54" s="393"/>
      <c r="O54" s="189"/>
      <c r="P54" s="390"/>
      <c r="Q54" s="393"/>
      <c r="R54" s="189"/>
      <c r="S54" s="393"/>
      <c r="T54" s="393"/>
      <c r="U54" s="184" t="s">
        <v>24</v>
      </c>
    </row>
    <row r="55" spans="1:21" s="7" customFormat="1" ht="18" hidden="1" customHeight="1" thickBot="1">
      <c r="A55" s="385"/>
      <c r="B55" s="394" t="s">
        <v>55</v>
      </c>
      <c r="C55" s="395"/>
      <c r="D55" s="200" t="s">
        <v>22</v>
      </c>
      <c r="E55" s="201" t="s">
        <v>22</v>
      </c>
      <c r="F55" s="196" t="str">
        <f>IF(SUM(F48:F54)=0,"",SUM(F48:F54))</f>
        <v/>
      </c>
      <c r="G55" s="200" t="s">
        <v>35</v>
      </c>
      <c r="H55" s="201" t="s">
        <v>35</v>
      </c>
      <c r="I55" s="195" t="str">
        <f>IF(SUM(I48:I54)=0,"",SUM(I48:I54))</f>
        <v/>
      </c>
      <c r="J55" s="201" t="s">
        <v>35</v>
      </c>
      <c r="K55" s="201" t="s">
        <v>35</v>
      </c>
      <c r="L55" s="196" t="str">
        <f>IF(SUM(L48:L54)=0,"",SUM(L48:L54))</f>
        <v/>
      </c>
      <c r="M55" s="200" t="s">
        <v>35</v>
      </c>
      <c r="N55" s="201" t="s">
        <v>35</v>
      </c>
      <c r="O55" s="195" t="str">
        <f>IF(SUM(O48:O54)=0,"",SUM(O48:O54))</f>
        <v/>
      </c>
      <c r="P55" s="200" t="s">
        <v>35</v>
      </c>
      <c r="Q55" s="201" t="s">
        <v>35</v>
      </c>
      <c r="R55" s="195" t="str">
        <f>IF(SUM(R48:R54)=0,"",SUM(R48:R54))</f>
        <v/>
      </c>
      <c r="S55" s="201" t="s">
        <v>35</v>
      </c>
      <c r="T55" s="201" t="s">
        <v>35</v>
      </c>
      <c r="U55" s="196" t="str">
        <f>IF(SUM(U48:U54)=0,"",SUM(U48:U54))</f>
        <v/>
      </c>
    </row>
    <row r="56" spans="1:21" hidden="1">
      <c r="F56" s="141" t="str">
        <f>IF(F47=F55,"","↑【確認】「事業財源」の合計と「合計（総事業費）」が不一致")</f>
        <v/>
      </c>
    </row>
    <row r="57" spans="1:21" ht="10" customHeight="1">
      <c r="F57" s="141"/>
    </row>
    <row r="58" spans="1:21">
      <c r="A58" s="15" t="s">
        <v>36</v>
      </c>
    </row>
    <row r="59" spans="1:21" hidden="1">
      <c r="A59" s="15"/>
    </row>
    <row r="60" spans="1:21">
      <c r="A60" s="16" t="s">
        <v>88</v>
      </c>
      <c r="B60" s="146" t="s">
        <v>480</v>
      </c>
      <c r="C60" s="146"/>
      <c r="D60" s="146"/>
      <c r="E60" s="146"/>
      <c r="F60" s="146"/>
      <c r="G60" s="146"/>
      <c r="H60" s="146"/>
      <c r="I60" s="146"/>
      <c r="J60" s="146"/>
      <c r="K60" s="146"/>
      <c r="L60" s="146"/>
    </row>
    <row r="61" spans="1:21">
      <c r="A61" s="16"/>
      <c r="B61" s="146" t="s">
        <v>482</v>
      </c>
      <c r="C61" s="146"/>
      <c r="D61" s="146"/>
      <c r="E61" s="146"/>
      <c r="F61" s="146"/>
      <c r="G61" s="146"/>
      <c r="H61" s="146"/>
      <c r="I61" s="146"/>
      <c r="J61" s="146"/>
      <c r="K61" s="146"/>
      <c r="L61" s="146"/>
    </row>
    <row r="62" spans="1:21">
      <c r="A62" s="16"/>
      <c r="B62" s="146" t="s">
        <v>481</v>
      </c>
      <c r="C62" s="146"/>
      <c r="D62" s="146"/>
      <c r="E62" s="146"/>
      <c r="F62" s="146"/>
      <c r="G62" s="146"/>
      <c r="H62" s="146"/>
      <c r="I62" s="146"/>
      <c r="J62" s="146"/>
      <c r="K62" s="146"/>
      <c r="L62" s="146"/>
    </row>
    <row r="63" spans="1:21">
      <c r="A63" s="16" t="s">
        <v>89</v>
      </c>
      <c r="B63" s="146" t="s">
        <v>483</v>
      </c>
      <c r="C63" s="146"/>
      <c r="D63" s="146"/>
      <c r="E63" s="146"/>
      <c r="F63" s="146"/>
      <c r="G63" s="146"/>
      <c r="H63" s="146"/>
      <c r="I63" s="146"/>
      <c r="J63" s="146"/>
      <c r="K63" s="146"/>
      <c r="L63" s="146"/>
    </row>
    <row r="64" spans="1:21">
      <c r="A64" s="16"/>
      <c r="B64" s="146" t="s">
        <v>484</v>
      </c>
      <c r="C64" s="146"/>
      <c r="D64" s="146"/>
      <c r="E64" s="146"/>
      <c r="F64" s="146"/>
      <c r="G64" s="146"/>
      <c r="H64" s="146"/>
      <c r="I64" s="146"/>
      <c r="J64" s="146"/>
      <c r="K64" s="146"/>
      <c r="L64" s="146"/>
    </row>
    <row r="65" spans="1:12">
      <c r="A65" s="16" t="s">
        <v>91</v>
      </c>
      <c r="B65" s="146" t="s">
        <v>485</v>
      </c>
      <c r="C65" s="146"/>
      <c r="D65" s="146"/>
      <c r="E65" s="146"/>
      <c r="F65" s="146"/>
      <c r="G65" s="146"/>
      <c r="H65" s="146"/>
      <c r="I65" s="146"/>
      <c r="J65" s="146"/>
      <c r="K65" s="146"/>
      <c r="L65" s="146"/>
    </row>
    <row r="66" spans="1:12">
      <c r="A66" s="16" t="s">
        <v>84</v>
      </c>
      <c r="B66" s="146" t="s">
        <v>85</v>
      </c>
      <c r="C66" s="146"/>
      <c r="D66" s="146"/>
      <c r="E66" s="146"/>
      <c r="F66" s="146"/>
      <c r="G66" s="146"/>
      <c r="H66" s="146"/>
      <c r="I66" s="146"/>
      <c r="J66" s="146"/>
      <c r="K66" s="146"/>
      <c r="L66" s="146"/>
    </row>
    <row r="67" spans="1:12">
      <c r="A67" s="16" t="s">
        <v>84</v>
      </c>
      <c r="B67" s="146" t="s">
        <v>92</v>
      </c>
      <c r="C67" s="146"/>
      <c r="D67" s="146"/>
      <c r="E67" s="146"/>
      <c r="F67" s="146"/>
      <c r="G67" s="146"/>
      <c r="H67" s="146"/>
      <c r="I67" s="146"/>
      <c r="J67" s="146"/>
      <c r="K67" s="146"/>
      <c r="L67" s="146"/>
    </row>
    <row r="68" spans="1:12">
      <c r="A68" s="16" t="s">
        <v>86</v>
      </c>
      <c r="B68" s="147" t="s">
        <v>486</v>
      </c>
      <c r="C68" s="147"/>
      <c r="D68" s="146"/>
      <c r="E68" s="146"/>
      <c r="F68" s="146"/>
      <c r="G68" s="146"/>
      <c r="H68" s="146"/>
      <c r="I68" s="146"/>
      <c r="J68" s="146"/>
      <c r="K68" s="146"/>
      <c r="L68" s="146"/>
    </row>
    <row r="69" spans="1:12">
      <c r="A69" s="16"/>
      <c r="B69" s="147" t="s">
        <v>487</v>
      </c>
      <c r="C69" s="147"/>
      <c r="D69" s="146"/>
      <c r="E69" s="146"/>
      <c r="F69" s="146"/>
      <c r="G69" s="146"/>
      <c r="H69" s="146"/>
      <c r="I69" s="146"/>
      <c r="J69" s="146"/>
      <c r="K69" s="146"/>
      <c r="L69" s="146"/>
    </row>
    <row r="70" spans="1:12">
      <c r="A70" s="16" t="s">
        <v>87</v>
      </c>
      <c r="B70" s="147" t="s">
        <v>488</v>
      </c>
      <c r="C70" s="147"/>
      <c r="D70" s="146"/>
      <c r="E70" s="146"/>
      <c r="F70" s="146"/>
      <c r="G70" s="146"/>
      <c r="H70" s="146"/>
      <c r="I70" s="146"/>
      <c r="J70" s="146"/>
      <c r="K70" s="146"/>
      <c r="L70" s="146"/>
    </row>
    <row r="71" spans="1:12">
      <c r="A71" s="16"/>
      <c r="B71" s="147" t="s">
        <v>489</v>
      </c>
      <c r="C71" s="147"/>
      <c r="D71" s="146"/>
      <c r="E71" s="146"/>
      <c r="F71" s="146"/>
      <c r="G71" s="146"/>
      <c r="H71" s="146"/>
      <c r="I71" s="146"/>
      <c r="J71" s="146"/>
      <c r="K71" s="146"/>
      <c r="L71" s="146"/>
    </row>
    <row r="72" spans="1:12">
      <c r="A72" s="16" t="s">
        <v>84</v>
      </c>
      <c r="B72" s="147" t="s">
        <v>490</v>
      </c>
      <c r="C72" s="147"/>
      <c r="D72" s="146"/>
      <c r="E72" s="146"/>
      <c r="F72" s="146"/>
      <c r="G72" s="146"/>
      <c r="H72" s="146"/>
      <c r="I72" s="146"/>
      <c r="J72" s="146"/>
      <c r="K72" s="146"/>
      <c r="L72" s="146"/>
    </row>
    <row r="73" spans="1:12">
      <c r="A73" s="16"/>
      <c r="B73" s="147" t="s">
        <v>491</v>
      </c>
      <c r="C73" s="147"/>
      <c r="D73" s="146"/>
      <c r="E73" s="146"/>
      <c r="F73" s="146"/>
      <c r="G73" s="146"/>
      <c r="H73" s="146"/>
      <c r="I73" s="146"/>
      <c r="J73" s="146"/>
      <c r="K73" s="146"/>
      <c r="L73" s="146"/>
    </row>
    <row r="74" spans="1:12">
      <c r="A74" s="16" t="s">
        <v>84</v>
      </c>
      <c r="B74" s="147" t="s">
        <v>329</v>
      </c>
      <c r="C74" s="147"/>
      <c r="D74" s="146"/>
      <c r="E74" s="146"/>
      <c r="F74" s="146"/>
      <c r="G74" s="146"/>
      <c r="H74" s="146"/>
      <c r="I74" s="146"/>
      <c r="J74" s="146"/>
      <c r="K74" s="146"/>
      <c r="L74" s="146"/>
    </row>
    <row r="75" spans="1:12">
      <c r="A75"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E5:F5"/>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s>
  <phoneticPr fontId="4"/>
  <dataValidations count="2">
    <dataValidation showInputMessage="1" showErrorMessage="1" sqref="C19"/>
    <dataValidation type="list" allowBlank="1" showInputMessage="1" showErrorMessage="1" sqref="C13">
      <formula1>INDIRECT(C12)</formula1>
    </dataValidation>
  </dataValidations>
  <printOptions horizontalCentered="1"/>
  <pageMargins left="0.31496062992125984" right="0.31496062992125984" top="0.74803149606299213" bottom="0.74803149606299213" header="0.31496062992125984" footer="0.31496062992125984"/>
  <pageSetup paperSize="9" scale="92" fitToHeight="0" orientation="portrait" blackAndWhite="1" r:id="rId1"/>
  <headerFooter>
    <oddFooter>&amp;P / &amp;N ページ</oddFooter>
  </headerFooter>
  <colBreaks count="2" manualBreakCount="2">
    <brk id="6" max="73" man="1"/>
    <brk id="21" max="1048575" man="1"/>
  </colBreaks>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x14:formula1>
            <xm:f>作業用2!$A$22:$B$22</xm:f>
          </x14:formula1>
          <xm:sqref>C12</xm:sqref>
        </x14:dataValidation>
        <x14:dataValidation type="list" allowBlank="1" showInputMessage="1" showErrorMessage="1">
          <x14:formula1>
            <xm:f>'管理用（このシートは削除しないでください）'!$B$17:$B$18</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49"/>
  <sheetViews>
    <sheetView view="pageBreakPreview" zoomScale="90" zoomScaleNormal="100" zoomScaleSheetLayoutView="90" workbookViewId="0"/>
  </sheetViews>
  <sheetFormatPr defaultColWidth="9" defaultRowHeight="12"/>
  <cols>
    <col min="1" max="1" width="11.1796875" style="227" customWidth="1"/>
    <col min="2" max="18" width="10" style="227" customWidth="1"/>
    <col min="19" max="16384" width="9" style="227"/>
  </cols>
  <sheetData>
    <row r="1" spans="1:11">
      <c r="A1" s="227" t="s">
        <v>403</v>
      </c>
      <c r="B1" s="287" t="s">
        <v>505</v>
      </c>
    </row>
    <row r="2" spans="1:11" ht="18" customHeight="1">
      <c r="A2" s="338" t="s">
        <v>227</v>
      </c>
      <c r="B2" s="338"/>
      <c r="C2" s="338"/>
      <c r="D2" s="338"/>
      <c r="E2" s="338"/>
      <c r="F2" s="338"/>
      <c r="G2" s="338"/>
      <c r="H2" s="338"/>
      <c r="I2" s="338"/>
      <c r="J2" s="338"/>
      <c r="K2" s="338"/>
    </row>
    <row r="5" spans="1:11" ht="18.75" customHeight="1">
      <c r="A5" s="220" t="s">
        <v>59</v>
      </c>
      <c r="B5" s="344" t="s">
        <v>413</v>
      </c>
      <c r="C5" s="345"/>
      <c r="D5" s="345"/>
      <c r="E5" s="345"/>
      <c r="F5" s="345"/>
      <c r="G5" s="346"/>
    </row>
    <row r="6" spans="1:11" ht="12" customHeight="1">
      <c r="A6" s="224"/>
      <c r="B6" s="96"/>
      <c r="C6" s="96"/>
      <c r="D6" s="96"/>
      <c r="E6" s="96"/>
      <c r="F6" s="96"/>
    </row>
    <row r="8" spans="1:11">
      <c r="A8" s="318" t="s">
        <v>223</v>
      </c>
      <c r="B8" s="318"/>
      <c r="C8" s="318"/>
      <c r="D8" s="318" t="s">
        <v>252</v>
      </c>
      <c r="E8" s="318"/>
      <c r="F8" s="318"/>
      <c r="G8" s="318" t="s">
        <v>224</v>
      </c>
      <c r="H8" s="318"/>
      <c r="I8" s="318"/>
      <c r="J8" s="318"/>
      <c r="K8" s="318"/>
    </row>
    <row r="9" spans="1:11" ht="18.75" customHeight="1">
      <c r="A9" s="339">
        <f>IF(申請者情報!I7="個人",申請者情報!B9,申請者情報!B12)</f>
        <v>0</v>
      </c>
      <c r="B9" s="339"/>
      <c r="C9" s="339"/>
      <c r="D9" s="339">
        <f>申請者情報!B3</f>
        <v>0</v>
      </c>
      <c r="E9" s="339"/>
      <c r="F9" s="339"/>
      <c r="G9" s="340" t="str">
        <f>申請者情報!B6&amp;申請者情報!C6</f>
        <v>福島県</v>
      </c>
      <c r="H9" s="340"/>
      <c r="I9" s="340"/>
      <c r="J9" s="340"/>
      <c r="K9" s="340"/>
    </row>
    <row r="10" spans="1:11" ht="12" customHeight="1">
      <c r="A10" s="228"/>
      <c r="B10" s="228"/>
      <c r="C10" s="228"/>
      <c r="D10" s="228"/>
      <c r="E10" s="228"/>
      <c r="F10" s="228"/>
      <c r="G10" s="228"/>
      <c r="H10" s="228"/>
      <c r="I10" s="228"/>
      <c r="J10" s="228"/>
      <c r="K10" s="228"/>
    </row>
    <row r="11" spans="1:11" ht="12" customHeight="1">
      <c r="A11" s="228"/>
      <c r="B11" s="228"/>
      <c r="C11" s="228"/>
      <c r="D11" s="228"/>
      <c r="E11" s="228"/>
      <c r="F11" s="228"/>
      <c r="G11" s="228"/>
      <c r="H11" s="228"/>
      <c r="I11" s="228"/>
      <c r="J11" s="228"/>
      <c r="K11" s="228"/>
    </row>
    <row r="12" spans="1:11">
      <c r="A12" s="227" t="s">
        <v>253</v>
      </c>
    </row>
    <row r="13" spans="1:11" ht="3.75" customHeight="1"/>
    <row r="14" spans="1:11">
      <c r="A14" s="341" t="s">
        <v>225</v>
      </c>
      <c r="B14" s="343" t="s">
        <v>228</v>
      </c>
      <c r="C14" s="343"/>
      <c r="D14" s="343"/>
      <c r="E14" s="343"/>
      <c r="F14" s="343"/>
      <c r="G14" s="343" t="s">
        <v>229</v>
      </c>
      <c r="H14" s="343"/>
      <c r="I14" s="343"/>
      <c r="J14" s="343"/>
      <c r="K14" s="343"/>
    </row>
    <row r="15" spans="1:11" ht="18.75" customHeight="1">
      <c r="A15" s="342"/>
      <c r="B15" s="223" t="s">
        <v>316</v>
      </c>
      <c r="C15" s="122" t="s">
        <v>317</v>
      </c>
      <c r="D15" s="226" t="s">
        <v>318</v>
      </c>
      <c r="E15" s="226" t="s">
        <v>319</v>
      </c>
      <c r="F15" s="123" t="s">
        <v>317</v>
      </c>
      <c r="G15" s="223" t="s">
        <v>316</v>
      </c>
      <c r="H15" s="122" t="s">
        <v>317</v>
      </c>
      <c r="I15" s="226" t="s">
        <v>318</v>
      </c>
      <c r="J15" s="226" t="s">
        <v>319</v>
      </c>
      <c r="K15" s="123" t="s">
        <v>317</v>
      </c>
    </row>
    <row r="16" spans="1:11" ht="18.75" customHeight="1">
      <c r="A16" s="220" t="s">
        <v>242</v>
      </c>
      <c r="B16" s="334"/>
      <c r="C16" s="334"/>
      <c r="D16" s="334"/>
      <c r="E16" s="334"/>
      <c r="F16" s="334"/>
      <c r="G16" s="335"/>
      <c r="H16" s="336"/>
      <c r="I16" s="336"/>
      <c r="J16" s="336"/>
      <c r="K16" s="337"/>
    </row>
    <row r="17" spans="1:11" ht="18.75" customHeight="1">
      <c r="A17" s="221" t="s">
        <v>270</v>
      </c>
      <c r="B17" s="117" t="s">
        <v>320</v>
      </c>
      <c r="C17" s="131"/>
      <c r="D17" s="118" t="s">
        <v>321</v>
      </c>
      <c r="E17" s="132"/>
      <c r="F17" s="120" t="s">
        <v>322</v>
      </c>
      <c r="G17" s="132"/>
      <c r="H17" s="119" t="s">
        <v>323</v>
      </c>
      <c r="I17" s="132"/>
      <c r="J17" s="119" t="s">
        <v>324</v>
      </c>
      <c r="K17" s="210">
        <f>C17+E17+G17+I17</f>
        <v>0</v>
      </c>
    </row>
    <row r="18" spans="1:11">
      <c r="A18" s="347" t="s">
        <v>232</v>
      </c>
      <c r="B18" s="343" t="s">
        <v>230</v>
      </c>
      <c r="C18" s="343"/>
      <c r="D18" s="343"/>
      <c r="E18" s="343"/>
      <c r="F18" s="343"/>
      <c r="G18" s="343" t="s">
        <v>231</v>
      </c>
      <c r="H18" s="343"/>
      <c r="I18" s="343"/>
      <c r="J18" s="343"/>
      <c r="K18" s="343"/>
    </row>
    <row r="19" spans="1:11" ht="18.75" customHeight="1">
      <c r="A19" s="342"/>
      <c r="B19" s="334"/>
      <c r="C19" s="334"/>
      <c r="D19" s="334"/>
      <c r="E19" s="334"/>
      <c r="F19" s="334"/>
      <c r="G19" s="334"/>
      <c r="H19" s="334"/>
      <c r="I19" s="334"/>
      <c r="J19" s="334"/>
      <c r="K19" s="334"/>
    </row>
    <row r="20" spans="1:11" ht="12" customHeight="1">
      <c r="A20" s="349" t="s">
        <v>233</v>
      </c>
      <c r="B20" s="220" t="s">
        <v>234</v>
      </c>
      <c r="C20" s="318" t="s">
        <v>235</v>
      </c>
      <c r="D20" s="318"/>
      <c r="E20" s="318"/>
      <c r="F20" s="318"/>
      <c r="G20" s="318"/>
      <c r="H20" s="318"/>
      <c r="I20" s="318"/>
      <c r="J20" s="318"/>
      <c r="K20" s="318"/>
    </row>
    <row r="21" spans="1:11">
      <c r="A21" s="349"/>
      <c r="B21" s="334"/>
      <c r="C21" s="220" t="s">
        <v>236</v>
      </c>
      <c r="D21" s="220" t="s">
        <v>237</v>
      </c>
      <c r="E21" s="220" t="s">
        <v>238</v>
      </c>
      <c r="F21" s="335" t="s">
        <v>231</v>
      </c>
      <c r="G21" s="337"/>
      <c r="H21" s="343" t="s">
        <v>239</v>
      </c>
      <c r="I21" s="343"/>
      <c r="J21" s="343"/>
      <c r="K21" s="343"/>
    </row>
    <row r="22" spans="1:11" ht="18.75" customHeight="1">
      <c r="A22" s="349"/>
      <c r="B22" s="334"/>
      <c r="C22" s="124"/>
      <c r="D22" s="125"/>
      <c r="E22" s="126"/>
      <c r="F22" s="348"/>
      <c r="G22" s="348"/>
      <c r="H22" s="225" t="s">
        <v>240</v>
      </c>
      <c r="I22" s="127"/>
      <c r="J22" s="225" t="s">
        <v>241</v>
      </c>
      <c r="K22" s="219"/>
    </row>
    <row r="23" spans="1:11" ht="18.75" customHeight="1">
      <c r="A23" s="349"/>
      <c r="B23" s="334"/>
      <c r="C23" s="124"/>
      <c r="D23" s="125"/>
      <c r="E23" s="126"/>
      <c r="F23" s="348"/>
      <c r="G23" s="348"/>
      <c r="H23" s="225" t="s">
        <v>240</v>
      </c>
      <c r="I23" s="127"/>
      <c r="J23" s="225" t="s">
        <v>241</v>
      </c>
      <c r="K23" s="219"/>
    </row>
    <row r="26" spans="1:11">
      <c r="A26" s="227" t="s">
        <v>254</v>
      </c>
    </row>
    <row r="27" spans="1:11" ht="3.75" customHeight="1"/>
    <row r="28" spans="1:11" ht="19.5" customHeight="1">
      <c r="A28" s="352" t="s">
        <v>38</v>
      </c>
      <c r="B28" s="353"/>
      <c r="C28" s="316" t="s">
        <v>400</v>
      </c>
      <c r="D28" s="403"/>
      <c r="E28" s="405" t="s">
        <v>407</v>
      </c>
      <c r="F28" s="406"/>
      <c r="G28" s="316" t="s">
        <v>401</v>
      </c>
      <c r="H28" s="403"/>
      <c r="I28" s="316" t="s">
        <v>402</v>
      </c>
      <c r="J28" s="403"/>
      <c r="K28" s="303" t="s">
        <v>226</v>
      </c>
    </row>
    <row r="29" spans="1:11" ht="24" customHeight="1">
      <c r="A29" s="354"/>
      <c r="B29" s="355"/>
      <c r="C29" s="317"/>
      <c r="D29" s="404"/>
      <c r="E29" s="407"/>
      <c r="F29" s="408"/>
      <c r="G29" s="317"/>
      <c r="H29" s="404"/>
      <c r="I29" s="317"/>
      <c r="J29" s="404"/>
      <c r="K29" s="304"/>
    </row>
    <row r="30" spans="1:11" ht="30" customHeight="1">
      <c r="A30" s="321" t="s">
        <v>325</v>
      </c>
      <c r="B30" s="322"/>
      <c r="C30" s="323"/>
      <c r="D30" s="324"/>
      <c r="E30" s="323"/>
      <c r="F30" s="324"/>
      <c r="G30" s="323"/>
      <c r="H30" s="324"/>
      <c r="I30" s="323"/>
      <c r="J30" s="324"/>
      <c r="K30" s="97" t="str">
        <f>IF(SUM(C30+E30+G30+I30)=0,"",SUM(C30+E30+G30+I30))</f>
        <v/>
      </c>
    </row>
    <row r="31" spans="1:11" ht="15" customHeight="1">
      <c r="A31" s="350" t="s">
        <v>326</v>
      </c>
      <c r="B31" s="351"/>
      <c r="C31" s="397"/>
      <c r="D31" s="398"/>
      <c r="E31" s="397"/>
      <c r="F31" s="398"/>
      <c r="G31" s="397"/>
      <c r="H31" s="398"/>
      <c r="I31" s="397"/>
      <c r="J31" s="398"/>
      <c r="K31" s="98" t="str">
        <f t="shared" ref="K31:K32" si="0">IF(SUM(C31+E31+G31+I31)=0,"",SUM(C31+E31+G31+I31))</f>
        <v/>
      </c>
    </row>
    <row r="32" spans="1:11" ht="15" customHeight="1">
      <c r="A32" s="350"/>
      <c r="B32" s="351"/>
      <c r="C32" s="399"/>
      <c r="D32" s="400"/>
      <c r="E32" s="399"/>
      <c r="F32" s="400"/>
      <c r="G32" s="399"/>
      <c r="H32" s="400"/>
      <c r="I32" s="399"/>
      <c r="J32" s="400"/>
      <c r="K32" s="99" t="str">
        <f t="shared" si="0"/>
        <v/>
      </c>
    </row>
    <row r="33" spans="1:11" ht="12" customHeight="1">
      <c r="A33" s="409" t="s">
        <v>408</v>
      </c>
      <c r="B33" s="409"/>
      <c r="C33" s="409"/>
      <c r="D33" s="409"/>
      <c r="E33" s="409"/>
      <c r="F33" s="409"/>
      <c r="G33" s="409"/>
      <c r="H33" s="409"/>
      <c r="I33" s="409"/>
      <c r="J33" s="409"/>
      <c r="K33" s="409"/>
    </row>
    <row r="35" spans="1:11">
      <c r="A35" s="227" t="s">
        <v>255</v>
      </c>
    </row>
    <row r="36" spans="1:11" ht="3.75" customHeight="1"/>
    <row r="37" spans="1:11" ht="18.75" customHeight="1">
      <c r="A37" s="305"/>
      <c r="B37" s="306"/>
      <c r="C37" s="306"/>
      <c r="D37" s="306"/>
      <c r="E37" s="306"/>
      <c r="F37" s="306"/>
      <c r="G37" s="306"/>
      <c r="H37" s="306"/>
      <c r="I37" s="306"/>
      <c r="J37" s="306"/>
      <c r="K37" s="307"/>
    </row>
    <row r="38" spans="1:11" ht="18.75" customHeight="1">
      <c r="A38" s="308"/>
      <c r="B38" s="309"/>
      <c r="C38" s="309"/>
      <c r="D38" s="309"/>
      <c r="E38" s="309"/>
      <c r="F38" s="309"/>
      <c r="G38" s="309"/>
      <c r="H38" s="309"/>
      <c r="I38" s="309"/>
      <c r="J38" s="309"/>
      <c r="K38" s="310"/>
    </row>
    <row r="39" spans="1:11" ht="18.75" customHeight="1">
      <c r="A39" s="308"/>
      <c r="B39" s="309"/>
      <c r="C39" s="309"/>
      <c r="D39" s="309"/>
      <c r="E39" s="309"/>
      <c r="F39" s="309"/>
      <c r="G39" s="309"/>
      <c r="H39" s="309"/>
      <c r="I39" s="309"/>
      <c r="J39" s="309"/>
      <c r="K39" s="310"/>
    </row>
    <row r="40" spans="1:11" ht="18.75" customHeight="1">
      <c r="A40" s="311"/>
      <c r="B40" s="312"/>
      <c r="C40" s="312"/>
      <c r="D40" s="312"/>
      <c r="E40" s="312"/>
      <c r="F40" s="312"/>
      <c r="G40" s="312"/>
      <c r="H40" s="312"/>
      <c r="I40" s="312"/>
      <c r="J40" s="312"/>
      <c r="K40" s="313"/>
    </row>
    <row r="43" spans="1:11" s="272" customFormat="1" hidden="1">
      <c r="A43" s="272" t="s">
        <v>271</v>
      </c>
    </row>
    <row r="44" spans="1:11" s="272" customFormat="1" ht="3.75" hidden="1" customHeight="1"/>
    <row r="45" spans="1:11" s="272" customFormat="1" ht="18.75" hidden="1" customHeight="1">
      <c r="A45" s="273" t="s">
        <v>404</v>
      </c>
      <c r="B45" s="274"/>
      <c r="C45" s="274"/>
    </row>
    <row r="46" spans="1:11" s="272" customFormat="1" ht="72" hidden="1" customHeight="1">
      <c r="A46" s="410" t="s">
        <v>405</v>
      </c>
      <c r="B46" s="411"/>
      <c r="C46" s="412"/>
      <c r="D46" s="275"/>
      <c r="E46" s="276"/>
      <c r="F46" s="276"/>
      <c r="G46" s="276"/>
      <c r="H46" s="276"/>
      <c r="I46" s="276"/>
    </row>
    <row r="47" spans="1:11" s="272" customFormat="1" ht="18.75" hidden="1" customHeight="1">
      <c r="A47" s="413" t="s">
        <v>395</v>
      </c>
      <c r="B47" s="414"/>
      <c r="C47" s="415"/>
      <c r="D47" s="416"/>
      <c r="E47" s="417"/>
      <c r="F47" s="417"/>
      <c r="G47" s="418"/>
      <c r="H47" s="419"/>
      <c r="I47" s="420"/>
    </row>
    <row r="48" spans="1:11" s="272" customFormat="1" ht="21" hidden="1" customHeight="1">
      <c r="A48" s="401" t="s">
        <v>399</v>
      </c>
      <c r="B48" s="401"/>
      <c r="C48" s="401"/>
      <c r="D48" s="402"/>
      <c r="E48" s="402"/>
    </row>
    <row r="49" ht="11.25" customHeight="1"/>
  </sheetData>
  <sheetProtection selectLockedCells="1"/>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74"/>
  <sheetViews>
    <sheetView view="pageBreakPreview" zoomScaleNormal="100" zoomScaleSheetLayoutView="100" workbookViewId="0"/>
  </sheetViews>
  <sheetFormatPr defaultColWidth="9" defaultRowHeight="13"/>
  <cols>
    <col min="1" max="2" width="5" style="4" customWidth="1"/>
    <col min="3" max="3" width="24.90625" style="4" customWidth="1"/>
    <col min="4" max="6" width="18.1796875" style="4" customWidth="1"/>
    <col min="7" max="21" width="8.453125" style="4" hidden="1" customWidth="1"/>
    <col min="22" max="25" width="9" style="4" hidden="1" customWidth="1"/>
    <col min="26" max="16384" width="9" style="4"/>
  </cols>
  <sheetData>
    <row r="1" spans="1:22" ht="30" customHeight="1">
      <c r="A1" s="116" t="s">
        <v>37</v>
      </c>
      <c r="C1" s="421" t="s">
        <v>519</v>
      </c>
      <c r="D1" s="421"/>
      <c r="E1" s="421"/>
      <c r="F1" s="421"/>
    </row>
    <row r="2" spans="1:22" ht="12.5" customHeight="1">
      <c r="A2" s="116"/>
      <c r="B2" s="116"/>
      <c r="C2" s="116"/>
      <c r="D2" s="396" t="s">
        <v>388</v>
      </c>
      <c r="E2" s="396"/>
      <c r="F2" s="396"/>
      <c r="G2" s="396"/>
      <c r="H2" s="396"/>
      <c r="I2" s="116"/>
      <c r="J2" s="116"/>
      <c r="K2" s="116"/>
      <c r="L2" s="116"/>
      <c r="M2" s="236"/>
      <c r="N2" s="236"/>
      <c r="O2" s="236"/>
      <c r="P2" s="236"/>
      <c r="Q2" s="236"/>
      <c r="R2" s="236"/>
      <c r="S2" s="236"/>
      <c r="T2" s="236"/>
      <c r="U2" s="236"/>
    </row>
    <row r="3" spans="1:22" ht="12.5" customHeight="1">
      <c r="A3" s="116"/>
      <c r="B3" s="116"/>
      <c r="C3" s="116"/>
      <c r="D3" s="396"/>
      <c r="E3" s="396"/>
      <c r="F3" s="396"/>
      <c r="G3" s="396"/>
      <c r="H3" s="396"/>
      <c r="I3" s="116"/>
      <c r="J3" s="116"/>
      <c r="K3" s="116"/>
      <c r="L3" s="116"/>
      <c r="M3" s="236"/>
      <c r="N3" s="236"/>
      <c r="O3" s="236"/>
      <c r="P3" s="236"/>
      <c r="Q3" s="236"/>
      <c r="R3" s="236"/>
      <c r="S3" s="236"/>
      <c r="T3" s="236"/>
      <c r="U3" s="236"/>
    </row>
    <row r="4" spans="1:22" ht="13.5" thickBot="1">
      <c r="A4" s="5" t="s">
        <v>18</v>
      </c>
    </row>
    <row r="5" spans="1:22" s="7" customFormat="1" ht="30" customHeight="1" thickBot="1">
      <c r="A5" s="356" t="s">
        <v>19</v>
      </c>
      <c r="B5" s="357"/>
      <c r="C5" s="285">
        <f>申請者情報!B3</f>
        <v>0</v>
      </c>
      <c r="D5" s="6" t="s">
        <v>47</v>
      </c>
      <c r="E5" s="367" t="s">
        <v>411</v>
      </c>
      <c r="F5" s="368"/>
      <c r="G5" s="594"/>
      <c r="H5" s="595"/>
      <c r="I5" s="595"/>
      <c r="J5" s="595"/>
      <c r="K5" s="595"/>
      <c r="V5" s="7" t="s">
        <v>82</v>
      </c>
    </row>
    <row r="6" spans="1:22" s="7" customFormat="1" ht="12.5" thickBot="1">
      <c r="A6" s="3"/>
    </row>
    <row r="7" spans="1:22" s="7" customFormat="1" ht="13" customHeight="1">
      <c r="A7" s="358" t="s">
        <v>38</v>
      </c>
      <c r="B7" s="361" t="s">
        <v>39</v>
      </c>
      <c r="C7" s="362"/>
      <c r="D7" s="358" t="s">
        <v>387</v>
      </c>
      <c r="E7" s="361"/>
      <c r="F7" s="362"/>
      <c r="G7" s="358" t="s">
        <v>20</v>
      </c>
      <c r="H7" s="361"/>
      <c r="I7" s="361"/>
      <c r="J7" s="361"/>
      <c r="K7" s="361"/>
      <c r="L7" s="362"/>
      <c r="M7" s="358" t="s">
        <v>20</v>
      </c>
      <c r="N7" s="361"/>
      <c r="O7" s="361"/>
      <c r="P7" s="361"/>
      <c r="Q7" s="361"/>
      <c r="R7" s="361"/>
      <c r="S7" s="361"/>
      <c r="T7" s="361"/>
      <c r="U7" s="362"/>
    </row>
    <row r="8" spans="1:22" s="7" customFormat="1" ht="10" customHeight="1">
      <c r="A8" s="359"/>
      <c r="B8" s="363"/>
      <c r="C8" s="364"/>
      <c r="D8" s="359" t="s">
        <v>40</v>
      </c>
      <c r="E8" s="363" t="s">
        <v>41</v>
      </c>
      <c r="F8" s="364" t="s">
        <v>42</v>
      </c>
      <c r="G8" s="369" t="s">
        <v>389</v>
      </c>
      <c r="H8" s="370"/>
      <c r="I8" s="138" t="str">
        <f>IF(I29="","",ROUND(I29/F29*100,0))</f>
        <v/>
      </c>
      <c r="J8" s="371" t="s">
        <v>390</v>
      </c>
      <c r="K8" s="370"/>
      <c r="L8" s="139" t="str">
        <f>IF(I8="","",IF(I8=100,"",100-I8))</f>
        <v/>
      </c>
      <c r="M8" s="369" t="s">
        <v>327</v>
      </c>
      <c r="N8" s="370"/>
      <c r="O8" s="138" t="str">
        <f>IF(O29="","",ROUND(O29/L29*100,0))</f>
        <v/>
      </c>
      <c r="P8" s="369" t="s">
        <v>327</v>
      </c>
      <c r="Q8" s="370"/>
      <c r="R8" s="138" t="str">
        <f>IF(R29="","",ROUND(R29/O29*100,0))</f>
        <v/>
      </c>
      <c r="S8" s="371" t="s">
        <v>327</v>
      </c>
      <c r="T8" s="370"/>
      <c r="U8" s="139" t="str">
        <f>IF(O8="","",IF(O8=100,"",100-O8))</f>
        <v/>
      </c>
    </row>
    <row r="9" spans="1:22" s="7" customFormat="1" ht="10" customHeight="1" thickBot="1">
      <c r="A9" s="360"/>
      <c r="B9" s="365"/>
      <c r="C9" s="366"/>
      <c r="D9" s="360"/>
      <c r="E9" s="365"/>
      <c r="F9" s="366"/>
      <c r="G9" s="240" t="s">
        <v>40</v>
      </c>
      <c r="H9" s="241" t="s">
        <v>41</v>
      </c>
      <c r="I9" s="241" t="s">
        <v>42</v>
      </c>
      <c r="J9" s="241" t="s">
        <v>40</v>
      </c>
      <c r="K9" s="241" t="s">
        <v>41</v>
      </c>
      <c r="L9" s="242" t="s">
        <v>42</v>
      </c>
      <c r="M9" s="240" t="s">
        <v>40</v>
      </c>
      <c r="N9" s="241" t="s">
        <v>41</v>
      </c>
      <c r="O9" s="241" t="s">
        <v>42</v>
      </c>
      <c r="P9" s="240" t="s">
        <v>40</v>
      </c>
      <c r="Q9" s="241" t="s">
        <v>41</v>
      </c>
      <c r="R9" s="241" t="s">
        <v>42</v>
      </c>
      <c r="S9" s="241" t="s">
        <v>40</v>
      </c>
      <c r="T9" s="241" t="s">
        <v>41</v>
      </c>
      <c r="U9" s="242" t="s">
        <v>42</v>
      </c>
    </row>
    <row r="10" spans="1:22" s="7" customFormat="1" ht="18" customHeight="1">
      <c r="A10" s="372" t="s">
        <v>43</v>
      </c>
      <c r="B10" s="374" t="s">
        <v>45</v>
      </c>
      <c r="C10" s="294"/>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73"/>
      <c r="B11" s="375"/>
      <c r="C11" s="295"/>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373"/>
      <c r="B12" s="375"/>
      <c r="C12" s="296" t="s">
        <v>517</v>
      </c>
      <c r="D12" s="133"/>
      <c r="E12" s="134" t="str">
        <f>IF(D12="","",F12/D12)</f>
        <v/>
      </c>
      <c r="F12" s="135"/>
      <c r="G12" s="133"/>
      <c r="H12" s="134" t="str">
        <f>IF(G12="","",I12/G12)</f>
        <v/>
      </c>
      <c r="I12" s="136"/>
      <c r="J12" s="134"/>
      <c r="K12" s="134" t="str">
        <f t="shared" ref="K12:K48" si="0">IF(J12="","",L12/J12)</f>
        <v/>
      </c>
      <c r="L12" s="137"/>
      <c r="M12" s="133"/>
      <c r="N12" s="134" t="str">
        <f>IF(M12="","",O12/M12)</f>
        <v/>
      </c>
      <c r="O12" s="136"/>
      <c r="P12" s="133"/>
      <c r="Q12" s="134" t="str">
        <f>IF(P12="","",R12/P12)</f>
        <v/>
      </c>
      <c r="R12" s="136"/>
      <c r="S12" s="134"/>
      <c r="T12" s="134" t="str">
        <f t="shared" ref="T12:T48" si="1">IF(S12="","",U12/S12)</f>
        <v/>
      </c>
      <c r="U12" s="137"/>
    </row>
    <row r="13" spans="1:22" s="7" customFormat="1" ht="18" customHeight="1">
      <c r="A13" s="373"/>
      <c r="B13" s="375"/>
      <c r="C13" s="297"/>
      <c r="D13" s="211"/>
      <c r="E13" s="202" t="str">
        <f>IF(D13="","",F13/D13)</f>
        <v/>
      </c>
      <c r="F13" s="164"/>
      <c r="G13" s="212"/>
      <c r="H13" s="163" t="str">
        <f>IF(G13="","",I13/G13)</f>
        <v/>
      </c>
      <c r="I13" s="166"/>
      <c r="J13" s="213"/>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373"/>
      <c r="B14" s="375"/>
      <c r="C14" s="238" t="s">
        <v>52</v>
      </c>
      <c r="D14" s="167"/>
      <c r="E14" s="163" t="str">
        <f t="shared" ref="E14:E48"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373"/>
      <c r="B15" s="375"/>
      <c r="C15" s="140"/>
      <c r="D15" s="215"/>
      <c r="E15" s="217" t="str">
        <f t="shared" si="2"/>
        <v/>
      </c>
      <c r="F15" s="164"/>
      <c r="G15" s="215"/>
      <c r="H15" s="216" t="str">
        <f t="shared" ref="H15:H48" si="3">IF(G15="","",I15/G15)</f>
        <v/>
      </c>
      <c r="I15" s="170"/>
      <c r="J15" s="166"/>
      <c r="K15" s="163" t="str">
        <f t="shared" si="0"/>
        <v/>
      </c>
      <c r="L15" s="164"/>
      <c r="M15" s="165"/>
      <c r="N15" s="163" t="str">
        <f t="shared" ref="N15:N48" si="4">IF(M15="","",O15/M15)</f>
        <v/>
      </c>
      <c r="O15" s="170"/>
      <c r="P15" s="165"/>
      <c r="Q15" s="163" t="str">
        <f t="shared" ref="Q15:Q48" si="5">IF(P15="","",R15/P15)</f>
        <v/>
      </c>
      <c r="R15" s="170"/>
      <c r="S15" s="166"/>
      <c r="T15" s="163" t="str">
        <f t="shared" si="1"/>
        <v/>
      </c>
      <c r="U15" s="164"/>
    </row>
    <row r="16" spans="1:22" s="7" customFormat="1" ht="18" customHeight="1">
      <c r="A16" s="373"/>
      <c r="B16" s="375"/>
      <c r="C16" s="140"/>
      <c r="D16" s="215"/>
      <c r="E16" s="216" t="str">
        <f t="shared" si="2"/>
        <v/>
      </c>
      <c r="F16" s="164"/>
      <c r="G16" s="215"/>
      <c r="H16" s="216"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1" s="7" customFormat="1" ht="18" customHeight="1">
      <c r="A17" s="373"/>
      <c r="B17" s="375"/>
      <c r="C17" s="140"/>
      <c r="D17" s="218"/>
      <c r="E17" s="216" t="str">
        <f t="shared" si="2"/>
        <v/>
      </c>
      <c r="F17" s="164"/>
      <c r="G17" s="215"/>
      <c r="H17" s="216" t="str">
        <f t="shared" si="3"/>
        <v/>
      </c>
      <c r="I17" s="170"/>
      <c r="J17" s="214"/>
      <c r="K17" s="169"/>
      <c r="L17" s="164"/>
      <c r="M17" s="165"/>
      <c r="N17" s="163" t="str">
        <f t="shared" si="4"/>
        <v/>
      </c>
      <c r="O17" s="170"/>
      <c r="P17" s="165"/>
      <c r="Q17" s="163" t="str">
        <f t="shared" si="5"/>
        <v/>
      </c>
      <c r="R17" s="170"/>
      <c r="S17" s="170"/>
      <c r="T17" s="169" t="str">
        <f t="shared" si="1"/>
        <v/>
      </c>
      <c r="U17" s="164"/>
    </row>
    <row r="18" spans="1:21" s="7" customFormat="1" ht="18" customHeight="1">
      <c r="A18" s="373"/>
      <c r="B18" s="375"/>
      <c r="C18" s="238"/>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1" s="7" customFormat="1" ht="18" customHeight="1">
      <c r="A19" s="373"/>
      <c r="B19" s="375"/>
      <c r="C19" s="295"/>
      <c r="D19" s="167"/>
      <c r="E19" s="163"/>
      <c r="F19" s="168"/>
      <c r="G19" s="167"/>
      <c r="H19" s="169"/>
      <c r="I19" s="169"/>
      <c r="J19" s="169"/>
      <c r="K19" s="169"/>
      <c r="L19" s="168"/>
      <c r="M19" s="167"/>
      <c r="N19" s="169"/>
      <c r="O19" s="169"/>
      <c r="P19" s="167"/>
      <c r="Q19" s="169"/>
      <c r="R19" s="169"/>
      <c r="S19" s="169"/>
      <c r="T19" s="169"/>
      <c r="U19" s="168"/>
    </row>
    <row r="20" spans="1:21" s="7" customFormat="1" ht="18" customHeight="1">
      <c r="A20" s="373"/>
      <c r="B20" s="375"/>
      <c r="C20" s="296" t="s">
        <v>517</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1" s="7" customFormat="1" ht="18" customHeight="1">
      <c r="A21" s="373"/>
      <c r="B21" s="375"/>
      <c r="C21" s="297"/>
      <c r="D21" s="211"/>
      <c r="E21" s="163" t="str">
        <f t="shared" si="2"/>
        <v/>
      </c>
      <c r="F21" s="164"/>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1" s="7" customFormat="1" ht="18" customHeight="1">
      <c r="A22" s="373"/>
      <c r="B22" s="375"/>
      <c r="C22" s="238" t="s">
        <v>52</v>
      </c>
      <c r="D22" s="167"/>
      <c r="E22" s="163" t="str">
        <f t="shared" si="2"/>
        <v/>
      </c>
      <c r="F22" s="168"/>
      <c r="G22" s="171"/>
      <c r="H22" s="169" t="str">
        <f t="shared" si="3"/>
        <v/>
      </c>
      <c r="I22" s="169"/>
      <c r="J22" s="169"/>
      <c r="K22" s="169" t="str">
        <f t="shared" si="0"/>
        <v/>
      </c>
      <c r="L22" s="168"/>
      <c r="M22" s="171"/>
      <c r="N22" s="169" t="str">
        <f t="shared" si="4"/>
        <v/>
      </c>
      <c r="O22" s="169"/>
      <c r="P22" s="171"/>
      <c r="Q22" s="169" t="str">
        <f t="shared" si="5"/>
        <v/>
      </c>
      <c r="R22" s="169"/>
      <c r="S22" s="169"/>
      <c r="T22" s="169" t="str">
        <f t="shared" si="1"/>
        <v/>
      </c>
      <c r="U22" s="168"/>
    </row>
    <row r="23" spans="1:21" s="7" customFormat="1" ht="18" customHeight="1">
      <c r="A23" s="373"/>
      <c r="B23" s="375"/>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1" s="7" customFormat="1" ht="18" customHeight="1">
      <c r="A24" s="373"/>
      <c r="B24" s="375"/>
      <c r="C24" s="140"/>
      <c r="D24" s="165"/>
      <c r="E24" s="163" t="str">
        <f t="shared" si="2"/>
        <v/>
      </c>
      <c r="F24" s="164"/>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1" s="7" customFormat="1" ht="18" customHeight="1">
      <c r="A25" s="373"/>
      <c r="B25" s="375"/>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1" s="7" customFormat="1" ht="18" hidden="1" customHeight="1">
      <c r="A26" s="373"/>
      <c r="B26" s="375"/>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1" s="7" customFormat="1" ht="18" hidden="1" customHeight="1">
      <c r="A27" s="373"/>
      <c r="B27" s="375"/>
      <c r="C27" s="140"/>
      <c r="D27" s="165"/>
      <c r="E27" s="163"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1" s="7" customFormat="1" ht="18" hidden="1" customHeight="1">
      <c r="A28" s="373"/>
      <c r="B28" s="375"/>
      <c r="C28" s="140"/>
      <c r="D28" s="165"/>
      <c r="E28" s="169" t="str">
        <f t="shared" si="2"/>
        <v/>
      </c>
      <c r="F28" s="173"/>
      <c r="G28" s="172"/>
      <c r="H28" s="169" t="str">
        <f t="shared" si="3"/>
        <v/>
      </c>
      <c r="I28" s="170"/>
      <c r="J28" s="170"/>
      <c r="K28" s="169" t="str">
        <f t="shared" si="0"/>
        <v/>
      </c>
      <c r="L28" s="164"/>
      <c r="M28" s="172"/>
      <c r="N28" s="169" t="str">
        <f t="shared" si="4"/>
        <v/>
      </c>
      <c r="O28" s="170"/>
      <c r="P28" s="172"/>
      <c r="Q28" s="169" t="str">
        <f t="shared" si="5"/>
        <v/>
      </c>
      <c r="R28" s="170"/>
      <c r="S28" s="170"/>
      <c r="T28" s="169" t="str">
        <f t="shared" si="1"/>
        <v/>
      </c>
      <c r="U28" s="164"/>
    </row>
    <row r="29" spans="1:21" s="7" customFormat="1" ht="18" customHeight="1">
      <c r="A29" s="373"/>
      <c r="B29" s="375"/>
      <c r="C29" s="237" t="s">
        <v>56</v>
      </c>
      <c r="D29" s="289" t="str">
        <f>IF(SUM(D13:D28)=0,"",SUM(D13:D28))</f>
        <v/>
      </c>
      <c r="E29" s="174" t="str">
        <f t="shared" si="2"/>
        <v/>
      </c>
      <c r="F29" s="175" t="str">
        <f>IF(SUM(F12:F28)=0,"",SUM(F12:F28))</f>
        <v/>
      </c>
      <c r="G29" s="176"/>
      <c r="H29" s="174" t="str">
        <f t="shared" si="3"/>
        <v/>
      </c>
      <c r="I29" s="174" t="str">
        <f>IF(SUM(I12:I28)=0,"",SUM(I12:I28))</f>
        <v/>
      </c>
      <c r="J29" s="177"/>
      <c r="K29" s="174" t="str">
        <f t="shared" si="0"/>
        <v/>
      </c>
      <c r="L29" s="175" t="str">
        <f>IF(SUM(L12:L28)=0,"",SUM(L12:L28))</f>
        <v/>
      </c>
      <c r="M29" s="176"/>
      <c r="N29" s="174" t="str">
        <f t="shared" si="4"/>
        <v/>
      </c>
      <c r="O29" s="174" t="str">
        <f>IF(SUM(O12:O28)=0,"",SUM(O12:O28))</f>
        <v/>
      </c>
      <c r="P29" s="176"/>
      <c r="Q29" s="174" t="str">
        <f t="shared" si="5"/>
        <v/>
      </c>
      <c r="R29" s="174" t="str">
        <f>IF(SUM(R12:R28)=0,"",SUM(R12:R28))</f>
        <v/>
      </c>
      <c r="S29" s="177"/>
      <c r="T29" s="174" t="str">
        <f t="shared" si="1"/>
        <v/>
      </c>
      <c r="U29" s="175" t="str">
        <f>IF(SUM(U12:U28)=0,"",SUM(U12:U28))</f>
        <v/>
      </c>
    </row>
    <row r="30" spans="1:21" s="7" customFormat="1" ht="18" customHeight="1">
      <c r="A30" s="373"/>
      <c r="B30" s="375" t="s">
        <v>46</v>
      </c>
      <c r="C30" s="142"/>
      <c r="D30" s="178"/>
      <c r="E30" s="179" t="str">
        <f t="shared" si="2"/>
        <v/>
      </c>
      <c r="F30" s="180"/>
      <c r="G30" s="178"/>
      <c r="H30" s="179" t="str">
        <f t="shared" si="3"/>
        <v/>
      </c>
      <c r="I30" s="181"/>
      <c r="J30" s="181"/>
      <c r="K30" s="179" t="str">
        <f t="shared" si="0"/>
        <v/>
      </c>
      <c r="L30" s="180"/>
      <c r="M30" s="178"/>
      <c r="N30" s="179" t="str">
        <f t="shared" si="4"/>
        <v/>
      </c>
      <c r="O30" s="181"/>
      <c r="P30" s="178"/>
      <c r="Q30" s="179" t="str">
        <f t="shared" si="5"/>
        <v/>
      </c>
      <c r="R30" s="181"/>
      <c r="S30" s="181"/>
      <c r="T30" s="179" t="str">
        <f t="shared" si="1"/>
        <v/>
      </c>
      <c r="U30" s="180"/>
    </row>
    <row r="31" spans="1:21" s="7" customFormat="1" ht="18" customHeight="1">
      <c r="A31" s="373"/>
      <c r="B31" s="375"/>
      <c r="C31" s="143"/>
      <c r="D31" s="182"/>
      <c r="E31" s="183" t="str">
        <f t="shared" si="2"/>
        <v/>
      </c>
      <c r="F31" s="184"/>
      <c r="G31" s="182"/>
      <c r="H31" s="183" t="str">
        <f t="shared" si="3"/>
        <v/>
      </c>
      <c r="I31" s="185"/>
      <c r="J31" s="185"/>
      <c r="K31" s="183" t="str">
        <f t="shared" si="0"/>
        <v/>
      </c>
      <c r="L31" s="184"/>
      <c r="M31" s="182"/>
      <c r="N31" s="183" t="str">
        <f t="shared" si="4"/>
        <v/>
      </c>
      <c r="O31" s="185"/>
      <c r="P31" s="182"/>
      <c r="Q31" s="183" t="str">
        <f t="shared" si="5"/>
        <v/>
      </c>
      <c r="R31" s="185"/>
      <c r="S31" s="185"/>
      <c r="T31" s="183" t="str">
        <f t="shared" si="1"/>
        <v/>
      </c>
      <c r="U31" s="184"/>
    </row>
    <row r="32" spans="1:21" s="7" customFormat="1" ht="18" customHeight="1">
      <c r="A32" s="373"/>
      <c r="B32" s="375"/>
      <c r="C32" s="143"/>
      <c r="D32" s="182"/>
      <c r="E32" s="183" t="str">
        <f t="shared" si="2"/>
        <v/>
      </c>
      <c r="F32" s="184"/>
      <c r="G32" s="182"/>
      <c r="H32" s="183" t="str">
        <f t="shared" si="3"/>
        <v/>
      </c>
      <c r="I32" s="185"/>
      <c r="J32" s="185"/>
      <c r="K32" s="183" t="str">
        <f t="shared" si="0"/>
        <v/>
      </c>
      <c r="L32" s="184"/>
      <c r="M32" s="182"/>
      <c r="N32" s="183" t="str">
        <f t="shared" si="4"/>
        <v/>
      </c>
      <c r="O32" s="185"/>
      <c r="P32" s="182"/>
      <c r="Q32" s="183" t="str">
        <f t="shared" si="5"/>
        <v/>
      </c>
      <c r="R32" s="185"/>
      <c r="S32" s="185"/>
      <c r="T32" s="183" t="str">
        <f t="shared" si="1"/>
        <v/>
      </c>
      <c r="U32" s="184"/>
    </row>
    <row r="33" spans="1:24" s="7" customFormat="1" ht="18" hidden="1" customHeight="1">
      <c r="A33" s="373"/>
      <c r="B33" s="375"/>
      <c r="C33" s="143"/>
      <c r="D33" s="182"/>
      <c r="E33" s="183" t="str">
        <f t="shared" si="2"/>
        <v/>
      </c>
      <c r="F33" s="184"/>
      <c r="G33" s="182"/>
      <c r="H33" s="183" t="str">
        <f t="shared" si="3"/>
        <v/>
      </c>
      <c r="I33" s="185"/>
      <c r="J33" s="185"/>
      <c r="K33" s="183" t="str">
        <f t="shared" si="0"/>
        <v/>
      </c>
      <c r="L33" s="184"/>
      <c r="M33" s="182"/>
      <c r="N33" s="183" t="str">
        <f t="shared" si="4"/>
        <v/>
      </c>
      <c r="O33" s="185"/>
      <c r="P33" s="182"/>
      <c r="Q33" s="183" t="str">
        <f t="shared" si="5"/>
        <v/>
      </c>
      <c r="R33" s="185"/>
      <c r="S33" s="185"/>
      <c r="T33" s="183" t="str">
        <f t="shared" si="1"/>
        <v/>
      </c>
      <c r="U33" s="184"/>
      <c r="V33" s="376" t="s">
        <v>83</v>
      </c>
      <c r="W33" s="377"/>
      <c r="X33" s="377"/>
    </row>
    <row r="34" spans="1:24" s="7" customFormat="1" ht="18" customHeight="1">
      <c r="A34" s="373"/>
      <c r="B34" s="375"/>
      <c r="C34" s="144"/>
      <c r="D34" s="186"/>
      <c r="E34" s="187" t="str">
        <f t="shared" si="2"/>
        <v/>
      </c>
      <c r="F34" s="188"/>
      <c r="G34" s="186"/>
      <c r="H34" s="187" t="str">
        <f t="shared" si="3"/>
        <v/>
      </c>
      <c r="I34" s="189"/>
      <c r="J34" s="189"/>
      <c r="K34" s="187" t="str">
        <f t="shared" si="0"/>
        <v/>
      </c>
      <c r="L34" s="188"/>
      <c r="M34" s="186"/>
      <c r="N34" s="187" t="str">
        <f t="shared" si="4"/>
        <v/>
      </c>
      <c r="O34" s="189"/>
      <c r="P34" s="186"/>
      <c r="Q34" s="187" t="str">
        <f t="shared" si="5"/>
        <v/>
      </c>
      <c r="R34" s="189"/>
      <c r="S34" s="189"/>
      <c r="T34" s="187" t="str">
        <f t="shared" si="1"/>
        <v/>
      </c>
      <c r="U34" s="188"/>
      <c r="V34" s="376"/>
      <c r="W34" s="377"/>
      <c r="X34" s="377"/>
    </row>
    <row r="35" spans="1:24" s="7" customFormat="1" ht="18" customHeight="1">
      <c r="A35" s="373"/>
      <c r="B35" s="375"/>
      <c r="C35" s="239" t="s">
        <v>56</v>
      </c>
      <c r="D35" s="290" t="str">
        <f>IF(SUM(D30:D34)=0,"",SUM(D30:D34))</f>
        <v/>
      </c>
      <c r="E35" s="174" t="str">
        <f t="shared" si="2"/>
        <v/>
      </c>
      <c r="F35" s="175" t="str">
        <f>IF(SUM(F30:F34)=0,"",(SUM(F30:F34)))</f>
        <v/>
      </c>
      <c r="G35" s="176"/>
      <c r="H35" s="174" t="str">
        <f t="shared" si="3"/>
        <v/>
      </c>
      <c r="I35" s="174" t="str">
        <f>IF(SUM(I30:I34)=0,"",(SUM(I30:I34)))</f>
        <v/>
      </c>
      <c r="J35" s="177"/>
      <c r="K35" s="174" t="str">
        <f t="shared" si="0"/>
        <v/>
      </c>
      <c r="L35" s="175" t="str">
        <f>IF(SUM(L30:L34)=0,"",(SUM(L30:L34)))</f>
        <v/>
      </c>
      <c r="M35" s="176"/>
      <c r="N35" s="174" t="str">
        <f t="shared" si="4"/>
        <v/>
      </c>
      <c r="O35" s="174" t="str">
        <f>IF(SUM(O30:O34)=0,"",(SUM(O30:O34)))</f>
        <v/>
      </c>
      <c r="P35" s="176"/>
      <c r="Q35" s="174" t="str">
        <f t="shared" si="5"/>
        <v/>
      </c>
      <c r="R35" s="174" t="str">
        <f>IF(SUM(R30:R34)=0,"",(SUM(R30:R34)))</f>
        <v/>
      </c>
      <c r="S35" s="177"/>
      <c r="T35" s="174" t="str">
        <f t="shared" si="1"/>
        <v/>
      </c>
      <c r="U35" s="175" t="str">
        <f>IF(SUM(U30:U34)=0,"",(SUM(U30:U34)))</f>
        <v/>
      </c>
    </row>
    <row r="36" spans="1:24" s="7" customFormat="1" ht="18" customHeight="1">
      <c r="A36" s="373"/>
      <c r="B36" s="363" t="s">
        <v>54</v>
      </c>
      <c r="C36" s="364"/>
      <c r="D36" s="290" t="str">
        <f>IF(D29="","",IF(D35="",D29,D29+D35))</f>
        <v/>
      </c>
      <c r="E36" s="174" t="str">
        <f t="shared" si="2"/>
        <v/>
      </c>
      <c r="F36" s="175" t="str">
        <f>IF(F29="","",IF(F35="",F29,F29+F35))</f>
        <v/>
      </c>
      <c r="G36" s="176"/>
      <c r="H36" s="174" t="str">
        <f t="shared" si="3"/>
        <v/>
      </c>
      <c r="I36" s="174" t="str">
        <f>IF(I29="","",IF(I35="",I29,I29+I35))</f>
        <v/>
      </c>
      <c r="J36" s="177"/>
      <c r="K36" s="174" t="str">
        <f t="shared" si="0"/>
        <v/>
      </c>
      <c r="L36" s="175" t="str">
        <f>IF(L29="","",IF(L35="",L29,L29+L35))</f>
        <v/>
      </c>
      <c r="M36" s="176"/>
      <c r="N36" s="174" t="str">
        <f t="shared" si="4"/>
        <v/>
      </c>
      <c r="O36" s="174" t="str">
        <f>IF(O29="","",IF(O35="",O29,O29+O35))</f>
        <v/>
      </c>
      <c r="P36" s="176"/>
      <c r="Q36" s="174" t="str">
        <f t="shared" si="5"/>
        <v/>
      </c>
      <c r="R36" s="174" t="str">
        <f>IF(R29="","",IF(R35="",R29,R29+R35))</f>
        <v/>
      </c>
      <c r="S36" s="177"/>
      <c r="T36" s="174" t="str">
        <f t="shared" si="1"/>
        <v/>
      </c>
      <c r="U36" s="175" t="str">
        <f>IF(U29="","",IF(U35="",U29,U29+U35))</f>
        <v/>
      </c>
    </row>
    <row r="37" spans="1:24" s="7" customFormat="1" ht="18" customHeight="1">
      <c r="A37" s="373" t="s">
        <v>44</v>
      </c>
      <c r="B37" s="422"/>
      <c r="C37" s="423"/>
      <c r="D37" s="190"/>
      <c r="E37" s="179" t="str">
        <f t="shared" si="2"/>
        <v/>
      </c>
      <c r="F37" s="191"/>
      <c r="G37" s="190"/>
      <c r="H37" s="179" t="str">
        <f t="shared" si="3"/>
        <v/>
      </c>
      <c r="I37" s="179"/>
      <c r="J37" s="179"/>
      <c r="K37" s="179" t="str">
        <f t="shared" si="0"/>
        <v/>
      </c>
      <c r="L37" s="191"/>
      <c r="M37" s="190"/>
      <c r="N37" s="179" t="str">
        <f t="shared" si="4"/>
        <v/>
      </c>
      <c r="O37" s="179"/>
      <c r="P37" s="190"/>
      <c r="Q37" s="179" t="str">
        <f t="shared" si="5"/>
        <v/>
      </c>
      <c r="R37" s="179"/>
      <c r="S37" s="179"/>
      <c r="T37" s="179" t="str">
        <f t="shared" si="1"/>
        <v/>
      </c>
      <c r="U37" s="191"/>
    </row>
    <row r="38" spans="1:24" s="7" customFormat="1" ht="18" customHeight="1">
      <c r="A38" s="373"/>
      <c r="B38" s="424"/>
      <c r="C38" s="425"/>
      <c r="D38" s="192"/>
      <c r="E38" s="183" t="str">
        <f t="shared" si="2"/>
        <v/>
      </c>
      <c r="F38" s="193"/>
      <c r="G38" s="192"/>
      <c r="H38" s="183" t="str">
        <f t="shared" si="3"/>
        <v/>
      </c>
      <c r="I38" s="183"/>
      <c r="J38" s="183"/>
      <c r="K38" s="183" t="str">
        <f t="shared" si="0"/>
        <v/>
      </c>
      <c r="L38" s="193"/>
      <c r="M38" s="192"/>
      <c r="N38" s="183" t="str">
        <f t="shared" si="4"/>
        <v/>
      </c>
      <c r="O38" s="183"/>
      <c r="P38" s="192"/>
      <c r="Q38" s="183" t="str">
        <f t="shared" si="5"/>
        <v/>
      </c>
      <c r="R38" s="183"/>
      <c r="S38" s="183"/>
      <c r="T38" s="183" t="str">
        <f t="shared" si="1"/>
        <v/>
      </c>
      <c r="U38" s="193"/>
    </row>
    <row r="39" spans="1:24" s="7" customFormat="1" ht="18" customHeight="1">
      <c r="A39" s="373"/>
      <c r="B39" s="12" t="s">
        <v>49</v>
      </c>
      <c r="C39" s="140"/>
      <c r="D39" s="182"/>
      <c r="E39" s="183" t="str">
        <f t="shared" si="2"/>
        <v/>
      </c>
      <c r="F39" s="184"/>
      <c r="G39" s="182"/>
      <c r="H39" s="183" t="str">
        <f t="shared" si="3"/>
        <v/>
      </c>
      <c r="I39" s="185"/>
      <c r="J39" s="185"/>
      <c r="K39" s="183" t="str">
        <f t="shared" si="0"/>
        <v/>
      </c>
      <c r="L39" s="184"/>
      <c r="M39" s="182"/>
      <c r="N39" s="183" t="str">
        <f t="shared" si="4"/>
        <v/>
      </c>
      <c r="O39" s="185"/>
      <c r="P39" s="182"/>
      <c r="Q39" s="183" t="str">
        <f t="shared" si="5"/>
        <v/>
      </c>
      <c r="R39" s="185"/>
      <c r="S39" s="185"/>
      <c r="T39" s="183" t="str">
        <f t="shared" si="1"/>
        <v/>
      </c>
      <c r="U39" s="184"/>
    </row>
    <row r="40" spans="1:24" s="7" customFormat="1" ht="18" customHeight="1">
      <c r="A40" s="373"/>
      <c r="B40" s="12" t="s">
        <v>49</v>
      </c>
      <c r="C40" s="140"/>
      <c r="D40" s="182"/>
      <c r="E40" s="183" t="str">
        <f t="shared" si="2"/>
        <v/>
      </c>
      <c r="F40" s="184"/>
      <c r="G40" s="182"/>
      <c r="H40" s="183" t="str">
        <f t="shared" si="3"/>
        <v/>
      </c>
      <c r="I40" s="185"/>
      <c r="J40" s="185"/>
      <c r="K40" s="183" t="str">
        <f t="shared" si="0"/>
        <v/>
      </c>
      <c r="L40" s="184"/>
      <c r="M40" s="182"/>
      <c r="N40" s="183" t="str">
        <f t="shared" si="4"/>
        <v/>
      </c>
      <c r="O40" s="185"/>
      <c r="P40" s="182"/>
      <c r="Q40" s="183" t="str">
        <f t="shared" si="5"/>
        <v/>
      </c>
      <c r="R40" s="185"/>
      <c r="S40" s="185"/>
      <c r="T40" s="183" t="str">
        <f t="shared" si="1"/>
        <v/>
      </c>
      <c r="U40" s="184"/>
    </row>
    <row r="41" spans="1:24" s="7" customFormat="1" ht="18" customHeight="1">
      <c r="A41" s="373"/>
      <c r="B41" s="13" t="s">
        <v>48</v>
      </c>
      <c r="C41" s="140"/>
      <c r="D41" s="182"/>
      <c r="E41" s="183" t="str">
        <f t="shared" si="2"/>
        <v/>
      </c>
      <c r="F41" s="184"/>
      <c r="G41" s="182"/>
      <c r="H41" s="183" t="str">
        <f t="shared" si="3"/>
        <v/>
      </c>
      <c r="I41" s="185"/>
      <c r="J41" s="185"/>
      <c r="K41" s="183" t="str">
        <f t="shared" si="0"/>
        <v/>
      </c>
      <c r="L41" s="184"/>
      <c r="M41" s="182"/>
      <c r="N41" s="183" t="str">
        <f t="shared" si="4"/>
        <v/>
      </c>
      <c r="O41" s="185"/>
      <c r="P41" s="182"/>
      <c r="Q41" s="183" t="str">
        <f t="shared" si="5"/>
        <v/>
      </c>
      <c r="R41" s="185"/>
      <c r="S41" s="185"/>
      <c r="T41" s="183" t="str">
        <f t="shared" si="1"/>
        <v/>
      </c>
      <c r="U41" s="184"/>
    </row>
    <row r="42" spans="1:24" s="7" customFormat="1" ht="18" customHeight="1">
      <c r="A42" s="373"/>
      <c r="B42" s="379" t="s">
        <v>53</v>
      </c>
      <c r="C42" s="380"/>
      <c r="D42" s="192"/>
      <c r="E42" s="183" t="str">
        <f t="shared" si="2"/>
        <v/>
      </c>
      <c r="F42" s="193"/>
      <c r="G42" s="192"/>
      <c r="H42" s="183" t="str">
        <f t="shared" si="3"/>
        <v/>
      </c>
      <c r="I42" s="183"/>
      <c r="J42" s="183"/>
      <c r="K42" s="183" t="str">
        <f t="shared" si="0"/>
        <v/>
      </c>
      <c r="L42" s="193"/>
      <c r="M42" s="192"/>
      <c r="N42" s="183" t="str">
        <f t="shared" si="4"/>
        <v/>
      </c>
      <c r="O42" s="183"/>
      <c r="P42" s="192"/>
      <c r="Q42" s="183" t="str">
        <f t="shared" si="5"/>
        <v/>
      </c>
      <c r="R42" s="183"/>
      <c r="S42" s="183"/>
      <c r="T42" s="183" t="str">
        <f t="shared" si="1"/>
        <v/>
      </c>
      <c r="U42" s="193"/>
    </row>
    <row r="43" spans="1:24" s="7" customFormat="1" ht="7.5" customHeight="1">
      <c r="A43" s="373"/>
      <c r="B43" s="379"/>
      <c r="C43" s="380"/>
      <c r="D43" s="192"/>
      <c r="E43" s="183" t="str">
        <f t="shared" si="2"/>
        <v/>
      </c>
      <c r="F43" s="193"/>
      <c r="G43" s="192"/>
      <c r="H43" s="183" t="str">
        <f t="shared" si="3"/>
        <v/>
      </c>
      <c r="I43" s="183"/>
      <c r="J43" s="183"/>
      <c r="K43" s="183" t="str">
        <f t="shared" si="0"/>
        <v/>
      </c>
      <c r="L43" s="193"/>
      <c r="M43" s="192"/>
      <c r="N43" s="183" t="str">
        <f t="shared" si="4"/>
        <v/>
      </c>
      <c r="O43" s="183"/>
      <c r="P43" s="192"/>
      <c r="Q43" s="183" t="str">
        <f t="shared" si="5"/>
        <v/>
      </c>
      <c r="R43" s="183"/>
      <c r="S43" s="183"/>
      <c r="T43" s="183" t="str">
        <f t="shared" si="1"/>
        <v/>
      </c>
      <c r="U43" s="193"/>
    </row>
    <row r="44" spans="1:24" s="7" customFormat="1" ht="18" customHeight="1">
      <c r="A44" s="373"/>
      <c r="B44" s="13" t="s">
        <v>48</v>
      </c>
      <c r="C44" s="140"/>
      <c r="D44" s="182"/>
      <c r="E44" s="183" t="str">
        <f t="shared" si="2"/>
        <v/>
      </c>
      <c r="F44" s="184"/>
      <c r="G44" s="182"/>
      <c r="H44" s="183" t="str">
        <f t="shared" si="3"/>
        <v/>
      </c>
      <c r="I44" s="185"/>
      <c r="J44" s="185"/>
      <c r="K44" s="183" t="str">
        <f t="shared" si="0"/>
        <v/>
      </c>
      <c r="L44" s="184"/>
      <c r="M44" s="182"/>
      <c r="N44" s="183" t="str">
        <f t="shared" si="4"/>
        <v/>
      </c>
      <c r="O44" s="185"/>
      <c r="P44" s="182"/>
      <c r="Q44" s="183" t="str">
        <f t="shared" si="5"/>
        <v/>
      </c>
      <c r="R44" s="185"/>
      <c r="S44" s="185"/>
      <c r="T44" s="183" t="str">
        <f t="shared" si="1"/>
        <v/>
      </c>
      <c r="U44" s="184"/>
    </row>
    <row r="45" spans="1:24" s="7" customFormat="1" ht="18" customHeight="1">
      <c r="A45" s="373"/>
      <c r="B45" s="12" t="s">
        <v>48</v>
      </c>
      <c r="C45" s="140"/>
      <c r="D45" s="182"/>
      <c r="E45" s="183" t="str">
        <f t="shared" si="2"/>
        <v/>
      </c>
      <c r="F45" s="184"/>
      <c r="G45" s="182"/>
      <c r="H45" s="183" t="str">
        <f t="shared" si="3"/>
        <v/>
      </c>
      <c r="I45" s="185"/>
      <c r="J45" s="185"/>
      <c r="K45" s="183" t="str">
        <f t="shared" si="0"/>
        <v/>
      </c>
      <c r="L45" s="184"/>
      <c r="M45" s="182"/>
      <c r="N45" s="183" t="str">
        <f t="shared" si="4"/>
        <v/>
      </c>
      <c r="O45" s="185"/>
      <c r="P45" s="182"/>
      <c r="Q45" s="183" t="str">
        <f t="shared" si="5"/>
        <v/>
      </c>
      <c r="R45" s="185"/>
      <c r="S45" s="185"/>
      <c r="T45" s="183" t="str">
        <f t="shared" si="1"/>
        <v/>
      </c>
      <c r="U45" s="184"/>
    </row>
    <row r="46" spans="1:24" s="7" customFormat="1" ht="18" customHeight="1">
      <c r="A46" s="373"/>
      <c r="B46" s="14" t="s">
        <v>49</v>
      </c>
      <c r="C46" s="145"/>
      <c r="D46" s="186"/>
      <c r="E46" s="187" t="str">
        <f t="shared" si="2"/>
        <v/>
      </c>
      <c r="F46" s="188"/>
      <c r="G46" s="186"/>
      <c r="H46" s="187" t="str">
        <f t="shared" si="3"/>
        <v/>
      </c>
      <c r="I46" s="189"/>
      <c r="J46" s="189"/>
      <c r="K46" s="187" t="str">
        <f t="shared" si="0"/>
        <v/>
      </c>
      <c r="L46" s="188"/>
      <c r="M46" s="186"/>
      <c r="N46" s="187" t="str">
        <f t="shared" si="4"/>
        <v/>
      </c>
      <c r="O46" s="189"/>
      <c r="P46" s="186"/>
      <c r="Q46" s="187" t="str">
        <f t="shared" si="5"/>
        <v/>
      </c>
      <c r="R46" s="189"/>
      <c r="S46" s="189"/>
      <c r="T46" s="187" t="str">
        <f t="shared" si="1"/>
        <v/>
      </c>
      <c r="U46" s="188"/>
    </row>
    <row r="47" spans="1:24" s="7" customFormat="1" ht="18" customHeight="1">
      <c r="A47" s="378"/>
      <c r="B47" s="381" t="s">
        <v>57</v>
      </c>
      <c r="C47" s="382"/>
      <c r="D47" s="290" t="str">
        <f>IF(SUM(D39:D46)=0,"",SUM(D39:D46))</f>
        <v/>
      </c>
      <c r="E47" s="174" t="str">
        <f t="shared" si="2"/>
        <v/>
      </c>
      <c r="F47" s="175" t="str">
        <f>IF(SUM(F37:F46)=0,"",(SUM(F37:F46)))</f>
        <v/>
      </c>
      <c r="G47" s="176"/>
      <c r="H47" s="174" t="str">
        <f t="shared" si="3"/>
        <v/>
      </c>
      <c r="I47" s="174" t="str">
        <f>IF(SUM(I37:I46)=0,"",(SUM(I37:I46)))</f>
        <v/>
      </c>
      <c r="J47" s="177"/>
      <c r="K47" s="174" t="str">
        <f t="shared" si="0"/>
        <v/>
      </c>
      <c r="L47" s="175" t="str">
        <f>IF(SUM(L37:L46)=0,"",(SUM(L37:L46)))</f>
        <v/>
      </c>
      <c r="M47" s="176"/>
      <c r="N47" s="174" t="str">
        <f t="shared" si="4"/>
        <v/>
      </c>
      <c r="O47" s="174" t="str">
        <f>IF(SUM(O37:O46)=0,"",(SUM(O37:O46)))</f>
        <v/>
      </c>
      <c r="P47" s="176"/>
      <c r="Q47" s="174" t="str">
        <f t="shared" si="5"/>
        <v/>
      </c>
      <c r="R47" s="174" t="str">
        <f>IF(SUM(R37:R46)=0,"",(SUM(R37:R46)))</f>
        <v/>
      </c>
      <c r="S47" s="177"/>
      <c r="T47" s="174" t="str">
        <f t="shared" si="1"/>
        <v/>
      </c>
      <c r="U47" s="175" t="str">
        <f>IF(SUM(U37:U46)=0,"",(SUM(U37:U46)))</f>
        <v/>
      </c>
    </row>
    <row r="48" spans="1:24" s="7" customFormat="1" ht="18" customHeight="1" thickBot="1">
      <c r="A48" s="360" t="s">
        <v>58</v>
      </c>
      <c r="B48" s="365"/>
      <c r="C48" s="366"/>
      <c r="D48" s="291" t="str">
        <f>IF(D36="","",IF(D47="",D36,D36+D47))</f>
        <v/>
      </c>
      <c r="E48" s="195" t="str">
        <f t="shared" si="2"/>
        <v/>
      </c>
      <c r="F48" s="196" t="str">
        <f>IF(F36="","",IF(F47="",F36,F36+F47))</f>
        <v/>
      </c>
      <c r="G48" s="194"/>
      <c r="H48" s="195" t="str">
        <f t="shared" si="3"/>
        <v/>
      </c>
      <c r="I48" s="195" t="str">
        <f>IF(I36="","",IF(I47="",I36,I36+I47))</f>
        <v/>
      </c>
      <c r="J48" s="197"/>
      <c r="K48" s="195" t="str">
        <f t="shared" si="0"/>
        <v/>
      </c>
      <c r="L48" s="196" t="str">
        <f>IF(L36="","",IF(L47="",L36,L36+L47))</f>
        <v/>
      </c>
      <c r="M48" s="194"/>
      <c r="N48" s="195" t="str">
        <f t="shared" si="4"/>
        <v/>
      </c>
      <c r="O48" s="195" t="str">
        <f>IF(O36="","",IF(O47="",O36,O36+O47))</f>
        <v/>
      </c>
      <c r="P48" s="194"/>
      <c r="Q48" s="195" t="str">
        <f t="shared" si="5"/>
        <v/>
      </c>
      <c r="R48" s="195" t="str">
        <f>IF(R36="","",IF(R47="",R36,R36+R47))</f>
        <v/>
      </c>
      <c r="S48" s="197"/>
      <c r="T48" s="195" t="str">
        <f t="shared" si="1"/>
        <v/>
      </c>
      <c r="U48" s="196" t="str">
        <f>IF(U36="","",IF(U47="",U36,U36+U47))</f>
        <v/>
      </c>
    </row>
    <row r="49" spans="1:21" s="7" customFormat="1" ht="18" hidden="1" customHeight="1">
      <c r="A49" s="372" t="s">
        <v>28</v>
      </c>
      <c r="B49" s="386" t="s">
        <v>29</v>
      </c>
      <c r="C49" s="387"/>
      <c r="D49" s="388" t="s">
        <v>24</v>
      </c>
      <c r="E49" s="391" t="s">
        <v>24</v>
      </c>
      <c r="F49" s="198"/>
      <c r="G49" s="388"/>
      <c r="H49" s="391"/>
      <c r="I49" s="199"/>
      <c r="J49" s="391"/>
      <c r="K49" s="391" t="s">
        <v>24</v>
      </c>
      <c r="L49" s="198"/>
      <c r="M49" s="388"/>
      <c r="N49" s="391"/>
      <c r="O49" s="199"/>
      <c r="P49" s="388"/>
      <c r="Q49" s="391"/>
      <c r="R49" s="199"/>
      <c r="S49" s="391"/>
      <c r="T49" s="391" t="s">
        <v>24</v>
      </c>
      <c r="U49" s="198" t="s">
        <v>24</v>
      </c>
    </row>
    <row r="50" spans="1:21" s="7" customFormat="1" ht="18" hidden="1" customHeight="1">
      <c r="A50" s="373"/>
      <c r="B50" s="383" t="s">
        <v>328</v>
      </c>
      <c r="C50" s="384"/>
      <c r="D50" s="389"/>
      <c r="E50" s="392"/>
      <c r="F50" s="184" t="s">
        <v>24</v>
      </c>
      <c r="G50" s="389"/>
      <c r="H50" s="392"/>
      <c r="I50" s="185"/>
      <c r="J50" s="392"/>
      <c r="K50" s="392"/>
      <c r="L50" s="184" t="s">
        <v>24</v>
      </c>
      <c r="M50" s="389"/>
      <c r="N50" s="392"/>
      <c r="O50" s="185"/>
      <c r="P50" s="389"/>
      <c r="Q50" s="392"/>
      <c r="R50" s="185"/>
      <c r="S50" s="392"/>
      <c r="T50" s="392"/>
      <c r="U50" s="184" t="s">
        <v>24</v>
      </c>
    </row>
    <row r="51" spans="1:21" s="7" customFormat="1" ht="18" hidden="1" customHeight="1">
      <c r="A51" s="373"/>
      <c r="B51" s="383" t="s">
        <v>30</v>
      </c>
      <c r="C51" s="384"/>
      <c r="D51" s="389"/>
      <c r="E51" s="392"/>
      <c r="F51" s="184" t="s">
        <v>24</v>
      </c>
      <c r="G51" s="389"/>
      <c r="H51" s="392"/>
      <c r="I51" s="185"/>
      <c r="J51" s="392"/>
      <c r="K51" s="392"/>
      <c r="L51" s="184" t="s">
        <v>24</v>
      </c>
      <c r="M51" s="389"/>
      <c r="N51" s="392"/>
      <c r="O51" s="185"/>
      <c r="P51" s="389"/>
      <c r="Q51" s="392"/>
      <c r="R51" s="185"/>
      <c r="S51" s="392"/>
      <c r="T51" s="392"/>
      <c r="U51" s="184" t="s">
        <v>24</v>
      </c>
    </row>
    <row r="52" spans="1:21" s="7" customFormat="1" ht="18" hidden="1" customHeight="1">
      <c r="A52" s="373"/>
      <c r="B52" s="383" t="s">
        <v>31</v>
      </c>
      <c r="C52" s="384"/>
      <c r="D52" s="389"/>
      <c r="E52" s="392"/>
      <c r="F52" s="184" t="s">
        <v>34</v>
      </c>
      <c r="G52" s="389"/>
      <c r="H52" s="392"/>
      <c r="I52" s="185"/>
      <c r="J52" s="392"/>
      <c r="K52" s="392"/>
      <c r="L52" s="184" t="s">
        <v>24</v>
      </c>
      <c r="M52" s="389"/>
      <c r="N52" s="392"/>
      <c r="O52" s="185"/>
      <c r="P52" s="389"/>
      <c r="Q52" s="392"/>
      <c r="R52" s="185"/>
      <c r="S52" s="392"/>
      <c r="T52" s="392"/>
      <c r="U52" s="184" t="s">
        <v>24</v>
      </c>
    </row>
    <row r="53" spans="1:21" s="7" customFormat="1" ht="18" hidden="1" customHeight="1">
      <c r="A53" s="373"/>
      <c r="B53" s="383" t="s">
        <v>95</v>
      </c>
      <c r="C53" s="384"/>
      <c r="D53" s="389"/>
      <c r="E53" s="392"/>
      <c r="F53" s="173"/>
      <c r="G53" s="389"/>
      <c r="H53" s="392"/>
      <c r="I53" s="185"/>
      <c r="J53" s="392"/>
      <c r="K53" s="392"/>
      <c r="L53" s="184" t="s">
        <v>24</v>
      </c>
      <c r="M53" s="389"/>
      <c r="N53" s="392"/>
      <c r="O53" s="185"/>
      <c r="P53" s="389"/>
      <c r="Q53" s="392"/>
      <c r="R53" s="185"/>
      <c r="S53" s="392"/>
      <c r="T53" s="392"/>
      <c r="U53" s="184" t="s">
        <v>24</v>
      </c>
    </row>
    <row r="54" spans="1:21" s="7" customFormat="1" ht="18" hidden="1" customHeight="1">
      <c r="A54" s="373"/>
      <c r="B54" s="383" t="s">
        <v>32</v>
      </c>
      <c r="C54" s="384"/>
      <c r="D54" s="389"/>
      <c r="E54" s="392"/>
      <c r="F54" s="173"/>
      <c r="G54" s="389"/>
      <c r="H54" s="392"/>
      <c r="I54" s="185"/>
      <c r="J54" s="392"/>
      <c r="K54" s="392"/>
      <c r="L54" s="184" t="s">
        <v>24</v>
      </c>
      <c r="M54" s="389"/>
      <c r="N54" s="392"/>
      <c r="O54" s="185"/>
      <c r="P54" s="389"/>
      <c r="Q54" s="392"/>
      <c r="R54" s="185"/>
      <c r="S54" s="392"/>
      <c r="T54" s="392"/>
      <c r="U54" s="184" t="s">
        <v>24</v>
      </c>
    </row>
    <row r="55" spans="1:21" s="7" customFormat="1" ht="18" hidden="1" customHeight="1">
      <c r="A55" s="373"/>
      <c r="B55" s="383" t="s">
        <v>33</v>
      </c>
      <c r="C55" s="384"/>
      <c r="D55" s="390"/>
      <c r="E55" s="393"/>
      <c r="F55" s="173"/>
      <c r="G55" s="390"/>
      <c r="H55" s="393"/>
      <c r="I55" s="189"/>
      <c r="J55" s="393"/>
      <c r="K55" s="393"/>
      <c r="L55" s="184"/>
      <c r="M55" s="390"/>
      <c r="N55" s="393"/>
      <c r="O55" s="189"/>
      <c r="P55" s="390"/>
      <c r="Q55" s="393"/>
      <c r="R55" s="189"/>
      <c r="S55" s="393"/>
      <c r="T55" s="393"/>
      <c r="U55" s="184" t="s">
        <v>24</v>
      </c>
    </row>
    <row r="56" spans="1:21" s="7" customFormat="1" ht="18" hidden="1" customHeight="1" thickBot="1">
      <c r="A56" s="385"/>
      <c r="B56" s="394" t="s">
        <v>55</v>
      </c>
      <c r="C56" s="395"/>
      <c r="D56" s="200" t="s">
        <v>22</v>
      </c>
      <c r="E56" s="201" t="s">
        <v>22</v>
      </c>
      <c r="F56" s="196" t="str">
        <f>IF(SUM(F49:F55)=0,"",SUM(F49:F55))</f>
        <v/>
      </c>
      <c r="G56" s="200" t="s">
        <v>35</v>
      </c>
      <c r="H56" s="201" t="s">
        <v>35</v>
      </c>
      <c r="I56" s="195" t="str">
        <f>IF(SUM(I49:I55)=0,"",SUM(I49:I55))</f>
        <v/>
      </c>
      <c r="J56" s="201" t="s">
        <v>35</v>
      </c>
      <c r="K56" s="201" t="s">
        <v>35</v>
      </c>
      <c r="L56" s="196" t="str">
        <f>IF(SUM(L49:L55)=0,"",SUM(L49:L55))</f>
        <v/>
      </c>
      <c r="M56" s="200" t="s">
        <v>35</v>
      </c>
      <c r="N56" s="201" t="s">
        <v>35</v>
      </c>
      <c r="O56" s="195" t="str">
        <f>IF(SUM(O49:O55)=0,"",SUM(O49:O55))</f>
        <v/>
      </c>
      <c r="P56" s="200" t="s">
        <v>35</v>
      </c>
      <c r="Q56" s="201" t="s">
        <v>35</v>
      </c>
      <c r="R56" s="195" t="str">
        <f>IF(SUM(R49:R55)=0,"",SUM(R49:R55))</f>
        <v/>
      </c>
      <c r="S56" s="201" t="s">
        <v>35</v>
      </c>
      <c r="T56" s="201" t="s">
        <v>35</v>
      </c>
      <c r="U56" s="196" t="str">
        <f>IF(SUM(U49:U55)=0,"",SUM(U49:U55))</f>
        <v/>
      </c>
    </row>
    <row r="57" spans="1:21" hidden="1">
      <c r="F57" s="141" t="str">
        <f>IF(F48=F56,"","↑【確認】「事業財源」の合計と「合計（総事業費）」が不一致")</f>
        <v/>
      </c>
    </row>
    <row r="58" spans="1:21" ht="7.5" customHeight="1">
      <c r="F58" s="141"/>
    </row>
    <row r="59" spans="1:21">
      <c r="A59" s="15" t="s">
        <v>36</v>
      </c>
    </row>
    <row r="60" spans="1:21" ht="7.5" customHeight="1">
      <c r="A60" s="15"/>
    </row>
    <row r="61" spans="1:21">
      <c r="A61" s="16" t="s">
        <v>88</v>
      </c>
      <c r="B61" s="146" t="s">
        <v>480</v>
      </c>
      <c r="C61" s="146"/>
      <c r="D61" s="146"/>
      <c r="E61" s="146"/>
      <c r="F61" s="146"/>
      <c r="G61" s="146"/>
      <c r="H61" s="146"/>
      <c r="I61" s="146"/>
      <c r="J61" s="146"/>
      <c r="K61" s="146"/>
      <c r="L61" s="146"/>
    </row>
    <row r="62" spans="1:21">
      <c r="A62" s="16"/>
      <c r="B62" s="146" t="s">
        <v>482</v>
      </c>
      <c r="C62" s="146"/>
      <c r="D62" s="146"/>
      <c r="E62" s="146"/>
      <c r="F62" s="146"/>
      <c r="G62" s="146"/>
      <c r="H62" s="146"/>
      <c r="I62" s="146"/>
      <c r="J62" s="146"/>
      <c r="K62" s="146"/>
      <c r="L62" s="146"/>
    </row>
    <row r="63" spans="1:21">
      <c r="A63" s="16"/>
      <c r="B63" s="146" t="s">
        <v>481</v>
      </c>
      <c r="C63" s="146"/>
      <c r="D63" s="146"/>
      <c r="E63" s="146"/>
      <c r="F63" s="146"/>
      <c r="G63" s="146"/>
      <c r="H63" s="146"/>
      <c r="I63" s="146"/>
      <c r="J63" s="146"/>
      <c r="K63" s="146"/>
      <c r="L63" s="146"/>
    </row>
    <row r="64" spans="1:21">
      <c r="A64" s="16" t="s">
        <v>89</v>
      </c>
      <c r="B64" s="146" t="s">
        <v>483</v>
      </c>
      <c r="C64" s="146"/>
      <c r="D64" s="146"/>
      <c r="E64" s="146"/>
      <c r="F64" s="146"/>
      <c r="G64" s="146"/>
      <c r="H64" s="146"/>
      <c r="I64" s="146"/>
      <c r="J64" s="146"/>
      <c r="K64" s="146"/>
      <c r="L64" s="146"/>
    </row>
    <row r="65" spans="1:12">
      <c r="A65" s="16"/>
      <c r="B65" s="146" t="s">
        <v>484</v>
      </c>
      <c r="C65" s="146"/>
      <c r="D65" s="146"/>
      <c r="E65" s="146"/>
      <c r="F65" s="146"/>
      <c r="G65" s="146"/>
      <c r="H65" s="146"/>
      <c r="I65" s="146"/>
      <c r="J65" s="146"/>
      <c r="K65" s="146"/>
      <c r="L65" s="146"/>
    </row>
    <row r="66" spans="1:12">
      <c r="A66" s="16" t="s">
        <v>90</v>
      </c>
      <c r="B66" s="146" t="s">
        <v>485</v>
      </c>
      <c r="C66" s="146"/>
      <c r="D66" s="146"/>
      <c r="E66" s="146"/>
      <c r="F66" s="146"/>
      <c r="G66" s="146"/>
      <c r="H66" s="146"/>
      <c r="I66" s="146"/>
      <c r="J66" s="146"/>
      <c r="K66" s="146"/>
      <c r="L66" s="146"/>
    </row>
    <row r="67" spans="1:12">
      <c r="A67" s="16" t="s">
        <v>84</v>
      </c>
      <c r="B67" s="146" t="s">
        <v>85</v>
      </c>
      <c r="C67" s="146"/>
      <c r="D67" s="146"/>
      <c r="E67" s="146"/>
      <c r="F67" s="146"/>
      <c r="G67" s="146"/>
      <c r="H67" s="146"/>
      <c r="I67" s="146"/>
      <c r="J67" s="146"/>
      <c r="K67" s="146"/>
      <c r="L67" s="146"/>
    </row>
    <row r="68" spans="1:12">
      <c r="A68" s="16" t="s">
        <v>84</v>
      </c>
      <c r="B68" s="146" t="s">
        <v>92</v>
      </c>
      <c r="C68" s="146"/>
      <c r="D68" s="146"/>
      <c r="E68" s="146"/>
      <c r="F68" s="146"/>
      <c r="G68" s="146"/>
      <c r="H68" s="146"/>
      <c r="I68" s="146"/>
      <c r="J68" s="146"/>
      <c r="K68" s="146"/>
      <c r="L68" s="146"/>
    </row>
    <row r="69" spans="1:12">
      <c r="A69" s="16" t="s">
        <v>86</v>
      </c>
      <c r="B69" s="147" t="s">
        <v>520</v>
      </c>
      <c r="C69" s="147"/>
      <c r="D69" s="146"/>
      <c r="E69" s="146"/>
      <c r="F69" s="146"/>
      <c r="G69" s="146"/>
      <c r="H69" s="146"/>
      <c r="I69" s="146"/>
      <c r="J69" s="146"/>
      <c r="K69" s="146"/>
      <c r="L69" s="146"/>
    </row>
    <row r="70" spans="1:12">
      <c r="A70" s="16"/>
      <c r="B70" s="147" t="s">
        <v>521</v>
      </c>
      <c r="C70" s="147"/>
      <c r="D70" s="146"/>
      <c r="E70" s="146"/>
      <c r="F70" s="146"/>
      <c r="G70" s="146"/>
      <c r="H70" s="146"/>
      <c r="I70" s="146"/>
      <c r="J70" s="146"/>
      <c r="K70" s="146"/>
      <c r="L70" s="146"/>
    </row>
    <row r="71" spans="1:12">
      <c r="A71" s="16" t="s">
        <v>87</v>
      </c>
      <c r="B71" s="147" t="s">
        <v>93</v>
      </c>
      <c r="C71" s="147"/>
      <c r="D71" s="146"/>
      <c r="E71" s="146"/>
      <c r="F71" s="146"/>
      <c r="G71" s="146"/>
      <c r="H71" s="146"/>
      <c r="I71" s="146"/>
      <c r="J71" s="146"/>
      <c r="K71" s="146"/>
      <c r="L71" s="146"/>
    </row>
    <row r="72" spans="1:12">
      <c r="A72" s="16" t="s">
        <v>84</v>
      </c>
      <c r="B72" s="147" t="s">
        <v>94</v>
      </c>
      <c r="C72" s="147"/>
      <c r="D72" s="146"/>
      <c r="E72" s="146"/>
      <c r="F72" s="146"/>
      <c r="G72" s="146"/>
      <c r="H72" s="146"/>
      <c r="I72" s="146"/>
      <c r="J72" s="146"/>
      <c r="K72" s="146"/>
      <c r="L72" s="146"/>
    </row>
    <row r="73" spans="1:12">
      <c r="A73" s="16" t="s">
        <v>84</v>
      </c>
      <c r="B73" s="147" t="s">
        <v>329</v>
      </c>
      <c r="C73" s="147"/>
      <c r="D73" s="146"/>
      <c r="E73" s="146"/>
      <c r="F73" s="146"/>
      <c r="G73" s="146"/>
      <c r="H73" s="146"/>
      <c r="I73" s="146"/>
      <c r="J73" s="146"/>
      <c r="K73" s="146"/>
      <c r="L73" s="146"/>
    </row>
    <row r="74" spans="1:12">
      <c r="A74" s="17"/>
    </row>
  </sheetData>
  <mergeCells count="50">
    <mergeCell ref="P49:P55"/>
    <mergeCell ref="Q49:Q55"/>
    <mergeCell ref="S49:S55"/>
    <mergeCell ref="T49:T55"/>
    <mergeCell ref="B50:C50"/>
    <mergeCell ref="B51:C51"/>
    <mergeCell ref="B52:C52"/>
    <mergeCell ref="B53:C53"/>
    <mergeCell ref="B54:C54"/>
    <mergeCell ref="B55:C55"/>
    <mergeCell ref="G49:G55"/>
    <mergeCell ref="H49:H55"/>
    <mergeCell ref="J49:J55"/>
    <mergeCell ref="K49:K55"/>
    <mergeCell ref="M49:M55"/>
    <mergeCell ref="N49:N55"/>
    <mergeCell ref="E49:E55"/>
    <mergeCell ref="B56:C56"/>
    <mergeCell ref="A10:A36"/>
    <mergeCell ref="B10:B29"/>
    <mergeCell ref="B30:B35"/>
    <mergeCell ref="B47:C47"/>
    <mergeCell ref="A48:C48"/>
    <mergeCell ref="A49:A56"/>
    <mergeCell ref="B49:C49"/>
    <mergeCell ref="D49:D55"/>
    <mergeCell ref="V33:X34"/>
    <mergeCell ref="B36:C36"/>
    <mergeCell ref="A37:A47"/>
    <mergeCell ref="B37:C37"/>
    <mergeCell ref="B38:C38"/>
    <mergeCell ref="B42:C42"/>
    <mergeCell ref="B43:C43"/>
    <mergeCell ref="M7:U7"/>
    <mergeCell ref="D8:D9"/>
    <mergeCell ref="E8:E9"/>
    <mergeCell ref="F8:F9"/>
    <mergeCell ref="G8:H8"/>
    <mergeCell ref="J8:K8"/>
    <mergeCell ref="M8:N8"/>
    <mergeCell ref="P8:Q8"/>
    <mergeCell ref="S8:T8"/>
    <mergeCell ref="C1:F1"/>
    <mergeCell ref="D2:H3"/>
    <mergeCell ref="A5:B5"/>
    <mergeCell ref="A7:A9"/>
    <mergeCell ref="B7:C9"/>
    <mergeCell ref="D7:F7"/>
    <mergeCell ref="G7:L7"/>
    <mergeCell ref="E5:F5"/>
  </mergeCells>
  <phoneticPr fontId="4"/>
  <dataValidations count="1">
    <dataValidation type="list" allowBlank="1" showInputMessage="1" showErrorMessage="1" sqref="C13 C21 B38">
      <formula1>INDIRECT(B12)</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14:formula1>
            <xm:f>作業用2!$A$22:$B$22</xm:f>
          </x14:formula1>
          <xm:sqref>C12 C20 B37</xm:sqref>
        </x14:dataValidation>
        <x14:dataValidation type="list" allowBlank="1" showInputMessage="1" showErrorMessage="1">
          <x14:formula1>
            <xm:f>'管理用（このシートは削除しないでください）'!$B$17:$B$18</xm:f>
          </x14:formula1>
          <xm:sqref>E5</xm:sqref>
        </x14:dataValidation>
        <x14:dataValidation type="list" allowBlank="1" showInputMessage="1" showErrorMessage="1">
          <x14:formula1>
            <xm:f>作業用2!$A$17:$A$20</xm:f>
          </x14:formula1>
          <xm:sqref>C11 C19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workbookViewId="0">
      <selection activeCell="A12" sqref="A12:C13"/>
    </sheetView>
  </sheetViews>
  <sheetFormatPr defaultColWidth="8.90625" defaultRowHeight="13"/>
  <cols>
    <col min="1" max="33" width="14.54296875" style="269" customWidth="1"/>
    <col min="34" max="120" width="14.6328125" style="269" customWidth="1"/>
    <col min="121" max="121" width="41.36328125" style="269" customWidth="1"/>
    <col min="122" max="124" width="20.08984375" style="269" customWidth="1"/>
    <col min="125" max="16384" width="8.90625" style="269"/>
  </cols>
  <sheetData>
    <row r="1" spans="1:44" s="244" customFormat="1">
      <c r="A1" s="262" t="s">
        <v>504</v>
      </c>
      <c r="B1" s="243"/>
      <c r="C1" s="243"/>
      <c r="D1" s="243"/>
      <c r="E1" s="243"/>
      <c r="F1" s="243"/>
      <c r="G1" s="243"/>
      <c r="H1" s="243"/>
      <c r="I1" s="243"/>
      <c r="J1" s="243"/>
      <c r="K1" s="243"/>
      <c r="L1" s="243"/>
      <c r="M1" s="243"/>
      <c r="N1" s="243"/>
      <c r="O1" s="243"/>
      <c r="P1" s="243"/>
      <c r="Q1" s="243"/>
      <c r="R1" s="243"/>
      <c r="S1" s="243"/>
      <c r="T1" s="243"/>
    </row>
    <row r="2" spans="1:44" s="244" customFormat="1" ht="26.4" customHeight="1">
      <c r="A2" s="426" t="s">
        <v>493</v>
      </c>
      <c r="B2" s="426" t="s">
        <v>494</v>
      </c>
      <c r="C2" s="426" t="s">
        <v>495</v>
      </c>
      <c r="D2" s="426" t="s">
        <v>496</v>
      </c>
      <c r="E2" s="426" t="s">
        <v>497</v>
      </c>
      <c r="F2" s="429" t="s">
        <v>498</v>
      </c>
      <c r="G2" s="429" t="s">
        <v>499</v>
      </c>
      <c r="H2" s="429" t="s">
        <v>500</v>
      </c>
      <c r="I2" s="428" t="s">
        <v>501</v>
      </c>
      <c r="J2" s="428" t="s">
        <v>502</v>
      </c>
      <c r="K2" s="428" t="s">
        <v>503</v>
      </c>
      <c r="L2" s="428" t="s">
        <v>424</v>
      </c>
      <c r="M2" s="428" t="s">
        <v>422</v>
      </c>
    </row>
    <row r="3" spans="1:44" s="244" customFormat="1" ht="13.25" customHeight="1">
      <c r="A3" s="426"/>
      <c r="B3" s="426"/>
      <c r="C3" s="426"/>
      <c r="D3" s="426"/>
      <c r="E3" s="426"/>
      <c r="F3" s="430"/>
      <c r="G3" s="430"/>
      <c r="H3" s="430"/>
      <c r="I3" s="428"/>
      <c r="J3" s="428"/>
      <c r="K3" s="428"/>
      <c r="L3" s="428"/>
      <c r="M3" s="428"/>
    </row>
    <row r="4" spans="1:44" s="246" customFormat="1">
      <c r="A4" s="245">
        <f>申請者情報!B3</f>
        <v>0</v>
      </c>
      <c r="B4" s="245">
        <f>申請者情報!B4</f>
        <v>0</v>
      </c>
      <c r="C4" s="245" t="str">
        <f>申請者情報!C5&amp;申請者情報!E5</f>
        <v/>
      </c>
      <c r="D4" s="245" t="str">
        <f>申請者情報!B6&amp;申請者情報!C6</f>
        <v>福島県</v>
      </c>
      <c r="E4" s="245">
        <f>申請者情報!B8</f>
        <v>0</v>
      </c>
      <c r="F4" s="245">
        <f>申請者情報!B9</f>
        <v>0</v>
      </c>
      <c r="G4" s="245">
        <f>申請者情報!B11</f>
        <v>0</v>
      </c>
      <c r="H4" s="245">
        <f>申請者情報!B12</f>
        <v>0</v>
      </c>
      <c r="I4" s="245">
        <f>申請者情報!B13</f>
        <v>0</v>
      </c>
      <c r="J4" s="245">
        <f>申請者情報!B14</f>
        <v>0</v>
      </c>
      <c r="K4" s="245">
        <f>申請者情報!B15</f>
        <v>0</v>
      </c>
      <c r="L4" s="245">
        <f>申請者情報!B16</f>
        <v>0</v>
      </c>
      <c r="M4" s="245">
        <f>申請者情報!B17</f>
        <v>0</v>
      </c>
    </row>
    <row r="5" spans="1:44" s="244" customFormat="1"/>
    <row r="6" spans="1:44" s="244" customFormat="1">
      <c r="A6" s="243" t="s">
        <v>425</v>
      </c>
    </row>
    <row r="7" spans="1:44" s="244" customFormat="1" ht="13" customHeight="1">
      <c r="A7" s="434" t="s">
        <v>426</v>
      </c>
      <c r="B7" s="435"/>
      <c r="C7" s="434" t="s">
        <v>427</v>
      </c>
      <c r="D7" s="435"/>
      <c r="E7" s="436" t="s">
        <v>428</v>
      </c>
      <c r="F7" s="436" t="s">
        <v>429</v>
      </c>
      <c r="G7" s="436"/>
      <c r="H7" s="436"/>
      <c r="I7" s="436"/>
      <c r="J7" s="436"/>
      <c r="K7" s="437" t="s">
        <v>430</v>
      </c>
      <c r="L7" s="438"/>
      <c r="M7" s="431" t="s">
        <v>431</v>
      </c>
      <c r="N7" s="432"/>
      <c r="O7" s="433"/>
      <c r="P7" s="439" t="s">
        <v>432</v>
      </c>
      <c r="Q7" s="440"/>
      <c r="R7" s="441"/>
      <c r="S7" s="442" t="s">
        <v>433</v>
      </c>
      <c r="T7" s="431" t="s">
        <v>434</v>
      </c>
      <c r="U7" s="432"/>
      <c r="V7" s="433"/>
      <c r="W7" s="439" t="s">
        <v>432</v>
      </c>
      <c r="X7" s="440"/>
      <c r="Y7" s="441"/>
      <c r="Z7" s="442" t="s">
        <v>433</v>
      </c>
      <c r="AA7" s="431" t="s">
        <v>435</v>
      </c>
      <c r="AB7" s="432"/>
      <c r="AC7" s="433"/>
      <c r="AD7" s="439" t="s">
        <v>432</v>
      </c>
      <c r="AE7" s="440"/>
      <c r="AF7" s="441"/>
      <c r="AG7" s="442" t="s">
        <v>433</v>
      </c>
      <c r="AH7" s="431" t="s">
        <v>436</v>
      </c>
      <c r="AI7" s="432"/>
      <c r="AJ7" s="433"/>
      <c r="AK7" s="439" t="s">
        <v>432</v>
      </c>
      <c r="AL7" s="440"/>
      <c r="AM7" s="440"/>
      <c r="AN7" s="442" t="s">
        <v>433</v>
      </c>
      <c r="AO7" s="431" t="s">
        <v>226</v>
      </c>
      <c r="AP7" s="432"/>
      <c r="AQ7" s="433"/>
      <c r="AR7" s="444" t="s">
        <v>437</v>
      </c>
    </row>
    <row r="8" spans="1:44" s="247" customFormat="1">
      <c r="A8" s="248" t="s">
        <v>438</v>
      </c>
      <c r="B8" s="249" t="s">
        <v>439</v>
      </c>
      <c r="C8" s="248" t="s">
        <v>438</v>
      </c>
      <c r="D8" s="249" t="s">
        <v>439</v>
      </c>
      <c r="E8" s="436"/>
      <c r="F8" s="249" t="s">
        <v>440</v>
      </c>
      <c r="G8" s="249" t="s">
        <v>441</v>
      </c>
      <c r="H8" s="249" t="s">
        <v>442</v>
      </c>
      <c r="I8" s="249" t="s">
        <v>443</v>
      </c>
      <c r="J8" s="249" t="s">
        <v>226</v>
      </c>
      <c r="K8" s="249" t="s">
        <v>230</v>
      </c>
      <c r="L8" s="249" t="s">
        <v>444</v>
      </c>
      <c r="M8" s="250" t="s">
        <v>445</v>
      </c>
      <c r="N8" s="251" t="s">
        <v>446</v>
      </c>
      <c r="O8" s="252" t="s">
        <v>447</v>
      </c>
      <c r="P8" s="250" t="s">
        <v>445</v>
      </c>
      <c r="Q8" s="251" t="s">
        <v>446</v>
      </c>
      <c r="R8" s="252" t="s">
        <v>447</v>
      </c>
      <c r="S8" s="443"/>
      <c r="T8" s="250" t="s">
        <v>445</v>
      </c>
      <c r="U8" s="251" t="s">
        <v>446</v>
      </c>
      <c r="V8" s="252" t="s">
        <v>447</v>
      </c>
      <c r="W8" s="250" t="s">
        <v>445</v>
      </c>
      <c r="X8" s="251" t="s">
        <v>446</v>
      </c>
      <c r="Y8" s="252" t="s">
        <v>447</v>
      </c>
      <c r="Z8" s="443"/>
      <c r="AA8" s="250" t="s">
        <v>445</v>
      </c>
      <c r="AB8" s="251" t="s">
        <v>446</v>
      </c>
      <c r="AC8" s="252" t="s">
        <v>447</v>
      </c>
      <c r="AD8" s="250" t="s">
        <v>445</v>
      </c>
      <c r="AE8" s="251" t="s">
        <v>446</v>
      </c>
      <c r="AF8" s="252" t="s">
        <v>447</v>
      </c>
      <c r="AG8" s="443"/>
      <c r="AH8" s="250" t="s">
        <v>445</v>
      </c>
      <c r="AI8" s="251" t="s">
        <v>446</v>
      </c>
      <c r="AJ8" s="252" t="s">
        <v>447</v>
      </c>
      <c r="AK8" s="250" t="s">
        <v>445</v>
      </c>
      <c r="AL8" s="251" t="s">
        <v>446</v>
      </c>
      <c r="AM8" s="253" t="s">
        <v>447</v>
      </c>
      <c r="AN8" s="443"/>
      <c r="AO8" s="250" t="s">
        <v>445</v>
      </c>
      <c r="AP8" s="251" t="s">
        <v>446</v>
      </c>
      <c r="AQ8" s="252" t="s">
        <v>447</v>
      </c>
      <c r="AR8" s="445"/>
    </row>
    <row r="9" spans="1:44" s="244" customFormat="1">
      <c r="A9" s="254" t="str">
        <f>'事業計画書（病室）'!C15</f>
        <v>　　年　月　日</v>
      </c>
      <c r="B9" s="254" t="str">
        <f>'事業計画書（病室）'!F15</f>
        <v>　　年　月　日</v>
      </c>
      <c r="C9" s="254" t="str">
        <f>'事業計画書（病室）'!H15</f>
        <v>　　年　月　日</v>
      </c>
      <c r="D9" s="254" t="str">
        <f>'事業計画書（病室）'!K15</f>
        <v>　　年　月　日</v>
      </c>
      <c r="E9" s="255">
        <f>'事業計画書（病室）'!B16</f>
        <v>0</v>
      </c>
      <c r="F9" s="256">
        <f>'事業計画書（病室）'!C17</f>
        <v>0</v>
      </c>
      <c r="G9" s="256">
        <f>'事業計画書（病室）'!E17</f>
        <v>0</v>
      </c>
      <c r="H9" s="256">
        <f>'事業計画書（病室）'!G17</f>
        <v>0</v>
      </c>
      <c r="I9" s="256">
        <f>'事業計画書（病室）'!I17</f>
        <v>0</v>
      </c>
      <c r="J9" s="256">
        <f>'事業計画書（病室）'!K17</f>
        <v>0</v>
      </c>
      <c r="K9" s="292">
        <f>'事業計画書（病室）'!B19</f>
        <v>0</v>
      </c>
      <c r="L9" s="292">
        <f>'事業計画書（病室）'!G19</f>
        <v>0</v>
      </c>
      <c r="M9" s="257">
        <f>'事業計画書（病室）'!C30</f>
        <v>0</v>
      </c>
      <c r="N9" s="258">
        <f>'事業計画書（病室）'!C31</f>
        <v>0</v>
      </c>
      <c r="O9" s="259">
        <f>'事業計画書（病室）'!C32</f>
        <v>0</v>
      </c>
      <c r="P9" s="257">
        <f>'事業計画書（病室）'!D30</f>
        <v>0</v>
      </c>
      <c r="Q9" s="258">
        <f>'事業計画書（病室）'!D31</f>
        <v>0</v>
      </c>
      <c r="R9" s="259">
        <f>'事業計画書（病室）'!D32</f>
        <v>0</v>
      </c>
      <c r="S9" s="257">
        <f>'事業計画書（病室）'!C33</f>
        <v>0</v>
      </c>
      <c r="T9" s="257">
        <f>'事業計画書（病室）'!E30</f>
        <v>0</v>
      </c>
      <c r="U9" s="258">
        <f>'事業計画書（病室）'!E31</f>
        <v>0</v>
      </c>
      <c r="V9" s="259">
        <f>'事業計画書（病室）'!E32</f>
        <v>0</v>
      </c>
      <c r="W9" s="257">
        <f>'事業計画書（病室）'!F30</f>
        <v>0</v>
      </c>
      <c r="X9" s="258">
        <f>'事業計画書（病室）'!F31</f>
        <v>0</v>
      </c>
      <c r="Y9" s="259">
        <f>'事業計画書（病室）'!F32</f>
        <v>0</v>
      </c>
      <c r="Z9" s="257">
        <f>'事業計画書（病室）'!E33</f>
        <v>0</v>
      </c>
      <c r="AA9" s="257">
        <f>'事業計画書（病室）'!G30</f>
        <v>0</v>
      </c>
      <c r="AB9" s="258">
        <f>'事業計画書（病室）'!G31</f>
        <v>0</v>
      </c>
      <c r="AC9" s="259">
        <f>'事業計画書（病室）'!G32</f>
        <v>0</v>
      </c>
      <c r="AD9" s="257">
        <f>'事業計画書（病室）'!H30</f>
        <v>0</v>
      </c>
      <c r="AE9" s="258">
        <f>'事業計画書（病室）'!H31</f>
        <v>0</v>
      </c>
      <c r="AF9" s="259">
        <f>'事業計画書（病室）'!H32</f>
        <v>0</v>
      </c>
      <c r="AG9" s="257">
        <f>'事業計画書（病室）'!G33</f>
        <v>0</v>
      </c>
      <c r="AH9" s="257">
        <f>'事業計画書（病室）'!I30</f>
        <v>0</v>
      </c>
      <c r="AI9" s="258">
        <f>'事業計画書（病室）'!I31</f>
        <v>0</v>
      </c>
      <c r="AJ9" s="259">
        <f>'事業計画書（病室）'!I32</f>
        <v>0</v>
      </c>
      <c r="AK9" s="257">
        <f>'事業計画書（病室）'!J30</f>
        <v>0</v>
      </c>
      <c r="AL9" s="258">
        <f>'事業計画書（病室）'!J31</f>
        <v>0</v>
      </c>
      <c r="AM9" s="260">
        <f>'事業計画書（病室）'!J32</f>
        <v>0</v>
      </c>
      <c r="AN9" s="257">
        <f>'事業計画書（病室）'!I33</f>
        <v>0</v>
      </c>
      <c r="AO9" s="257">
        <f>SUM(M9,T9,AA9,AH9)</f>
        <v>0</v>
      </c>
      <c r="AP9" s="258">
        <f>SUM(N9,U9,AB9,AI9)</f>
        <v>0</v>
      </c>
      <c r="AQ9" s="259">
        <f>SUM(O9,V9,AC9,AJ9)</f>
        <v>0</v>
      </c>
      <c r="AR9" s="261">
        <f>'事業計画書（病室）'!A38</f>
        <v>0</v>
      </c>
    </row>
    <row r="10" spans="1:44" s="244" customFormat="1"/>
    <row r="11" spans="1:44" s="244" customFormat="1">
      <c r="B11" s="262" t="s">
        <v>448</v>
      </c>
    </row>
    <row r="12" spans="1:44" s="244" customFormat="1">
      <c r="A12" s="427" t="s">
        <v>449</v>
      </c>
      <c r="B12" s="427"/>
      <c r="C12" s="427"/>
      <c r="D12" s="448" t="s">
        <v>450</v>
      </c>
      <c r="E12" s="449"/>
      <c r="F12" s="449"/>
      <c r="G12" s="449"/>
      <c r="H12" s="449"/>
      <c r="I12" s="449"/>
      <c r="J12" s="450"/>
      <c r="K12" s="448" t="s">
        <v>451</v>
      </c>
      <c r="L12" s="449"/>
      <c r="M12" s="449"/>
      <c r="N12" s="451" t="s">
        <v>452</v>
      </c>
      <c r="O12" s="263"/>
      <c r="P12" s="263"/>
    </row>
    <row r="13" spans="1:44" s="244" customFormat="1">
      <c r="A13" s="427"/>
      <c r="B13" s="427"/>
      <c r="C13" s="427"/>
      <c r="D13" s="448" t="s">
        <v>453</v>
      </c>
      <c r="E13" s="449"/>
      <c r="F13" s="450"/>
      <c r="G13" s="448" t="s">
        <v>454</v>
      </c>
      <c r="H13" s="449"/>
      <c r="I13" s="450"/>
      <c r="J13" s="451" t="s">
        <v>226</v>
      </c>
      <c r="K13" s="451" t="s">
        <v>455</v>
      </c>
      <c r="L13" s="451" t="s">
        <v>456</v>
      </c>
      <c r="M13" s="446" t="s">
        <v>457</v>
      </c>
      <c r="N13" s="452"/>
      <c r="O13" s="263"/>
      <c r="P13" s="263"/>
    </row>
    <row r="14" spans="1:44" s="244" customFormat="1">
      <c r="A14" s="264" t="s">
        <v>523</v>
      </c>
      <c r="B14" s="264" t="s">
        <v>458</v>
      </c>
      <c r="C14" s="264" t="s">
        <v>459</v>
      </c>
      <c r="D14" s="264" t="s">
        <v>455</v>
      </c>
      <c r="E14" s="264" t="s">
        <v>456</v>
      </c>
      <c r="F14" s="264" t="s">
        <v>457</v>
      </c>
      <c r="G14" s="264" t="s">
        <v>455</v>
      </c>
      <c r="H14" s="264" t="s">
        <v>456</v>
      </c>
      <c r="I14" s="264" t="s">
        <v>457</v>
      </c>
      <c r="J14" s="453"/>
      <c r="K14" s="453"/>
      <c r="L14" s="453"/>
      <c r="M14" s="447"/>
      <c r="N14" s="453"/>
      <c r="O14" s="265"/>
      <c r="P14" s="265"/>
    </row>
    <row r="15" spans="1:44" s="244" customFormat="1">
      <c r="A15" s="266" t="s">
        <v>522</v>
      </c>
      <c r="B15" s="266" t="str">
        <f>'事業費内訳書（病室）'!C12</f>
        <v>改修工事</v>
      </c>
      <c r="C15" s="266">
        <f>'事業費内訳書（病室）'!C13</f>
        <v>0</v>
      </c>
      <c r="D15" s="261" t="str">
        <f>'事業費内訳書（病室）'!D28</f>
        <v/>
      </c>
      <c r="E15" s="261" t="str">
        <f>'事業費内訳書（病室）'!E28</f>
        <v/>
      </c>
      <c r="F15" s="261" t="str">
        <f>'事業費内訳書（病室）'!F28</f>
        <v/>
      </c>
      <c r="G15" s="261" t="str">
        <f>'事業費内訳書（病室）'!D34</f>
        <v/>
      </c>
      <c r="H15" s="261" t="str">
        <f>'事業費内訳書（病室）'!E34</f>
        <v/>
      </c>
      <c r="I15" s="261" t="str">
        <f>'事業費内訳書（病室）'!F34</f>
        <v/>
      </c>
      <c r="J15" s="261" t="str">
        <f>'事業費内訳書（病室）'!F35</f>
        <v/>
      </c>
      <c r="K15" s="261" t="str">
        <f>'事業費内訳書（病室）'!D46</f>
        <v/>
      </c>
      <c r="L15" s="261" t="str">
        <f>'事業費内訳書（病室）'!E46</f>
        <v/>
      </c>
      <c r="M15" s="267" t="str">
        <f>'事業費内訳書（病室）'!F46</f>
        <v/>
      </c>
      <c r="N15" s="257" t="str">
        <f>'事業費内訳書（病室）'!F47</f>
        <v/>
      </c>
      <c r="O15" s="263"/>
      <c r="P15" s="263"/>
    </row>
    <row r="19" spans="1:9">
      <c r="A19" s="268"/>
      <c r="B19" s="268"/>
      <c r="C19" s="268"/>
      <c r="D19" s="268"/>
      <c r="E19" s="268"/>
      <c r="F19" s="268"/>
      <c r="G19" s="268"/>
      <c r="H19" s="268"/>
      <c r="I19" s="268"/>
    </row>
    <row r="20" spans="1:9">
      <c r="A20" s="268"/>
      <c r="B20" s="268"/>
      <c r="C20" s="268"/>
      <c r="D20" s="268"/>
      <c r="E20" s="268"/>
      <c r="F20" s="268"/>
      <c r="G20" s="268"/>
      <c r="H20" s="268"/>
      <c r="I20" s="268"/>
    </row>
    <row r="21" spans="1:9">
      <c r="A21" s="268"/>
      <c r="B21" s="268"/>
      <c r="C21" s="268"/>
      <c r="D21" s="268"/>
      <c r="E21" s="268"/>
      <c r="F21" s="268"/>
      <c r="G21" s="268"/>
      <c r="H21" s="268"/>
      <c r="I21" s="268"/>
    </row>
    <row r="22" spans="1:9">
      <c r="A22" s="268"/>
      <c r="B22" s="268"/>
      <c r="C22" s="268"/>
      <c r="D22" s="268"/>
      <c r="E22" s="268"/>
      <c r="F22" s="268"/>
      <c r="G22" s="268"/>
      <c r="H22" s="268"/>
      <c r="I22" s="268"/>
    </row>
    <row r="23" spans="1:9">
      <c r="A23" s="268"/>
      <c r="B23" s="270"/>
      <c r="C23" s="270"/>
      <c r="D23" s="270"/>
      <c r="E23" s="270"/>
      <c r="F23" s="270"/>
      <c r="G23" s="270"/>
      <c r="H23" s="270"/>
      <c r="I23" s="268"/>
    </row>
    <row r="24" spans="1:9">
      <c r="A24" s="268"/>
      <c r="B24" s="270"/>
      <c r="C24" s="270"/>
      <c r="D24" s="270"/>
      <c r="E24" s="270"/>
      <c r="F24" s="270"/>
      <c r="G24" s="270"/>
      <c r="H24" s="270"/>
      <c r="I24" s="268"/>
    </row>
    <row r="25" spans="1:9">
      <c r="A25" s="268"/>
      <c r="B25" s="271"/>
      <c r="C25" s="271"/>
      <c r="D25" s="271"/>
      <c r="E25" s="271"/>
      <c r="F25" s="271"/>
      <c r="G25" s="271"/>
      <c r="H25" s="270"/>
      <c r="I25" s="268"/>
    </row>
    <row r="26" spans="1:9">
      <c r="A26" s="268"/>
      <c r="B26" s="270"/>
      <c r="C26" s="270"/>
      <c r="D26" s="270"/>
      <c r="E26" s="270"/>
      <c r="F26" s="270"/>
      <c r="G26" s="270"/>
      <c r="H26" s="270"/>
      <c r="I26" s="268"/>
    </row>
    <row r="27" spans="1:9">
      <c r="A27" s="268"/>
      <c r="B27" s="268"/>
      <c r="C27" s="268"/>
      <c r="D27" s="268"/>
      <c r="E27" s="268"/>
      <c r="F27" s="268"/>
      <c r="G27" s="268"/>
      <c r="H27" s="268"/>
      <c r="I27" s="268"/>
    </row>
    <row r="28" spans="1:9">
      <c r="A28" s="268"/>
      <c r="B28" s="268"/>
      <c r="C28" s="268"/>
      <c r="D28" s="268"/>
      <c r="E28" s="268"/>
      <c r="F28" s="268"/>
      <c r="G28" s="268"/>
      <c r="H28" s="268"/>
      <c r="I28" s="268"/>
    </row>
    <row r="29" spans="1:9">
      <c r="A29" s="268"/>
      <c r="B29" s="268"/>
      <c r="C29" s="268"/>
      <c r="D29" s="268"/>
      <c r="E29" s="268"/>
      <c r="F29" s="268"/>
      <c r="G29" s="268"/>
      <c r="H29" s="268"/>
      <c r="I29" s="268"/>
    </row>
    <row r="30" spans="1:9">
      <c r="A30" s="268"/>
      <c r="B30" s="268"/>
      <c r="C30" s="268"/>
      <c r="D30" s="268"/>
      <c r="E30" s="268"/>
      <c r="F30" s="268"/>
      <c r="G30" s="268"/>
      <c r="H30" s="268"/>
      <c r="I30" s="268"/>
    </row>
    <row r="31" spans="1:9">
      <c r="A31" s="268"/>
      <c r="B31" s="268"/>
      <c r="C31" s="268"/>
      <c r="D31" s="268"/>
      <c r="E31" s="268"/>
      <c r="F31" s="268"/>
      <c r="G31" s="268"/>
      <c r="H31" s="268"/>
      <c r="I31" s="268"/>
    </row>
    <row r="32" spans="1:9">
      <c r="A32" s="268"/>
      <c r="B32" s="268"/>
      <c r="C32" s="268"/>
      <c r="D32" s="268"/>
      <c r="E32" s="268"/>
      <c r="F32" s="268"/>
      <c r="G32" s="268"/>
      <c r="H32" s="268"/>
      <c r="I32" s="268"/>
    </row>
    <row r="33" spans="1:9">
      <c r="A33" s="268"/>
      <c r="B33" s="268"/>
      <c r="C33" s="268"/>
      <c r="D33" s="268"/>
      <c r="E33" s="268"/>
      <c r="F33" s="268"/>
      <c r="G33" s="268"/>
      <c r="H33" s="268"/>
      <c r="I33" s="268"/>
    </row>
  </sheetData>
  <mergeCells count="42">
    <mergeCell ref="M13:M14"/>
    <mergeCell ref="D12:J12"/>
    <mergeCell ref="K12:M12"/>
    <mergeCell ref="N12:N14"/>
    <mergeCell ref="D13:F13"/>
    <mergeCell ref="G13:I13"/>
    <mergeCell ref="J13:J14"/>
    <mergeCell ref="K13:K14"/>
    <mergeCell ref="L13:L14"/>
    <mergeCell ref="AO7:AQ7"/>
    <mergeCell ref="AR7:AR8"/>
    <mergeCell ref="AD7:AF7"/>
    <mergeCell ref="AG7:AG8"/>
    <mergeCell ref="AH7:AJ7"/>
    <mergeCell ref="AK7:AM7"/>
    <mergeCell ref="AN7:AN8"/>
    <mergeCell ref="AA7:AC7"/>
    <mergeCell ref="A7:B7"/>
    <mergeCell ref="C7:D7"/>
    <mergeCell ref="E7:E8"/>
    <mergeCell ref="F7:J7"/>
    <mergeCell ref="K7:L7"/>
    <mergeCell ref="M7:O7"/>
    <mergeCell ref="P7:R7"/>
    <mergeCell ref="S7:S8"/>
    <mergeCell ref="T7:V7"/>
    <mergeCell ref="W7:Y7"/>
    <mergeCell ref="Z7:Z8"/>
    <mergeCell ref="K2:K3"/>
    <mergeCell ref="L2:L3"/>
    <mergeCell ref="M2:M3"/>
    <mergeCell ref="D2:D3"/>
    <mergeCell ref="E2:E3"/>
    <mergeCell ref="F2:F3"/>
    <mergeCell ref="G2:G3"/>
    <mergeCell ref="H2:H3"/>
    <mergeCell ref="I2:I3"/>
    <mergeCell ref="A2:A3"/>
    <mergeCell ref="B2:B3"/>
    <mergeCell ref="C2:C3"/>
    <mergeCell ref="A12:C13"/>
    <mergeCell ref="J2:J3"/>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workbookViewId="0"/>
  </sheetViews>
  <sheetFormatPr defaultColWidth="8.90625" defaultRowHeight="13"/>
  <cols>
    <col min="1" max="33" width="14.54296875" style="269" customWidth="1"/>
    <col min="34" max="120" width="14.6328125" style="269" customWidth="1"/>
    <col min="121" max="121" width="41.36328125" style="269" customWidth="1"/>
    <col min="122" max="124" width="20.08984375" style="269" customWidth="1"/>
    <col min="125" max="16384" width="8.90625" style="269"/>
  </cols>
  <sheetData>
    <row r="1" spans="1:28" s="244" customFormat="1">
      <c r="A1" s="262" t="s">
        <v>504</v>
      </c>
      <c r="B1" s="243"/>
      <c r="C1" s="243"/>
      <c r="D1" s="243"/>
      <c r="E1" s="243"/>
      <c r="F1" s="243"/>
      <c r="G1" s="243"/>
      <c r="H1" s="243"/>
      <c r="I1" s="243"/>
      <c r="J1" s="243"/>
      <c r="K1" s="243"/>
      <c r="L1" s="243"/>
      <c r="M1" s="243"/>
      <c r="N1" s="243"/>
      <c r="O1" s="243"/>
      <c r="P1" s="243"/>
      <c r="Q1" s="243"/>
      <c r="R1" s="243"/>
      <c r="S1" s="243"/>
      <c r="T1" s="243"/>
    </row>
    <row r="2" spans="1:28" s="244" customFormat="1" ht="26.4" customHeight="1">
      <c r="A2" s="426" t="s">
        <v>493</v>
      </c>
      <c r="B2" s="426" t="s">
        <v>494</v>
      </c>
      <c r="C2" s="426" t="s">
        <v>495</v>
      </c>
      <c r="D2" s="426" t="s">
        <v>496</v>
      </c>
      <c r="E2" s="426" t="s">
        <v>497</v>
      </c>
      <c r="F2" s="429" t="s">
        <v>498</v>
      </c>
      <c r="G2" s="429" t="s">
        <v>499</v>
      </c>
      <c r="H2" s="429" t="s">
        <v>500</v>
      </c>
      <c r="I2" s="428" t="s">
        <v>501</v>
      </c>
      <c r="J2" s="428" t="s">
        <v>502</v>
      </c>
      <c r="K2" s="428" t="s">
        <v>503</v>
      </c>
      <c r="L2" s="428" t="s">
        <v>424</v>
      </c>
      <c r="M2" s="428" t="s">
        <v>422</v>
      </c>
    </row>
    <row r="3" spans="1:28" s="244" customFormat="1" ht="13.25" customHeight="1">
      <c r="A3" s="426"/>
      <c r="B3" s="426"/>
      <c r="C3" s="426"/>
      <c r="D3" s="426"/>
      <c r="E3" s="426"/>
      <c r="F3" s="430"/>
      <c r="G3" s="430"/>
      <c r="H3" s="430"/>
      <c r="I3" s="428"/>
      <c r="J3" s="428"/>
      <c r="K3" s="428"/>
      <c r="L3" s="428"/>
      <c r="M3" s="428"/>
    </row>
    <row r="4" spans="1:28" s="246" customFormat="1">
      <c r="A4" s="245">
        <f>申請者情報!B3</f>
        <v>0</v>
      </c>
      <c r="B4" s="245">
        <f>申請者情報!B4</f>
        <v>0</v>
      </c>
      <c r="C4" s="245" t="str">
        <f>申請者情報!C5&amp;申請者情報!E5</f>
        <v/>
      </c>
      <c r="D4" s="245" t="str">
        <f>申請者情報!B6&amp;申請者情報!C6</f>
        <v>福島県</v>
      </c>
      <c r="E4" s="245">
        <f>申請者情報!B8</f>
        <v>0</v>
      </c>
      <c r="F4" s="245">
        <f>申請者情報!B9</f>
        <v>0</v>
      </c>
      <c r="G4" s="245">
        <f>申請者情報!B11</f>
        <v>0</v>
      </c>
      <c r="H4" s="245">
        <f>申請者情報!B12</f>
        <v>0</v>
      </c>
      <c r="I4" s="245">
        <f>申請者情報!B13</f>
        <v>0</v>
      </c>
      <c r="J4" s="245">
        <f>申請者情報!B14</f>
        <v>0</v>
      </c>
      <c r="K4" s="245">
        <f>申請者情報!B15</f>
        <v>0</v>
      </c>
      <c r="L4" s="245">
        <f>申請者情報!B16</f>
        <v>0</v>
      </c>
      <c r="M4" s="245">
        <f>申請者情報!B17</f>
        <v>0</v>
      </c>
    </row>
    <row r="5" spans="1:28" s="244" customFormat="1"/>
    <row r="6" spans="1:28" s="244" customFormat="1">
      <c r="A6" s="243" t="s">
        <v>425</v>
      </c>
    </row>
    <row r="7" spans="1:28" s="244" customFormat="1" ht="13" customHeight="1">
      <c r="A7" s="434" t="s">
        <v>426</v>
      </c>
      <c r="B7" s="435"/>
      <c r="C7" s="434" t="s">
        <v>427</v>
      </c>
      <c r="D7" s="435"/>
      <c r="E7" s="436" t="s">
        <v>428</v>
      </c>
      <c r="F7" s="436" t="s">
        <v>429</v>
      </c>
      <c r="G7" s="436"/>
      <c r="H7" s="436"/>
      <c r="I7" s="436"/>
      <c r="J7" s="436"/>
      <c r="K7" s="437" t="s">
        <v>430</v>
      </c>
      <c r="L7" s="438"/>
      <c r="M7" s="431" t="s">
        <v>400</v>
      </c>
      <c r="N7" s="432"/>
      <c r="O7" s="433"/>
      <c r="P7" s="431" t="s">
        <v>506</v>
      </c>
      <c r="Q7" s="432"/>
      <c r="R7" s="433"/>
      <c r="S7" s="431" t="s">
        <v>401</v>
      </c>
      <c r="T7" s="432"/>
      <c r="U7" s="433"/>
      <c r="V7" s="431" t="s">
        <v>507</v>
      </c>
      <c r="W7" s="432"/>
      <c r="X7" s="433"/>
      <c r="Y7" s="431" t="s">
        <v>226</v>
      </c>
      <c r="Z7" s="432"/>
      <c r="AA7" s="433"/>
      <c r="AB7" s="444" t="s">
        <v>437</v>
      </c>
    </row>
    <row r="8" spans="1:28" s="247" customFormat="1">
      <c r="A8" s="248" t="s">
        <v>438</v>
      </c>
      <c r="B8" s="249" t="s">
        <v>439</v>
      </c>
      <c r="C8" s="248" t="s">
        <v>438</v>
      </c>
      <c r="D8" s="249" t="s">
        <v>439</v>
      </c>
      <c r="E8" s="436"/>
      <c r="F8" s="249" t="s">
        <v>440</v>
      </c>
      <c r="G8" s="249" t="s">
        <v>441</v>
      </c>
      <c r="H8" s="249" t="s">
        <v>442</v>
      </c>
      <c r="I8" s="249" t="s">
        <v>443</v>
      </c>
      <c r="J8" s="249" t="s">
        <v>226</v>
      </c>
      <c r="K8" s="249" t="s">
        <v>230</v>
      </c>
      <c r="L8" s="249" t="s">
        <v>444</v>
      </c>
      <c r="M8" s="250" t="s">
        <v>445</v>
      </c>
      <c r="N8" s="251" t="s">
        <v>446</v>
      </c>
      <c r="O8" s="252" t="s">
        <v>447</v>
      </c>
      <c r="P8" s="250" t="s">
        <v>445</v>
      </c>
      <c r="Q8" s="251" t="s">
        <v>446</v>
      </c>
      <c r="R8" s="252" t="s">
        <v>447</v>
      </c>
      <c r="S8" s="250" t="s">
        <v>445</v>
      </c>
      <c r="T8" s="251" t="s">
        <v>446</v>
      </c>
      <c r="U8" s="252" t="s">
        <v>447</v>
      </c>
      <c r="V8" s="250" t="s">
        <v>445</v>
      </c>
      <c r="W8" s="251" t="s">
        <v>446</v>
      </c>
      <c r="X8" s="252" t="s">
        <v>447</v>
      </c>
      <c r="Y8" s="250" t="s">
        <v>445</v>
      </c>
      <c r="Z8" s="251" t="s">
        <v>446</v>
      </c>
      <c r="AA8" s="252" t="s">
        <v>447</v>
      </c>
      <c r="AB8" s="445"/>
    </row>
    <row r="9" spans="1:28" s="244" customFormat="1">
      <c r="A9" s="254" t="str">
        <f>'事業計画書（病室以外）'!C15</f>
        <v>　　年　月　日</v>
      </c>
      <c r="B9" s="254" t="str">
        <f>'事業計画書（病室以外）'!F15</f>
        <v>　　年　月　日</v>
      </c>
      <c r="C9" s="254" t="str">
        <f>'事業計画書（病室以外）'!H15</f>
        <v>　　年　月　日</v>
      </c>
      <c r="D9" s="254" t="str">
        <f>'事業計画書（病室以外）'!K15</f>
        <v>　　年　月　日</v>
      </c>
      <c r="E9" s="255">
        <f>'事業計画書（病室以外）'!B16</f>
        <v>0</v>
      </c>
      <c r="F9" s="256">
        <f>'事業計画書（病室以外）'!C17</f>
        <v>0</v>
      </c>
      <c r="G9" s="256">
        <f>'事業計画書（病室以外）'!E17</f>
        <v>0</v>
      </c>
      <c r="H9" s="256">
        <f>'事業計画書（病室以外）'!G17</f>
        <v>0</v>
      </c>
      <c r="I9" s="256">
        <f>'事業計画書（病室以外）'!I17</f>
        <v>0</v>
      </c>
      <c r="J9" s="256">
        <f>'事業計画書（病室以外）'!K17</f>
        <v>0</v>
      </c>
      <c r="K9" s="256">
        <f>'事業計画書（病室以外）'!B19</f>
        <v>0</v>
      </c>
      <c r="L9" s="256">
        <f>'事業計画書（病室以外）'!G19</f>
        <v>0</v>
      </c>
      <c r="M9" s="257">
        <f>'事業計画書（病室以外）'!C30</f>
        <v>0</v>
      </c>
      <c r="N9" s="258">
        <f>'事業計画書（病室以外）'!C31</f>
        <v>0</v>
      </c>
      <c r="O9" s="259">
        <f>'事業計画書（病室以外）'!C32</f>
        <v>0</v>
      </c>
      <c r="P9" s="257">
        <f>'事業計画書（病室以外）'!E30</f>
        <v>0</v>
      </c>
      <c r="Q9" s="258">
        <f>'事業計画書（病室以外）'!E31</f>
        <v>0</v>
      </c>
      <c r="R9" s="259">
        <f>'事業計画書（病室以外）'!E32</f>
        <v>0</v>
      </c>
      <c r="S9" s="257">
        <f>'事業計画書（病室以外）'!G30</f>
        <v>0</v>
      </c>
      <c r="T9" s="258">
        <f>'事業計画書（病室以外）'!G31</f>
        <v>0</v>
      </c>
      <c r="U9" s="259">
        <f>'事業計画書（病室以外）'!G32</f>
        <v>0</v>
      </c>
      <c r="V9" s="257">
        <f>'事業計画書（病室以外）'!I30</f>
        <v>0</v>
      </c>
      <c r="W9" s="258">
        <f>'事業計画書（病室以外）'!I31</f>
        <v>0</v>
      </c>
      <c r="X9" s="259">
        <f>'事業計画書（病室以外）'!I32</f>
        <v>0</v>
      </c>
      <c r="Y9" s="257">
        <f>SUM(M9,P9,S9,V9)</f>
        <v>0</v>
      </c>
      <c r="Z9" s="258">
        <f>SUM(N9,Q9,T9,W9)</f>
        <v>0</v>
      </c>
      <c r="AA9" s="259">
        <f>SUM(O9,R9,U9,X9)</f>
        <v>0</v>
      </c>
      <c r="AB9" s="261">
        <f>'事業計画書（病室以外）'!A37</f>
        <v>0</v>
      </c>
    </row>
    <row r="10" spans="1:28" s="244" customFormat="1"/>
    <row r="11" spans="1:28" s="244" customFormat="1">
      <c r="B11" s="262" t="s">
        <v>448</v>
      </c>
    </row>
    <row r="12" spans="1:28" s="244" customFormat="1">
      <c r="A12" s="448" t="s">
        <v>43</v>
      </c>
      <c r="B12" s="449"/>
      <c r="C12" s="449"/>
      <c r="D12" s="449"/>
      <c r="E12" s="449"/>
      <c r="F12" s="449"/>
      <c r="G12" s="449"/>
      <c r="H12" s="449"/>
      <c r="I12" s="449"/>
      <c r="J12" s="449"/>
      <c r="K12" s="449"/>
      <c r="L12" s="449"/>
      <c r="M12" s="450"/>
      <c r="N12" s="448" t="s">
        <v>451</v>
      </c>
      <c r="O12" s="449"/>
      <c r="P12" s="449"/>
      <c r="Q12" s="451" t="s">
        <v>452</v>
      </c>
      <c r="R12" s="263"/>
      <c r="S12" s="263"/>
    </row>
    <row r="13" spans="1:28" s="244" customFormat="1">
      <c r="A13" s="448" t="s">
        <v>524</v>
      </c>
      <c r="B13" s="449"/>
      <c r="C13" s="450"/>
      <c r="D13" s="448" t="s">
        <v>453</v>
      </c>
      <c r="E13" s="449"/>
      <c r="F13" s="450"/>
      <c r="G13" s="448" t="s">
        <v>524</v>
      </c>
      <c r="H13" s="449"/>
      <c r="I13" s="450"/>
      <c r="J13" s="448" t="s">
        <v>453</v>
      </c>
      <c r="K13" s="449"/>
      <c r="L13" s="450"/>
      <c r="M13" s="451" t="s">
        <v>226</v>
      </c>
      <c r="N13" s="451" t="s">
        <v>455</v>
      </c>
      <c r="O13" s="451" t="s">
        <v>456</v>
      </c>
      <c r="P13" s="446" t="s">
        <v>457</v>
      </c>
      <c r="Q13" s="452"/>
      <c r="R13" s="263"/>
      <c r="S13" s="263"/>
    </row>
    <row r="14" spans="1:28" s="244" customFormat="1">
      <c r="A14" s="264" t="s">
        <v>523</v>
      </c>
      <c r="B14" s="264" t="s">
        <v>458</v>
      </c>
      <c r="C14" s="264" t="s">
        <v>459</v>
      </c>
      <c r="D14" s="264" t="s">
        <v>455</v>
      </c>
      <c r="E14" s="264" t="s">
        <v>456</v>
      </c>
      <c r="F14" s="264" t="s">
        <v>457</v>
      </c>
      <c r="G14" s="264" t="s">
        <v>523</v>
      </c>
      <c r="H14" s="264" t="s">
        <v>458</v>
      </c>
      <c r="I14" s="264" t="s">
        <v>459</v>
      </c>
      <c r="J14" s="264" t="s">
        <v>455</v>
      </c>
      <c r="K14" s="264" t="s">
        <v>456</v>
      </c>
      <c r="L14" s="264" t="s">
        <v>457</v>
      </c>
      <c r="M14" s="453"/>
      <c r="N14" s="453"/>
      <c r="O14" s="453"/>
      <c r="P14" s="447"/>
      <c r="Q14" s="453"/>
      <c r="R14" s="265"/>
      <c r="S14" s="265"/>
    </row>
    <row r="15" spans="1:28" s="244" customFormat="1">
      <c r="A15" s="261">
        <f>'事業費内訳書 (病室以外)'!C11</f>
        <v>0</v>
      </c>
      <c r="B15" s="266" t="str">
        <f>'事業費内訳書 (病室以外)'!$C$12</f>
        <v>改修工事</v>
      </c>
      <c r="C15" s="266">
        <f>'事業費内訳書 (病室以外)'!C13</f>
        <v>0</v>
      </c>
      <c r="D15" s="261">
        <f>SUM('事業費内訳書 (病室以外)'!D13:D17)</f>
        <v>0</v>
      </c>
      <c r="E15" s="298"/>
      <c r="F15" s="261">
        <f>SUM('事業費内訳書 (病室以外)'!F13:F17)</f>
        <v>0</v>
      </c>
      <c r="G15" s="261">
        <f>'事業費内訳書 (病室以外)'!C19</f>
        <v>0</v>
      </c>
      <c r="H15" s="266" t="str">
        <f>'事業費内訳書 (病室以外)'!C20</f>
        <v>改修工事</v>
      </c>
      <c r="I15" s="266">
        <f>'事業費内訳書 (病室以外)'!C21</f>
        <v>0</v>
      </c>
      <c r="J15" s="261">
        <f>SUM('事業費内訳書 (病室以外)'!D21:D25)</f>
        <v>0</v>
      </c>
      <c r="K15" s="298"/>
      <c r="L15" s="261">
        <f>SUM('事業費内訳書 (病室以外)'!F21:F25)</f>
        <v>0</v>
      </c>
      <c r="M15" s="261" t="str">
        <f>'事業費内訳書 (病室以外)'!F36</f>
        <v/>
      </c>
      <c r="N15" s="261" t="str">
        <f>'事業費内訳書 (病室以外)'!D47</f>
        <v/>
      </c>
      <c r="O15" s="261" t="str">
        <f>'事業費内訳書 (病室以外)'!E47</f>
        <v/>
      </c>
      <c r="P15" s="267" t="str">
        <f>'事業費内訳書 (病室以外)'!F47</f>
        <v/>
      </c>
      <c r="Q15" s="257" t="str">
        <f>'事業費内訳書 (病室以外)'!F48</f>
        <v/>
      </c>
      <c r="R15" s="263"/>
      <c r="S15" s="263"/>
    </row>
    <row r="17" spans="1:9">
      <c r="A17" s="269" t="s">
        <v>508</v>
      </c>
    </row>
    <row r="18" spans="1:9">
      <c r="A18" s="269" t="s">
        <v>509</v>
      </c>
    </row>
    <row r="19" spans="1:9">
      <c r="A19" s="268" t="s">
        <v>510</v>
      </c>
      <c r="B19" s="268"/>
      <c r="C19" s="268"/>
      <c r="D19" s="268"/>
      <c r="E19" s="268"/>
      <c r="F19" s="268"/>
      <c r="G19" s="268"/>
      <c r="H19" s="268"/>
      <c r="I19" s="268"/>
    </row>
    <row r="20" spans="1:9">
      <c r="A20" s="268" t="s">
        <v>511</v>
      </c>
      <c r="B20" s="268"/>
      <c r="C20" s="268"/>
      <c r="D20" s="268"/>
      <c r="E20" s="268"/>
      <c r="F20" s="268"/>
      <c r="G20" s="268"/>
      <c r="H20" s="268"/>
      <c r="I20" s="268"/>
    </row>
    <row r="21" spans="1:9">
      <c r="A21" s="268"/>
      <c r="B21" s="268"/>
      <c r="C21" s="268"/>
      <c r="D21" s="268"/>
      <c r="E21" s="268"/>
      <c r="F21" s="268"/>
      <c r="G21" s="268"/>
      <c r="H21" s="268"/>
      <c r="I21" s="268"/>
    </row>
    <row r="22" spans="1:9">
      <c r="A22" s="268" t="s">
        <v>516</v>
      </c>
      <c r="B22" s="268" t="s">
        <v>518</v>
      </c>
      <c r="C22" s="268"/>
      <c r="D22" s="268"/>
      <c r="E22" s="268"/>
      <c r="F22" s="268"/>
      <c r="G22" s="268"/>
      <c r="H22" s="268"/>
      <c r="I22" s="268"/>
    </row>
    <row r="23" spans="1:9">
      <c r="A23" s="268" t="s">
        <v>515</v>
      </c>
      <c r="B23" s="270"/>
      <c r="C23" s="270"/>
      <c r="D23" s="270"/>
      <c r="E23" s="270"/>
      <c r="F23" s="270"/>
      <c r="G23" s="270"/>
      <c r="H23" s="270"/>
      <c r="I23" s="268"/>
    </row>
    <row r="24" spans="1:9">
      <c r="A24" s="268" t="s">
        <v>514</v>
      </c>
      <c r="B24" s="270"/>
      <c r="C24" s="270"/>
      <c r="D24" s="270"/>
      <c r="E24" s="270"/>
      <c r="F24" s="270"/>
      <c r="G24" s="270"/>
      <c r="H24" s="270"/>
      <c r="I24" s="268"/>
    </row>
    <row r="25" spans="1:9">
      <c r="A25" s="268" t="s">
        <v>513</v>
      </c>
      <c r="B25" s="271"/>
      <c r="C25" s="271"/>
      <c r="D25" s="271"/>
      <c r="E25" s="271"/>
      <c r="F25" s="271"/>
      <c r="G25" s="271"/>
      <c r="H25" s="270"/>
      <c r="I25" s="268"/>
    </row>
    <row r="26" spans="1:9">
      <c r="A26" s="268" t="s">
        <v>512</v>
      </c>
      <c r="B26" s="270"/>
      <c r="C26" s="270"/>
      <c r="D26" s="270"/>
      <c r="E26" s="270"/>
      <c r="F26" s="270"/>
      <c r="G26" s="270"/>
      <c r="H26" s="270"/>
      <c r="I26" s="268"/>
    </row>
    <row r="27" spans="1:9">
      <c r="A27" s="268"/>
      <c r="B27" s="268"/>
      <c r="C27" s="268"/>
      <c r="D27" s="268"/>
      <c r="E27" s="268"/>
      <c r="F27" s="268"/>
      <c r="G27" s="268"/>
      <c r="H27" s="268"/>
      <c r="I27" s="268"/>
    </row>
    <row r="28" spans="1:9">
      <c r="A28" s="268"/>
      <c r="B28" s="268"/>
      <c r="C28" s="268"/>
      <c r="D28" s="268"/>
      <c r="E28" s="268"/>
      <c r="F28" s="268"/>
      <c r="G28" s="268"/>
      <c r="H28" s="268"/>
      <c r="I28" s="268"/>
    </row>
    <row r="29" spans="1:9">
      <c r="A29" s="268"/>
      <c r="B29" s="268"/>
      <c r="C29" s="268"/>
      <c r="D29" s="268"/>
      <c r="E29" s="268"/>
      <c r="F29" s="268"/>
      <c r="G29" s="268"/>
      <c r="H29" s="268"/>
      <c r="I29" s="268"/>
    </row>
    <row r="30" spans="1:9">
      <c r="A30" s="268"/>
      <c r="B30" s="268"/>
      <c r="C30" s="268"/>
      <c r="D30" s="268"/>
      <c r="E30" s="268"/>
      <c r="F30" s="268"/>
      <c r="G30" s="268"/>
      <c r="H30" s="268"/>
      <c r="I30" s="268"/>
    </row>
    <row r="31" spans="1:9">
      <c r="A31" s="268"/>
      <c r="B31" s="268"/>
      <c r="C31" s="268"/>
      <c r="D31" s="268"/>
      <c r="E31" s="268"/>
      <c r="F31" s="268"/>
      <c r="G31" s="268"/>
      <c r="H31" s="268"/>
      <c r="I31" s="268"/>
    </row>
    <row r="32" spans="1:9">
      <c r="A32" s="268"/>
      <c r="B32" s="268"/>
      <c r="C32" s="268"/>
      <c r="D32" s="268"/>
      <c r="E32" s="268"/>
      <c r="F32" s="268"/>
      <c r="G32" s="268"/>
      <c r="H32" s="268"/>
      <c r="I32" s="268"/>
    </row>
    <row r="33" spans="1:9">
      <c r="A33" s="268"/>
      <c r="B33" s="268"/>
      <c r="C33" s="268"/>
      <c r="D33" s="268"/>
      <c r="E33" s="268"/>
      <c r="F33" s="268"/>
      <c r="G33" s="268"/>
      <c r="H33" s="268"/>
      <c r="I33" s="268"/>
    </row>
  </sheetData>
  <mergeCells count="35">
    <mergeCell ref="P13:P14"/>
    <mergeCell ref="N12:P12"/>
    <mergeCell ref="Q12:Q14"/>
    <mergeCell ref="M13:M14"/>
    <mergeCell ref="N13:N14"/>
    <mergeCell ref="O13:O14"/>
    <mergeCell ref="Y7:AA7"/>
    <mergeCell ref="AB7:AB8"/>
    <mergeCell ref="V7:X7"/>
    <mergeCell ref="P7:R7"/>
    <mergeCell ref="S7:U7"/>
    <mergeCell ref="K2:K3"/>
    <mergeCell ref="L2:L3"/>
    <mergeCell ref="M2:M3"/>
    <mergeCell ref="A7:B7"/>
    <mergeCell ref="C7:D7"/>
    <mergeCell ref="E7:E8"/>
    <mergeCell ref="F7:J7"/>
    <mergeCell ref="K7:L7"/>
    <mergeCell ref="J13:L13"/>
    <mergeCell ref="A13:C13"/>
    <mergeCell ref="A12:M12"/>
    <mergeCell ref="G13:I13"/>
    <mergeCell ref="I2:I3"/>
    <mergeCell ref="A2:A3"/>
    <mergeCell ref="B2:B3"/>
    <mergeCell ref="C2:C3"/>
    <mergeCell ref="D13:F13"/>
    <mergeCell ref="D2:D3"/>
    <mergeCell ref="E2:E3"/>
    <mergeCell ref="F2:F3"/>
    <mergeCell ref="G2:G3"/>
    <mergeCell ref="H2:H3"/>
    <mergeCell ref="M7:O7"/>
    <mergeCell ref="J2:J3"/>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8" customWidth="1"/>
    <col min="2" max="3" width="3.6328125" style="18" customWidth="1"/>
    <col min="4" max="6" width="20.6328125" style="18" customWidth="1"/>
    <col min="7" max="7" width="10.6328125" style="18" customWidth="1"/>
    <col min="8" max="8" width="7.6328125" style="61" customWidth="1"/>
    <col min="9" max="9" width="12" style="61" customWidth="1"/>
    <col min="10" max="10" width="16.36328125" style="61" customWidth="1"/>
    <col min="11" max="11" width="21.453125" style="61" customWidth="1"/>
    <col min="12" max="16" width="10.6328125" style="18" customWidth="1"/>
    <col min="17" max="17" width="10.6328125" style="61" customWidth="1"/>
    <col min="18" max="22" width="10.6328125" style="18" customWidth="1"/>
    <col min="23" max="35" width="11.36328125" style="18" customWidth="1"/>
    <col min="36" max="64" width="10.6328125" style="18" customWidth="1"/>
    <col min="65" max="175" width="3.6328125" style="18" customWidth="1"/>
    <col min="176" max="16384" width="1.08984375" style="18"/>
  </cols>
  <sheetData>
    <row r="1" spans="1:35" ht="26.25" customHeight="1">
      <c r="A1" s="473" t="s">
        <v>104</v>
      </c>
      <c r="B1" s="473"/>
      <c r="C1" s="473"/>
      <c r="D1" s="473"/>
      <c r="E1" s="473"/>
      <c r="F1" s="473"/>
      <c r="G1" s="473"/>
      <c r="H1" s="473"/>
      <c r="I1" s="473"/>
      <c r="J1" s="473"/>
      <c r="K1" s="20"/>
      <c r="L1" s="20"/>
      <c r="M1" s="20"/>
      <c r="N1" s="20"/>
      <c r="O1" s="20"/>
      <c r="P1" s="20"/>
      <c r="Q1" s="21"/>
      <c r="R1" s="22"/>
      <c r="S1" s="474" t="s">
        <v>105</v>
      </c>
      <c r="T1" s="474"/>
      <c r="U1" s="474"/>
      <c r="V1" s="474"/>
      <c r="W1" s="474"/>
      <c r="X1" s="474"/>
      <c r="Y1" s="474"/>
      <c r="Z1" s="474"/>
      <c r="AA1" s="474"/>
      <c r="AB1" s="474"/>
      <c r="AC1" s="474"/>
      <c r="AD1" s="474"/>
      <c r="AE1" s="474"/>
      <c r="AF1" s="474"/>
      <c r="AG1" s="474"/>
      <c r="AH1" s="474"/>
      <c r="AI1" s="474"/>
    </row>
    <row r="2" spans="1:35" ht="40.5" customHeight="1" thickBot="1">
      <c r="B2" s="475" t="s">
        <v>106</v>
      </c>
      <c r="C2" s="475"/>
      <c r="D2" s="475"/>
      <c r="E2" s="475"/>
      <c r="F2" s="475"/>
      <c r="G2" s="475"/>
      <c r="H2" s="475"/>
      <c r="I2" s="475"/>
      <c r="J2" s="475"/>
      <c r="K2" s="475"/>
      <c r="L2" s="475"/>
      <c r="M2" s="475"/>
      <c r="N2" s="475"/>
      <c r="O2" s="475"/>
      <c r="P2" s="475"/>
      <c r="Q2" s="475"/>
      <c r="R2" s="475"/>
      <c r="S2" s="474"/>
      <c r="T2" s="474"/>
      <c r="U2" s="474"/>
      <c r="V2" s="474"/>
      <c r="W2" s="474"/>
      <c r="X2" s="474"/>
      <c r="Y2" s="474"/>
      <c r="Z2" s="474"/>
      <c r="AA2" s="474"/>
      <c r="AB2" s="474"/>
      <c r="AC2" s="474"/>
      <c r="AD2" s="474"/>
      <c r="AE2" s="474"/>
      <c r="AF2" s="474"/>
      <c r="AG2" s="474"/>
      <c r="AH2" s="474"/>
      <c r="AI2" s="474"/>
    </row>
    <row r="3" spans="1:35" ht="20.149999999999999" customHeight="1">
      <c r="B3" s="476" t="s">
        <v>107</v>
      </c>
      <c r="C3" s="471" t="s">
        <v>108</v>
      </c>
      <c r="D3" s="471" t="s">
        <v>109</v>
      </c>
      <c r="E3" s="471" t="s">
        <v>110</v>
      </c>
      <c r="F3" s="478" t="s">
        <v>111</v>
      </c>
      <c r="G3" s="471" t="s">
        <v>112</v>
      </c>
      <c r="H3" s="471" t="s">
        <v>113</v>
      </c>
      <c r="I3" s="471" t="s">
        <v>114</v>
      </c>
      <c r="J3" s="471" t="s">
        <v>115</v>
      </c>
      <c r="K3" s="471" t="s">
        <v>116</v>
      </c>
      <c r="L3" s="23" t="s">
        <v>0</v>
      </c>
      <c r="M3" s="23" t="s">
        <v>1</v>
      </c>
      <c r="N3" s="23" t="s">
        <v>2</v>
      </c>
      <c r="O3" s="24" t="s">
        <v>3</v>
      </c>
      <c r="P3" s="25"/>
      <c r="Q3" s="26"/>
      <c r="R3" s="27" t="s">
        <v>4</v>
      </c>
      <c r="S3" s="23" t="s">
        <v>5</v>
      </c>
      <c r="T3" s="23" t="s">
        <v>6</v>
      </c>
      <c r="U3" s="23" t="s">
        <v>7</v>
      </c>
      <c r="V3" s="28" t="s">
        <v>8</v>
      </c>
      <c r="W3" s="481" t="s">
        <v>117</v>
      </c>
      <c r="X3" s="481" t="s">
        <v>118</v>
      </c>
      <c r="Y3" s="454" t="s">
        <v>119</v>
      </c>
      <c r="Z3" s="471" t="s">
        <v>120</v>
      </c>
      <c r="AA3" s="471" t="s">
        <v>121</v>
      </c>
      <c r="AB3" s="454" t="s">
        <v>122</v>
      </c>
      <c r="AC3" s="454" t="s">
        <v>123</v>
      </c>
      <c r="AD3" s="454" t="s">
        <v>124</v>
      </c>
      <c r="AE3" s="454" t="s">
        <v>125</v>
      </c>
      <c r="AF3" s="454" t="s">
        <v>126</v>
      </c>
      <c r="AG3" s="454" t="s">
        <v>127</v>
      </c>
      <c r="AH3" s="454" t="s">
        <v>128</v>
      </c>
      <c r="AI3" s="456" t="s">
        <v>129</v>
      </c>
    </row>
    <row r="4" spans="1:35" ht="64.5" customHeight="1">
      <c r="B4" s="477"/>
      <c r="C4" s="472"/>
      <c r="D4" s="472"/>
      <c r="E4" s="472"/>
      <c r="F4" s="479"/>
      <c r="G4" s="472"/>
      <c r="H4" s="472"/>
      <c r="I4" s="472"/>
      <c r="J4" s="472"/>
      <c r="K4" s="472"/>
      <c r="L4" s="29" t="s">
        <v>9</v>
      </c>
      <c r="M4" s="30" t="s">
        <v>10</v>
      </c>
      <c r="N4" s="29" t="s">
        <v>11</v>
      </c>
      <c r="O4" s="458" t="s">
        <v>130</v>
      </c>
      <c r="P4" s="460" t="s">
        <v>12</v>
      </c>
      <c r="Q4" s="461"/>
      <c r="R4" s="462"/>
      <c r="S4" s="463" t="s">
        <v>17</v>
      </c>
      <c r="T4" s="465" t="s">
        <v>13</v>
      </c>
      <c r="U4" s="467" t="s">
        <v>131</v>
      </c>
      <c r="V4" s="469" t="s">
        <v>132</v>
      </c>
      <c r="W4" s="482"/>
      <c r="X4" s="482"/>
      <c r="Y4" s="455"/>
      <c r="Z4" s="472"/>
      <c r="AA4" s="472"/>
      <c r="AB4" s="455"/>
      <c r="AC4" s="455"/>
      <c r="AD4" s="455"/>
      <c r="AE4" s="455"/>
      <c r="AF4" s="455"/>
      <c r="AG4" s="455"/>
      <c r="AH4" s="455"/>
      <c r="AI4" s="457"/>
    </row>
    <row r="5" spans="1:35" ht="39" customHeight="1">
      <c r="B5" s="477"/>
      <c r="C5" s="472"/>
      <c r="D5" s="472"/>
      <c r="E5" s="472"/>
      <c r="F5" s="480"/>
      <c r="G5" s="472"/>
      <c r="H5" s="472"/>
      <c r="I5" s="472"/>
      <c r="J5" s="472"/>
      <c r="K5" s="472"/>
      <c r="L5" s="31"/>
      <c r="M5" s="31"/>
      <c r="N5" s="32"/>
      <c r="O5" s="459"/>
      <c r="P5" s="33" t="s">
        <v>133</v>
      </c>
      <c r="Q5" s="33" t="s">
        <v>14</v>
      </c>
      <c r="R5" s="33" t="s">
        <v>15</v>
      </c>
      <c r="S5" s="464"/>
      <c r="T5" s="466"/>
      <c r="U5" s="468"/>
      <c r="V5" s="470"/>
      <c r="W5" s="482"/>
      <c r="X5" s="482"/>
      <c r="Y5" s="455"/>
      <c r="Z5" s="472"/>
      <c r="AA5" s="472"/>
      <c r="AB5" s="455"/>
      <c r="AC5" s="455"/>
      <c r="AD5" s="455"/>
      <c r="AE5" s="455"/>
      <c r="AF5" s="455"/>
      <c r="AG5" s="455"/>
      <c r="AH5" s="455"/>
      <c r="AI5" s="457"/>
    </row>
    <row r="6" spans="1:35" s="34" customFormat="1" ht="55">
      <c r="B6" s="35"/>
      <c r="C6" s="36"/>
      <c r="D6" s="36"/>
      <c r="E6" s="36"/>
      <c r="F6" s="36"/>
      <c r="G6" s="36"/>
      <c r="H6" s="36"/>
      <c r="I6" s="37" t="s">
        <v>134</v>
      </c>
      <c r="J6" s="37" t="s">
        <v>135</v>
      </c>
      <c r="K6" s="37" t="s">
        <v>136</v>
      </c>
      <c r="L6" s="38" t="s">
        <v>16</v>
      </c>
      <c r="M6" s="38" t="s">
        <v>16</v>
      </c>
      <c r="N6" s="38" t="s">
        <v>137</v>
      </c>
      <c r="O6" s="38" t="s">
        <v>16</v>
      </c>
      <c r="P6" s="38" t="s">
        <v>138</v>
      </c>
      <c r="Q6" s="38" t="s">
        <v>16</v>
      </c>
      <c r="R6" s="38" t="s">
        <v>16</v>
      </c>
      <c r="S6" s="38" t="s">
        <v>16</v>
      </c>
      <c r="T6" s="38" t="s">
        <v>16</v>
      </c>
      <c r="U6" s="39" t="s">
        <v>16</v>
      </c>
      <c r="V6" s="40" t="s">
        <v>16</v>
      </c>
      <c r="W6" s="41" t="s">
        <v>101</v>
      </c>
      <c r="X6" s="41" t="s">
        <v>101</v>
      </c>
      <c r="Y6" s="105" t="s">
        <v>98</v>
      </c>
      <c r="Z6" s="42" t="s">
        <v>139</v>
      </c>
      <c r="AA6" s="42" t="s">
        <v>140</v>
      </c>
      <c r="AB6" s="105" t="s">
        <v>141</v>
      </c>
      <c r="AC6" s="105" t="s">
        <v>98</v>
      </c>
      <c r="AD6" s="108" t="s">
        <v>142</v>
      </c>
      <c r="AE6" s="108" t="s">
        <v>143</v>
      </c>
      <c r="AF6" s="109" t="s">
        <v>144</v>
      </c>
      <c r="AG6" s="108" t="s">
        <v>145</v>
      </c>
      <c r="AH6" s="108" t="s">
        <v>145</v>
      </c>
      <c r="AI6" s="110" t="s">
        <v>145</v>
      </c>
    </row>
    <row r="7" spans="1:35" ht="19.5" customHeight="1">
      <c r="B7" s="43">
        <v>1</v>
      </c>
      <c r="C7" s="44">
        <v>1</v>
      </c>
      <c r="D7" s="44" t="s">
        <v>146</v>
      </c>
      <c r="E7" s="44" t="s">
        <v>147</v>
      </c>
      <c r="F7" s="44" t="s">
        <v>148</v>
      </c>
      <c r="G7" s="44" t="s">
        <v>149</v>
      </c>
      <c r="H7" s="45" t="s">
        <v>150</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49999999999999" customHeight="1">
      <c r="B8" s="43">
        <v>1</v>
      </c>
      <c r="C8" s="44">
        <v>1</v>
      </c>
      <c r="D8" s="44" t="s">
        <v>146</v>
      </c>
      <c r="E8" s="44" t="s">
        <v>147</v>
      </c>
      <c r="F8" s="44"/>
      <c r="G8" s="44" t="s">
        <v>149</v>
      </c>
      <c r="H8" s="45" t="s">
        <v>151</v>
      </c>
      <c r="I8" s="45">
        <v>1</v>
      </c>
      <c r="J8" s="45">
        <v>2</v>
      </c>
      <c r="K8" s="45" t="s">
        <v>152</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49999999999999" customHeight="1">
      <c r="B9" s="43">
        <v>1</v>
      </c>
      <c r="C9" s="44">
        <v>1</v>
      </c>
      <c r="D9" s="44" t="s">
        <v>146</v>
      </c>
      <c r="E9" s="44" t="s">
        <v>147</v>
      </c>
      <c r="F9" s="44"/>
      <c r="G9" s="44" t="s">
        <v>149</v>
      </c>
      <c r="H9" s="45" t="s">
        <v>151</v>
      </c>
      <c r="I9" s="45">
        <v>1</v>
      </c>
      <c r="J9" s="45">
        <v>3</v>
      </c>
      <c r="K9" s="45" t="s">
        <v>151</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49999999999999" customHeight="1">
      <c r="B10" s="43">
        <v>1</v>
      </c>
      <c r="C10" s="44">
        <v>2</v>
      </c>
      <c r="D10" s="44" t="s">
        <v>146</v>
      </c>
      <c r="E10" s="44" t="s">
        <v>153</v>
      </c>
      <c r="F10" s="44"/>
      <c r="G10" s="44" t="s">
        <v>154</v>
      </c>
      <c r="H10" s="45" t="s">
        <v>150</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49999999999999" customHeight="1">
      <c r="B11" s="43">
        <v>1</v>
      </c>
      <c r="C11" s="44">
        <v>2</v>
      </c>
      <c r="D11" s="44" t="s">
        <v>146</v>
      </c>
      <c r="E11" s="44" t="s">
        <v>153</v>
      </c>
      <c r="F11" s="44"/>
      <c r="G11" s="44" t="s">
        <v>154</v>
      </c>
      <c r="H11" s="45" t="s">
        <v>155</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49999999999999" customHeight="1">
      <c r="B12" s="43">
        <v>1</v>
      </c>
      <c r="C12" s="44">
        <v>2</v>
      </c>
      <c r="D12" s="44" t="s">
        <v>146</v>
      </c>
      <c r="E12" s="44" t="s">
        <v>153</v>
      </c>
      <c r="F12" s="44"/>
      <c r="G12" s="44" t="s">
        <v>154</v>
      </c>
      <c r="H12" s="45" t="s">
        <v>156</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49999999999999" customHeight="1">
      <c r="B13" s="43">
        <v>1</v>
      </c>
      <c r="C13" s="44">
        <v>2</v>
      </c>
      <c r="D13" s="44" t="s">
        <v>146</v>
      </c>
      <c r="E13" s="44" t="s">
        <v>153</v>
      </c>
      <c r="F13" s="44"/>
      <c r="G13" s="44" t="s">
        <v>154</v>
      </c>
      <c r="H13" s="45" t="s">
        <v>157</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49999999999999" customHeight="1">
      <c r="B14" s="43">
        <v>1</v>
      </c>
      <c r="C14" s="44">
        <v>2</v>
      </c>
      <c r="D14" s="44" t="s">
        <v>146</v>
      </c>
      <c r="E14" s="44" t="s">
        <v>153</v>
      </c>
      <c r="F14" s="44"/>
      <c r="G14" s="44" t="s">
        <v>154</v>
      </c>
      <c r="H14" s="45" t="s">
        <v>151</v>
      </c>
      <c r="I14" s="45">
        <v>2</v>
      </c>
      <c r="J14" s="45">
        <v>2</v>
      </c>
      <c r="K14" s="45" t="s">
        <v>151</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49999999999999" customHeight="1">
      <c r="B15" s="43">
        <v>1</v>
      </c>
      <c r="C15" s="44">
        <v>2</v>
      </c>
      <c r="D15" s="44" t="s">
        <v>146</v>
      </c>
      <c r="E15" s="44" t="s">
        <v>153</v>
      </c>
      <c r="F15" s="44"/>
      <c r="G15" s="44" t="s">
        <v>154</v>
      </c>
      <c r="H15" s="45" t="s">
        <v>151</v>
      </c>
      <c r="I15" s="45">
        <v>2</v>
      </c>
      <c r="J15" s="45">
        <v>4</v>
      </c>
      <c r="K15" s="45" t="s">
        <v>151</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49999999999999"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49999999999999"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49999999999999"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49999999999999"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49999999999999"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49999999999999"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49999999999999"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49999999999999"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49999999999999"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49999999999999"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49999999999999"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49999999999999"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49999999999999"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49999999999999"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49999999999999"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49999999999999"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49999999999999"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49999999999999"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49999999999999"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49999999999999"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49999999999999"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49999999999999"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49999999999999"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49999999999999"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63"/>
    <col min="69" max="69" width="7.08984375" style="63" customWidth="1"/>
    <col min="70" max="324" width="7.08984375" style="63"/>
    <col min="325" max="325" width="7.08984375" style="63" customWidth="1"/>
    <col min="326" max="580" width="7.08984375" style="63"/>
    <col min="581" max="581" width="7.08984375" style="63" customWidth="1"/>
    <col min="582" max="836" width="7.08984375" style="63"/>
    <col min="837" max="837" width="7.08984375" style="63" customWidth="1"/>
    <col min="838" max="1092" width="7.08984375" style="63"/>
    <col min="1093" max="1093" width="7.08984375" style="63" customWidth="1"/>
    <col min="1094" max="1348" width="7.08984375" style="63"/>
    <col min="1349" max="1349" width="7.08984375" style="63" customWidth="1"/>
    <col min="1350" max="1604" width="7.08984375" style="63"/>
    <col min="1605" max="1605" width="7.08984375" style="63" customWidth="1"/>
    <col min="1606" max="1860" width="7.08984375" style="63"/>
    <col min="1861" max="1861" width="7.08984375" style="63" customWidth="1"/>
    <col min="1862" max="2116" width="7.08984375" style="63"/>
    <col min="2117" max="2117" width="7.08984375" style="63" customWidth="1"/>
    <col min="2118" max="2372" width="7.08984375" style="63"/>
    <col min="2373" max="2373" width="7.08984375" style="63" customWidth="1"/>
    <col min="2374" max="2628" width="7.08984375" style="63"/>
    <col min="2629" max="2629" width="7.08984375" style="63" customWidth="1"/>
    <col min="2630" max="2884" width="7.08984375" style="63"/>
    <col min="2885" max="2885" width="7.08984375" style="63" customWidth="1"/>
    <col min="2886" max="3140" width="7.08984375" style="63"/>
    <col min="3141" max="3141" width="7.08984375" style="63" customWidth="1"/>
    <col min="3142" max="3396" width="7.08984375" style="63"/>
    <col min="3397" max="3397" width="7.08984375" style="63" customWidth="1"/>
    <col min="3398" max="3652" width="7.08984375" style="63"/>
    <col min="3653" max="3653" width="7.08984375" style="63" customWidth="1"/>
    <col min="3654" max="3908" width="7.08984375" style="63"/>
    <col min="3909" max="3909" width="7.08984375" style="63" customWidth="1"/>
    <col min="3910" max="4164" width="7.08984375" style="63"/>
    <col min="4165" max="4165" width="7.08984375" style="63" customWidth="1"/>
    <col min="4166" max="4420" width="7.08984375" style="63"/>
    <col min="4421" max="4421" width="7.08984375" style="63" customWidth="1"/>
    <col min="4422" max="4676" width="7.08984375" style="63"/>
    <col min="4677" max="4677" width="7.08984375" style="63" customWidth="1"/>
    <col min="4678" max="4932" width="7.08984375" style="63"/>
    <col min="4933" max="4933" width="7.08984375" style="63" customWidth="1"/>
    <col min="4934" max="5188" width="7.08984375" style="63"/>
    <col min="5189" max="5189" width="7.08984375" style="63" customWidth="1"/>
    <col min="5190" max="5444" width="7.08984375" style="63"/>
    <col min="5445" max="5445" width="7.08984375" style="63" customWidth="1"/>
    <col min="5446" max="5700" width="7.08984375" style="63"/>
    <col min="5701" max="5701" width="7.08984375" style="63" customWidth="1"/>
    <col min="5702" max="5956" width="7.08984375" style="63"/>
    <col min="5957" max="5957" width="7.08984375" style="63" customWidth="1"/>
    <col min="5958" max="6212" width="7.08984375" style="63"/>
    <col min="6213" max="6213" width="7.08984375" style="63" customWidth="1"/>
    <col min="6214" max="6468" width="7.08984375" style="63"/>
    <col min="6469" max="6469" width="7.08984375" style="63" customWidth="1"/>
    <col min="6470" max="6724" width="7.08984375" style="63"/>
    <col min="6725" max="6725" width="7.08984375" style="63" customWidth="1"/>
    <col min="6726" max="6980" width="7.08984375" style="63"/>
    <col min="6981" max="6981" width="7.08984375" style="63" customWidth="1"/>
    <col min="6982" max="7236" width="7.08984375" style="63"/>
    <col min="7237" max="7237" width="7.08984375" style="63" customWidth="1"/>
    <col min="7238" max="7492" width="7.08984375" style="63"/>
    <col min="7493" max="7493" width="7.08984375" style="63" customWidth="1"/>
    <col min="7494" max="7748" width="7.08984375" style="63"/>
    <col min="7749" max="7749" width="7.08984375" style="63" customWidth="1"/>
    <col min="7750" max="8004" width="7.08984375" style="63"/>
    <col min="8005" max="8005" width="7.08984375" style="63" customWidth="1"/>
    <col min="8006" max="8260" width="7.08984375" style="63"/>
    <col min="8261" max="8261" width="7.08984375" style="63" customWidth="1"/>
    <col min="8262" max="8516" width="7.08984375" style="63"/>
    <col min="8517" max="8517" width="7.08984375" style="63" customWidth="1"/>
    <col min="8518" max="8772" width="7.08984375" style="63"/>
    <col min="8773" max="8773" width="7.08984375" style="63" customWidth="1"/>
    <col min="8774" max="9028" width="7.08984375" style="63"/>
    <col min="9029" max="9029" width="7.08984375" style="63" customWidth="1"/>
    <col min="9030" max="9284" width="7.08984375" style="63"/>
    <col min="9285" max="9285" width="7.08984375" style="63" customWidth="1"/>
    <col min="9286" max="9540" width="7.08984375" style="63"/>
    <col min="9541" max="9541" width="7.08984375" style="63" customWidth="1"/>
    <col min="9542" max="9796" width="7.08984375" style="63"/>
    <col min="9797" max="9797" width="7.08984375" style="63" customWidth="1"/>
    <col min="9798" max="10052" width="7.08984375" style="63"/>
    <col min="10053" max="10053" width="7.08984375" style="63" customWidth="1"/>
    <col min="10054" max="10308" width="7.08984375" style="63"/>
    <col min="10309" max="10309" width="7.08984375" style="63" customWidth="1"/>
    <col min="10310" max="10564" width="7.08984375" style="63"/>
    <col min="10565" max="10565" width="7.08984375" style="63" customWidth="1"/>
    <col min="10566" max="10820" width="7.08984375" style="63"/>
    <col min="10821" max="10821" width="7.08984375" style="63" customWidth="1"/>
    <col min="10822" max="11076" width="7.08984375" style="63"/>
    <col min="11077" max="11077" width="7.08984375" style="63" customWidth="1"/>
    <col min="11078" max="11332" width="7.08984375" style="63"/>
    <col min="11333" max="11333" width="7.08984375" style="63" customWidth="1"/>
    <col min="11334" max="11588" width="7.08984375" style="63"/>
    <col min="11589" max="11589" width="7.08984375" style="63" customWidth="1"/>
    <col min="11590" max="11844" width="7.08984375" style="63"/>
    <col min="11845" max="11845" width="7.08984375" style="63" customWidth="1"/>
    <col min="11846" max="12100" width="7.08984375" style="63"/>
    <col min="12101" max="12101" width="7.08984375" style="63" customWidth="1"/>
    <col min="12102" max="12356" width="7.08984375" style="63"/>
    <col min="12357" max="12357" width="7.08984375" style="63" customWidth="1"/>
    <col min="12358" max="12612" width="7.08984375" style="63"/>
    <col min="12613" max="12613" width="7.08984375" style="63" customWidth="1"/>
    <col min="12614" max="12868" width="7.08984375" style="63"/>
    <col min="12869" max="12869" width="7.08984375" style="63" customWidth="1"/>
    <col min="12870" max="13124" width="7.08984375" style="63"/>
    <col min="13125" max="13125" width="7.08984375" style="63" customWidth="1"/>
    <col min="13126" max="13380" width="7.08984375" style="63"/>
    <col min="13381" max="13381" width="7.08984375" style="63" customWidth="1"/>
    <col min="13382" max="13636" width="7.08984375" style="63"/>
    <col min="13637" max="13637" width="7.08984375" style="63" customWidth="1"/>
    <col min="13638" max="13892" width="7.08984375" style="63"/>
    <col min="13893" max="13893" width="7.08984375" style="63" customWidth="1"/>
    <col min="13894" max="14148" width="7.08984375" style="63"/>
    <col min="14149" max="14149" width="7.08984375" style="63" customWidth="1"/>
    <col min="14150" max="14404" width="7.08984375" style="63"/>
    <col min="14405" max="14405" width="7.08984375" style="63" customWidth="1"/>
    <col min="14406" max="14660" width="7.08984375" style="63"/>
    <col min="14661" max="14661" width="7.08984375" style="63" customWidth="1"/>
    <col min="14662" max="14916" width="7.08984375" style="63"/>
    <col min="14917" max="14917" width="7.08984375" style="63" customWidth="1"/>
    <col min="14918" max="15172" width="7.08984375" style="63"/>
    <col min="15173" max="15173" width="7.08984375" style="63" customWidth="1"/>
    <col min="15174" max="15428" width="7.08984375" style="63"/>
    <col min="15429" max="15429" width="7.08984375" style="63" customWidth="1"/>
    <col min="15430" max="15684" width="7.08984375" style="63"/>
    <col min="15685" max="15685" width="7.08984375" style="63" customWidth="1"/>
    <col min="15686" max="15940" width="7.08984375" style="63"/>
    <col min="15941" max="15941" width="7.08984375" style="63" customWidth="1"/>
    <col min="15942" max="16196" width="7.08984375" style="63"/>
    <col min="16197" max="16197" width="7.08984375" style="63" customWidth="1"/>
    <col min="16198" max="16384" width="7.08984375" style="63"/>
  </cols>
  <sheetData>
    <row r="1" spans="2:65" ht="44.25" customHeight="1">
      <c r="B1" s="62" t="s">
        <v>158</v>
      </c>
    </row>
    <row r="2" spans="2:65" ht="44.25" customHeight="1">
      <c r="B2" s="583" t="s">
        <v>159</v>
      </c>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c r="AR2" s="583"/>
      <c r="AS2" s="583"/>
      <c r="AT2" s="583"/>
      <c r="AU2" s="583"/>
      <c r="AV2" s="583"/>
      <c r="AW2" s="583"/>
      <c r="AX2" s="583"/>
      <c r="AY2" s="583"/>
      <c r="AZ2" s="583"/>
      <c r="BA2" s="583"/>
      <c r="BB2" s="583"/>
      <c r="BC2" s="583"/>
      <c r="BD2" s="583"/>
      <c r="BE2" s="583"/>
      <c r="BF2" s="583"/>
      <c r="BG2" s="583"/>
      <c r="BH2" s="583"/>
      <c r="BI2" s="583"/>
      <c r="BJ2" s="583"/>
      <c r="BK2" s="583"/>
      <c r="BL2" s="583"/>
      <c r="BM2" s="583"/>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584" t="s">
        <v>96</v>
      </c>
      <c r="BA4" s="585"/>
      <c r="BB4" s="585"/>
      <c r="BC4" s="585"/>
      <c r="BD4" s="585"/>
      <c r="BE4" s="585"/>
      <c r="BF4" s="585"/>
      <c r="BG4" s="585"/>
      <c r="BH4" s="586"/>
      <c r="BI4" s="585" t="s">
        <v>160</v>
      </c>
      <c r="BJ4" s="585"/>
      <c r="BK4" s="585"/>
      <c r="BL4" s="585"/>
      <c r="BM4" s="586"/>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587"/>
      <c r="AG5" s="587"/>
      <c r="AH5" s="587"/>
      <c r="AI5" s="587"/>
      <c r="AJ5" s="587"/>
      <c r="AK5" s="587"/>
      <c r="AL5" s="587"/>
      <c r="AM5" s="587"/>
      <c r="AN5" s="587"/>
      <c r="AO5" s="587"/>
      <c r="AP5" s="587"/>
      <c r="AQ5" s="587"/>
      <c r="AR5" s="587"/>
      <c r="AS5" s="587"/>
      <c r="AT5" s="587"/>
      <c r="AU5" s="587"/>
      <c r="AV5" s="587"/>
      <c r="AW5" s="587"/>
      <c r="AX5" s="587"/>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587"/>
      <c r="AG6" s="587"/>
      <c r="AH6" s="587"/>
      <c r="AI6" s="587"/>
      <c r="AJ6" s="587"/>
      <c r="AK6" s="587"/>
      <c r="AL6" s="587"/>
      <c r="AM6" s="587"/>
      <c r="AN6" s="587"/>
      <c r="AO6" s="587"/>
      <c r="AP6" s="587"/>
      <c r="AQ6" s="587"/>
      <c r="AR6" s="587"/>
      <c r="AS6" s="587"/>
      <c r="AT6" s="587"/>
      <c r="AU6" s="587"/>
      <c r="AV6" s="587"/>
      <c r="AW6" s="587"/>
      <c r="AX6" s="587"/>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587"/>
      <c r="AG7" s="587"/>
      <c r="AH7" s="587"/>
      <c r="AI7" s="587"/>
      <c r="AJ7" s="587"/>
      <c r="AK7" s="587"/>
      <c r="AL7" s="587"/>
      <c r="AM7" s="587"/>
      <c r="AN7" s="587"/>
      <c r="AO7" s="587"/>
      <c r="AP7" s="587"/>
      <c r="AQ7" s="587"/>
      <c r="AR7" s="587"/>
      <c r="AS7" s="587"/>
      <c r="AT7" s="587"/>
      <c r="AU7" s="587"/>
      <c r="AV7" s="587"/>
      <c r="AW7" s="587"/>
      <c r="AX7" s="587"/>
    </row>
    <row r="8" spans="2:65" s="67" customFormat="1" ht="44.25" customHeight="1" thickBot="1">
      <c r="B8" s="546" t="s">
        <v>161</v>
      </c>
      <c r="C8" s="513"/>
      <c r="D8" s="513"/>
      <c r="E8" s="513"/>
      <c r="F8" s="513"/>
      <c r="G8" s="513"/>
      <c r="H8" s="513"/>
      <c r="I8" s="513"/>
      <c r="J8" s="513"/>
      <c r="K8" s="513"/>
      <c r="L8" s="513"/>
      <c r="M8" s="513"/>
      <c r="N8" s="513"/>
      <c r="O8" s="513"/>
      <c r="P8" s="513"/>
      <c r="Q8" s="513"/>
      <c r="R8" s="513"/>
      <c r="S8" s="513"/>
      <c r="T8" s="513"/>
      <c r="U8" s="513"/>
      <c r="V8" s="513"/>
      <c r="W8" s="513"/>
      <c r="X8" s="513"/>
      <c r="Y8" s="514"/>
      <c r="AK8" s="68"/>
      <c r="AL8" s="68"/>
      <c r="AM8" s="68"/>
      <c r="AN8" s="68"/>
    </row>
    <row r="9" spans="2:65" s="67" customFormat="1" ht="44.25" customHeight="1" thickBot="1">
      <c r="B9" s="588" t="s">
        <v>162</v>
      </c>
      <c r="C9" s="589"/>
      <c r="D9" s="589"/>
      <c r="E9" s="589"/>
      <c r="F9" s="590"/>
      <c r="G9" s="518" t="s">
        <v>163</v>
      </c>
      <c r="H9" s="518"/>
      <c r="I9" s="518"/>
      <c r="J9" s="518"/>
      <c r="K9" s="487" t="s">
        <v>164</v>
      </c>
      <c r="L9" s="487"/>
      <c r="M9" s="487"/>
      <c r="N9" s="487"/>
      <c r="O9" s="487"/>
      <c r="P9" s="487" t="s">
        <v>165</v>
      </c>
      <c r="Q9" s="487"/>
      <c r="R9" s="487"/>
      <c r="S9" s="487"/>
      <c r="T9" s="487"/>
      <c r="U9" s="487"/>
      <c r="V9" s="487"/>
      <c r="W9" s="487"/>
      <c r="X9" s="487"/>
      <c r="Y9" s="591"/>
    </row>
    <row r="10" spans="2:65" s="67" customFormat="1" ht="44.25" customHeight="1" thickBot="1">
      <c r="B10" s="546" t="s">
        <v>166</v>
      </c>
      <c r="C10" s="575"/>
      <c r="D10" s="575"/>
      <c r="E10" s="575"/>
      <c r="F10" s="575"/>
      <c r="G10" s="575"/>
      <c r="H10" s="575"/>
      <c r="I10" s="575"/>
      <c r="J10" s="575"/>
      <c r="K10" s="575"/>
      <c r="L10" s="576"/>
      <c r="M10" s="546" t="s">
        <v>99</v>
      </c>
      <c r="N10" s="513"/>
      <c r="O10" s="513"/>
      <c r="P10" s="513"/>
      <c r="Q10" s="513"/>
      <c r="R10" s="513"/>
      <c r="S10" s="513"/>
      <c r="T10" s="513"/>
      <c r="U10" s="513"/>
      <c r="V10" s="513"/>
      <c r="W10" s="513"/>
      <c r="X10" s="513"/>
      <c r="Y10" s="513"/>
      <c r="Z10" s="513"/>
      <c r="AA10" s="514"/>
      <c r="AB10" s="577" t="s">
        <v>100</v>
      </c>
      <c r="AC10" s="578"/>
      <c r="AD10" s="578"/>
      <c r="AE10" s="578"/>
      <c r="AF10" s="578"/>
      <c r="AG10" s="578"/>
      <c r="AH10" s="578"/>
      <c r="AI10" s="578"/>
      <c r="AJ10" s="578"/>
      <c r="AK10" s="578"/>
      <c r="AL10" s="578"/>
      <c r="AM10" s="578"/>
      <c r="AN10" s="578"/>
      <c r="AO10" s="578"/>
      <c r="AP10" s="578"/>
      <c r="AQ10" s="578"/>
      <c r="AR10" s="578"/>
      <c r="AS10" s="578"/>
      <c r="AT10" s="578"/>
      <c r="AU10" s="579"/>
    </row>
    <row r="11" spans="2:65" s="67" customFormat="1" ht="44.25" customHeight="1" thickBot="1">
      <c r="B11" s="546"/>
      <c r="C11" s="513"/>
      <c r="D11" s="513"/>
      <c r="E11" s="513"/>
      <c r="F11" s="513"/>
      <c r="G11" s="513"/>
      <c r="H11" s="513"/>
      <c r="I11" s="513"/>
      <c r="J11" s="513"/>
      <c r="K11" s="513"/>
      <c r="L11" s="514"/>
      <c r="M11" s="546"/>
      <c r="N11" s="513"/>
      <c r="O11" s="513"/>
      <c r="P11" s="513"/>
      <c r="Q11" s="513"/>
      <c r="R11" s="513"/>
      <c r="S11" s="513"/>
      <c r="T11" s="513"/>
      <c r="U11" s="513"/>
      <c r="V11" s="513"/>
      <c r="W11" s="513"/>
      <c r="X11" s="513"/>
      <c r="Y11" s="513"/>
      <c r="Z11" s="513"/>
      <c r="AA11" s="514"/>
      <c r="AB11" s="580"/>
      <c r="AC11" s="581"/>
      <c r="AD11" s="581"/>
      <c r="AE11" s="581"/>
      <c r="AF11" s="581"/>
      <c r="AG11" s="581"/>
      <c r="AH11" s="581"/>
      <c r="AI11" s="581"/>
      <c r="AJ11" s="581"/>
      <c r="AK11" s="581"/>
      <c r="AL11" s="581"/>
      <c r="AM11" s="581"/>
      <c r="AN11" s="581"/>
      <c r="AO11" s="581"/>
      <c r="AP11" s="581"/>
      <c r="AQ11" s="581"/>
      <c r="AR11" s="581"/>
      <c r="AS11" s="581"/>
      <c r="AT11" s="581"/>
      <c r="AU11" s="582"/>
    </row>
    <row r="12" spans="2:65" s="69" customFormat="1" ht="29.25" customHeight="1"/>
    <row r="13" spans="2:65" s="67" customFormat="1" ht="44.25" customHeight="1" thickBot="1">
      <c r="B13" s="67" t="s">
        <v>167</v>
      </c>
    </row>
    <row r="14" spans="2:65" s="67" customFormat="1" ht="44.25" customHeight="1" thickBot="1">
      <c r="B14" s="505" t="s">
        <v>103</v>
      </c>
      <c r="C14" s="495"/>
      <c r="D14" s="495"/>
      <c r="E14" s="495"/>
      <c r="F14" s="495"/>
      <c r="G14" s="495"/>
      <c r="H14" s="503"/>
      <c r="I14" s="546" t="s">
        <v>168</v>
      </c>
      <c r="J14" s="513"/>
      <c r="K14" s="513"/>
      <c r="L14" s="513"/>
      <c r="M14" s="513"/>
      <c r="N14" s="513"/>
      <c r="O14" s="513"/>
      <c r="P14" s="513"/>
      <c r="Q14" s="513"/>
      <c r="R14" s="513"/>
      <c r="S14" s="513"/>
      <c r="T14" s="513"/>
      <c r="U14" s="513"/>
      <c r="V14" s="513"/>
      <c r="W14" s="513"/>
      <c r="X14" s="513"/>
      <c r="Y14" s="513"/>
      <c r="Z14" s="513"/>
      <c r="AA14" s="513"/>
      <c r="AB14" s="513"/>
      <c r="AC14" s="573"/>
      <c r="AD14" s="487"/>
      <c r="AE14" s="487"/>
      <c r="AF14" s="487"/>
      <c r="AG14" s="487"/>
      <c r="AH14" s="487"/>
      <c r="AI14" s="487"/>
      <c r="AJ14" s="487"/>
      <c r="AK14" s="487"/>
      <c r="AL14" s="487"/>
      <c r="AM14" s="487"/>
      <c r="AN14" s="487"/>
      <c r="AO14" s="487"/>
      <c r="AP14" s="487"/>
      <c r="AQ14" s="487"/>
      <c r="AR14" s="487"/>
      <c r="AS14" s="487"/>
      <c r="AT14" s="487"/>
      <c r="AU14" s="487"/>
    </row>
    <row r="15" spans="2:65" s="67" customFormat="1" ht="44.25" customHeight="1" thickBot="1">
      <c r="B15" s="498"/>
      <c r="C15" s="499"/>
      <c r="D15" s="499"/>
      <c r="E15" s="499"/>
      <c r="F15" s="499"/>
      <c r="G15" s="499"/>
      <c r="H15" s="504"/>
      <c r="I15" s="546" t="s">
        <v>169</v>
      </c>
      <c r="J15" s="513"/>
      <c r="K15" s="70" t="s">
        <v>170</v>
      </c>
      <c r="L15" s="70"/>
      <c r="M15" s="70"/>
      <c r="N15" s="70" t="s">
        <v>171</v>
      </c>
      <c r="O15" s="70"/>
      <c r="P15" s="70" t="s">
        <v>172</v>
      </c>
      <c r="Q15" s="70"/>
      <c r="R15" s="71" t="s">
        <v>173</v>
      </c>
      <c r="S15" s="574" t="s">
        <v>174</v>
      </c>
      <c r="T15" s="513"/>
      <c r="U15" s="70" t="s">
        <v>170</v>
      </c>
      <c r="V15" s="70"/>
      <c r="W15" s="70"/>
      <c r="X15" s="70" t="s">
        <v>171</v>
      </c>
      <c r="Y15" s="70"/>
      <c r="Z15" s="70" t="s">
        <v>172</v>
      </c>
      <c r="AA15" s="70"/>
      <c r="AB15" s="72" t="s">
        <v>173</v>
      </c>
      <c r="AC15" s="487"/>
      <c r="AD15" s="487"/>
      <c r="AE15" s="487"/>
      <c r="AF15" s="487"/>
      <c r="AG15" s="487"/>
      <c r="AH15" s="487"/>
      <c r="AI15" s="487"/>
      <c r="AJ15" s="487"/>
      <c r="AK15" s="487"/>
      <c r="AL15" s="487"/>
      <c r="AM15" s="487"/>
      <c r="AN15" s="487"/>
      <c r="AO15" s="487"/>
      <c r="AP15" s="487"/>
      <c r="AQ15" s="487"/>
      <c r="AR15" s="487"/>
      <c r="AS15" s="487"/>
      <c r="AT15" s="487"/>
      <c r="AU15" s="487"/>
    </row>
    <row r="16" spans="2:65" s="69" customFormat="1" ht="25.5" customHeight="1"/>
    <row r="17" spans="1:69" s="67" customFormat="1" ht="44.25" customHeight="1" thickBot="1">
      <c r="B17" s="67" t="s">
        <v>175</v>
      </c>
      <c r="Q17" s="73" t="s">
        <v>176</v>
      </c>
      <c r="T17" s="73"/>
    </row>
    <row r="18" spans="1:69" s="67" customFormat="1" ht="114.75" customHeight="1" thickBot="1">
      <c r="B18" s="539" t="s">
        <v>177</v>
      </c>
      <c r="C18" s="568"/>
      <c r="D18" s="568"/>
      <c r="E18" s="568"/>
      <c r="F18" s="539" t="s">
        <v>178</v>
      </c>
      <c r="G18" s="568"/>
      <c r="H18" s="568"/>
      <c r="I18" s="568"/>
      <c r="J18" s="572" t="s">
        <v>179</v>
      </c>
      <c r="K18" s="572"/>
      <c r="L18" s="572"/>
      <c r="M18" s="572"/>
      <c r="N18" s="539" t="s">
        <v>180</v>
      </c>
      <c r="O18" s="539"/>
      <c r="P18" s="539"/>
      <c r="Q18" s="539"/>
      <c r="R18" s="539" t="s">
        <v>181</v>
      </c>
      <c r="S18" s="539"/>
      <c r="T18" s="539"/>
      <c r="U18" s="539"/>
      <c r="V18" s="539" t="s">
        <v>118</v>
      </c>
      <c r="W18" s="539"/>
      <c r="X18" s="539"/>
      <c r="Y18" s="539"/>
      <c r="Z18" s="539" t="s">
        <v>119</v>
      </c>
      <c r="AA18" s="539"/>
      <c r="AB18" s="539"/>
      <c r="AC18" s="539"/>
      <c r="AD18" s="534" t="s">
        <v>182</v>
      </c>
      <c r="AE18" s="566"/>
      <c r="AF18" s="566"/>
      <c r="AG18" s="567"/>
      <c r="AH18" s="539" t="s">
        <v>121</v>
      </c>
      <c r="AI18" s="539"/>
      <c r="AJ18" s="539"/>
      <c r="AK18" s="539"/>
      <c r="AL18" s="539" t="s">
        <v>183</v>
      </c>
      <c r="AM18" s="539"/>
      <c r="AN18" s="539"/>
      <c r="AO18" s="539"/>
      <c r="AP18" s="539" t="s">
        <v>184</v>
      </c>
      <c r="AQ18" s="539"/>
      <c r="AR18" s="539"/>
      <c r="AS18" s="539"/>
      <c r="AT18" s="568" t="s">
        <v>185</v>
      </c>
      <c r="AU18" s="568"/>
      <c r="AV18" s="568"/>
      <c r="AW18" s="568"/>
      <c r="AX18" s="539" t="s">
        <v>125</v>
      </c>
      <c r="AY18" s="539"/>
      <c r="AZ18" s="539"/>
      <c r="BA18" s="539"/>
      <c r="BB18" s="539" t="s">
        <v>186</v>
      </c>
      <c r="BC18" s="539"/>
      <c r="BD18" s="539"/>
      <c r="BE18" s="539"/>
      <c r="BF18" s="534" t="s">
        <v>187</v>
      </c>
      <c r="BG18" s="566"/>
      <c r="BH18" s="566"/>
      <c r="BI18" s="567"/>
      <c r="BJ18" s="534" t="s">
        <v>128</v>
      </c>
      <c r="BK18" s="566"/>
      <c r="BL18" s="566"/>
      <c r="BM18" s="567"/>
      <c r="BN18" s="534" t="s">
        <v>188</v>
      </c>
      <c r="BO18" s="566"/>
      <c r="BP18" s="566"/>
      <c r="BQ18" s="567"/>
    </row>
    <row r="19" spans="1:69" s="69" customFormat="1" ht="135" customHeight="1" thickBot="1">
      <c r="A19" s="67"/>
      <c r="B19" s="568"/>
      <c r="C19" s="568"/>
      <c r="D19" s="568"/>
      <c r="E19" s="568"/>
      <c r="F19" s="569" t="s">
        <v>189</v>
      </c>
      <c r="G19" s="570"/>
      <c r="H19" s="570"/>
      <c r="I19" s="571"/>
      <c r="J19" s="537" t="s">
        <v>139</v>
      </c>
      <c r="K19" s="537"/>
      <c r="L19" s="537"/>
      <c r="M19" s="537"/>
      <c r="N19" s="537" t="s">
        <v>102</v>
      </c>
      <c r="O19" s="537"/>
      <c r="P19" s="537"/>
      <c r="Q19" s="537"/>
      <c r="R19" s="537" t="s">
        <v>190</v>
      </c>
      <c r="S19" s="538"/>
      <c r="T19" s="538"/>
      <c r="U19" s="538"/>
      <c r="V19" s="537" t="s">
        <v>191</v>
      </c>
      <c r="W19" s="537"/>
      <c r="X19" s="537"/>
      <c r="Y19" s="537"/>
      <c r="Z19" s="537" t="s">
        <v>98</v>
      </c>
      <c r="AA19" s="537"/>
      <c r="AB19" s="537"/>
      <c r="AC19" s="537"/>
      <c r="AD19" s="538" t="s">
        <v>139</v>
      </c>
      <c r="AE19" s="538"/>
      <c r="AF19" s="538"/>
      <c r="AG19" s="538"/>
      <c r="AH19" s="531" t="s">
        <v>140</v>
      </c>
      <c r="AI19" s="531"/>
      <c r="AJ19" s="531"/>
      <c r="AK19" s="531"/>
      <c r="AL19" s="537" t="s">
        <v>192</v>
      </c>
      <c r="AM19" s="537"/>
      <c r="AN19" s="537"/>
      <c r="AO19" s="537"/>
      <c r="AP19" s="537" t="s">
        <v>98</v>
      </c>
      <c r="AQ19" s="537"/>
      <c r="AR19" s="537"/>
      <c r="AS19" s="537"/>
      <c r="AT19" s="534" t="s">
        <v>142</v>
      </c>
      <c r="AU19" s="535"/>
      <c r="AV19" s="535"/>
      <c r="AW19" s="536"/>
      <c r="AX19" s="534" t="s">
        <v>193</v>
      </c>
      <c r="AY19" s="535"/>
      <c r="AZ19" s="535"/>
      <c r="BA19" s="536"/>
      <c r="BB19" s="510" t="s">
        <v>144</v>
      </c>
      <c r="BC19" s="510"/>
      <c r="BD19" s="510"/>
      <c r="BE19" s="510"/>
      <c r="BF19" s="524" t="s">
        <v>145</v>
      </c>
      <c r="BG19" s="525"/>
      <c r="BH19" s="525"/>
      <c r="BI19" s="532"/>
      <c r="BJ19" s="524" t="s">
        <v>145</v>
      </c>
      <c r="BK19" s="525"/>
      <c r="BL19" s="525"/>
      <c r="BM19" s="532"/>
      <c r="BN19" s="524" t="s">
        <v>145</v>
      </c>
      <c r="BO19" s="525"/>
      <c r="BP19" s="525"/>
      <c r="BQ19" s="532"/>
    </row>
    <row r="20" spans="1:69" s="69" customFormat="1" ht="35.25" customHeight="1" thickBot="1">
      <c r="B20" s="74" t="s">
        <v>194</v>
      </c>
      <c r="C20" s="555"/>
      <c r="D20" s="555"/>
      <c r="E20" s="556"/>
      <c r="F20" s="552"/>
      <c r="G20" s="553"/>
      <c r="H20" s="553"/>
      <c r="I20" s="553"/>
      <c r="J20" s="552"/>
      <c r="K20" s="552"/>
      <c r="L20" s="552"/>
      <c r="M20" s="552"/>
      <c r="N20" s="557"/>
      <c r="O20" s="557"/>
      <c r="P20" s="557"/>
      <c r="Q20" s="557"/>
      <c r="R20" s="552"/>
      <c r="S20" s="553"/>
      <c r="T20" s="553"/>
      <c r="U20" s="553"/>
      <c r="V20" s="558"/>
      <c r="W20" s="559"/>
      <c r="X20" s="559"/>
      <c r="Y20" s="560"/>
      <c r="Z20" s="552"/>
      <c r="AA20" s="552"/>
      <c r="AB20" s="552"/>
      <c r="AC20" s="552"/>
      <c r="AD20" s="553"/>
      <c r="AE20" s="553"/>
      <c r="AF20" s="553"/>
      <c r="AG20" s="553"/>
      <c r="AH20" s="552"/>
      <c r="AI20" s="552"/>
      <c r="AJ20" s="552"/>
      <c r="AK20" s="552"/>
      <c r="AL20" s="552"/>
      <c r="AM20" s="552"/>
      <c r="AN20" s="552"/>
      <c r="AO20" s="552"/>
      <c r="AP20" s="552"/>
      <c r="AQ20" s="552"/>
      <c r="AR20" s="552"/>
      <c r="AS20" s="552"/>
      <c r="AT20" s="553"/>
      <c r="AU20" s="553"/>
      <c r="AV20" s="553"/>
      <c r="AW20" s="553"/>
      <c r="AX20" s="553"/>
      <c r="AY20" s="553"/>
      <c r="AZ20" s="553"/>
      <c r="BA20" s="553"/>
      <c r="BB20" s="553"/>
      <c r="BC20" s="553"/>
      <c r="BD20" s="553"/>
      <c r="BE20" s="553"/>
      <c r="BF20" s="554"/>
      <c r="BG20" s="555"/>
      <c r="BH20" s="555"/>
      <c r="BI20" s="556"/>
      <c r="BJ20" s="554"/>
      <c r="BK20" s="555"/>
      <c r="BL20" s="555"/>
      <c r="BM20" s="556"/>
      <c r="BN20" s="554"/>
      <c r="BO20" s="555"/>
      <c r="BP20" s="555"/>
      <c r="BQ20" s="556"/>
    </row>
    <row r="21" spans="1:69" s="69" customFormat="1" ht="35.25" customHeight="1" thickBot="1">
      <c r="B21" s="74" t="s">
        <v>195</v>
      </c>
      <c r="C21" s="555"/>
      <c r="D21" s="555"/>
      <c r="E21" s="556"/>
      <c r="F21" s="552"/>
      <c r="G21" s="553"/>
      <c r="H21" s="553"/>
      <c r="I21" s="553"/>
      <c r="J21" s="552"/>
      <c r="K21" s="552"/>
      <c r="L21" s="552"/>
      <c r="M21" s="552"/>
      <c r="N21" s="552"/>
      <c r="O21" s="552"/>
      <c r="P21" s="552"/>
      <c r="Q21" s="552"/>
      <c r="R21" s="552"/>
      <c r="S21" s="553"/>
      <c r="T21" s="553"/>
      <c r="U21" s="553"/>
      <c r="V21" s="561"/>
      <c r="W21" s="551"/>
      <c r="X21" s="551"/>
      <c r="Y21" s="562"/>
      <c r="Z21" s="552"/>
      <c r="AA21" s="552"/>
      <c r="AB21" s="552"/>
      <c r="AC21" s="552"/>
      <c r="AD21" s="553"/>
      <c r="AE21" s="553"/>
      <c r="AF21" s="553"/>
      <c r="AG21" s="553"/>
      <c r="AH21" s="552"/>
      <c r="AI21" s="552"/>
      <c r="AJ21" s="552"/>
      <c r="AK21" s="552"/>
      <c r="AL21" s="552"/>
      <c r="AM21" s="552"/>
      <c r="AN21" s="552"/>
      <c r="AO21" s="552"/>
      <c r="AP21" s="552"/>
      <c r="AQ21" s="552"/>
      <c r="AR21" s="552"/>
      <c r="AS21" s="552"/>
      <c r="AT21" s="553"/>
      <c r="AU21" s="553"/>
      <c r="AV21" s="553"/>
      <c r="AW21" s="553"/>
      <c r="AX21" s="553"/>
      <c r="AY21" s="553"/>
      <c r="AZ21" s="553"/>
      <c r="BA21" s="553"/>
      <c r="BB21" s="553"/>
      <c r="BC21" s="553"/>
      <c r="BD21" s="553"/>
      <c r="BE21" s="553"/>
      <c r="BF21" s="554"/>
      <c r="BG21" s="555"/>
      <c r="BH21" s="555"/>
      <c r="BI21" s="556"/>
      <c r="BJ21" s="554"/>
      <c r="BK21" s="555"/>
      <c r="BL21" s="555"/>
      <c r="BM21" s="556"/>
      <c r="BN21" s="554"/>
      <c r="BO21" s="555"/>
      <c r="BP21" s="555"/>
      <c r="BQ21" s="556"/>
    </row>
    <row r="22" spans="1:69" s="69" customFormat="1" ht="35.25" customHeight="1" thickBot="1">
      <c r="B22" s="74" t="s">
        <v>196</v>
      </c>
      <c r="C22" s="555"/>
      <c r="D22" s="555"/>
      <c r="E22" s="556"/>
      <c r="F22" s="552"/>
      <c r="G22" s="553"/>
      <c r="H22" s="553"/>
      <c r="I22" s="553"/>
      <c r="J22" s="552"/>
      <c r="K22" s="552"/>
      <c r="L22" s="552"/>
      <c r="M22" s="552"/>
      <c r="N22" s="552"/>
      <c r="O22" s="552"/>
      <c r="P22" s="552"/>
      <c r="Q22" s="552"/>
      <c r="R22" s="552"/>
      <c r="S22" s="553"/>
      <c r="T22" s="553"/>
      <c r="U22" s="553"/>
      <c r="V22" s="563"/>
      <c r="W22" s="564"/>
      <c r="X22" s="564"/>
      <c r="Y22" s="565"/>
      <c r="Z22" s="552"/>
      <c r="AA22" s="552"/>
      <c r="AB22" s="552"/>
      <c r="AC22" s="552"/>
      <c r="AD22" s="553"/>
      <c r="AE22" s="553"/>
      <c r="AF22" s="553"/>
      <c r="AG22" s="553"/>
      <c r="AH22" s="552"/>
      <c r="AI22" s="552"/>
      <c r="AJ22" s="552"/>
      <c r="AK22" s="552"/>
      <c r="AL22" s="552"/>
      <c r="AM22" s="552"/>
      <c r="AN22" s="552"/>
      <c r="AO22" s="552"/>
      <c r="AP22" s="552"/>
      <c r="AQ22" s="552"/>
      <c r="AR22" s="552"/>
      <c r="AS22" s="552"/>
      <c r="AT22" s="553"/>
      <c r="AU22" s="553"/>
      <c r="AV22" s="553"/>
      <c r="AW22" s="553"/>
      <c r="AX22" s="553"/>
      <c r="AY22" s="553"/>
      <c r="AZ22" s="553"/>
      <c r="BA22" s="553"/>
      <c r="BB22" s="553"/>
      <c r="BC22" s="553"/>
      <c r="BD22" s="553"/>
      <c r="BE22" s="553"/>
      <c r="BF22" s="554"/>
      <c r="BG22" s="555"/>
      <c r="BH22" s="555"/>
      <c r="BI22" s="556"/>
      <c r="BJ22" s="554"/>
      <c r="BK22" s="555"/>
      <c r="BL22" s="555"/>
      <c r="BM22" s="556"/>
      <c r="BN22" s="554"/>
      <c r="BO22" s="555"/>
      <c r="BP22" s="555"/>
      <c r="BQ22" s="556"/>
    </row>
    <row r="23" spans="1:69" s="69" customFormat="1" ht="30.75" customHeight="1">
      <c r="B23" s="547"/>
      <c r="C23" s="547"/>
      <c r="D23" s="547"/>
      <c r="E23" s="547"/>
      <c r="F23" s="551"/>
      <c r="G23" s="547"/>
      <c r="H23" s="547"/>
      <c r="I23" s="547"/>
      <c r="J23" s="551"/>
      <c r="K23" s="551"/>
      <c r="L23" s="551"/>
      <c r="M23" s="551"/>
      <c r="N23" s="551"/>
      <c r="O23" s="551"/>
      <c r="P23" s="551"/>
      <c r="Q23" s="551"/>
      <c r="R23" s="551"/>
      <c r="S23" s="547"/>
      <c r="T23" s="547"/>
      <c r="U23" s="547"/>
      <c r="V23" s="551"/>
      <c r="W23" s="551"/>
      <c r="X23" s="551"/>
      <c r="Y23" s="551"/>
      <c r="Z23" s="547"/>
      <c r="AA23" s="547"/>
      <c r="AB23" s="547"/>
      <c r="AC23" s="547"/>
      <c r="AD23" s="551"/>
      <c r="AE23" s="551"/>
      <c r="AF23" s="551"/>
      <c r="AG23" s="551"/>
      <c r="AH23" s="551"/>
      <c r="AI23" s="551"/>
      <c r="AJ23" s="551"/>
      <c r="AK23" s="551"/>
      <c r="AL23" s="551"/>
      <c r="AM23" s="551"/>
      <c r="AN23" s="551"/>
      <c r="AO23" s="551"/>
      <c r="AP23" s="551"/>
      <c r="AQ23" s="551"/>
      <c r="AR23" s="551"/>
      <c r="AS23" s="551"/>
      <c r="AT23" s="547"/>
      <c r="AU23" s="547"/>
      <c r="AV23" s="547"/>
      <c r="AW23" s="547"/>
      <c r="AX23" s="547"/>
      <c r="AY23" s="547"/>
      <c r="AZ23" s="547"/>
      <c r="BA23" s="547"/>
      <c r="BB23" s="75"/>
      <c r="BC23" s="75"/>
      <c r="BD23" s="75"/>
      <c r="BE23" s="75"/>
      <c r="BF23" s="547"/>
      <c r="BG23" s="547"/>
      <c r="BH23" s="547"/>
      <c r="BI23" s="547"/>
      <c r="BJ23" s="547"/>
      <c r="BK23" s="547"/>
      <c r="BL23" s="547"/>
      <c r="BM23" s="547"/>
      <c r="BN23" s="548"/>
      <c r="BO23" s="549"/>
      <c r="BP23" s="549"/>
      <c r="BQ23" s="550"/>
    </row>
    <row r="24" spans="1:69" s="67" customFormat="1" ht="30.75" customHeight="1" thickBot="1">
      <c r="B24" s="518" t="s">
        <v>197</v>
      </c>
      <c r="C24" s="518"/>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M24" s="518"/>
      <c r="AN24" s="518"/>
      <c r="AO24" s="518"/>
      <c r="AP24" s="518"/>
      <c r="AQ24" s="518"/>
      <c r="AR24" s="518"/>
      <c r="AS24" s="518"/>
      <c r="AT24" s="518"/>
      <c r="AU24" s="518"/>
      <c r="AV24" s="518"/>
      <c r="AW24" s="518"/>
      <c r="AX24" s="518"/>
      <c r="AY24" s="518"/>
      <c r="AZ24" s="518"/>
      <c r="BA24" s="518"/>
      <c r="BB24" s="518"/>
      <c r="BC24" s="518"/>
      <c r="BD24" s="518"/>
      <c r="BE24" s="518"/>
      <c r="BF24" s="518"/>
      <c r="BG24" s="518"/>
      <c r="BH24" s="518"/>
      <c r="BI24" s="518"/>
      <c r="BJ24" s="518"/>
      <c r="BK24" s="518"/>
      <c r="BL24" s="518"/>
      <c r="BM24" s="518"/>
      <c r="BN24" s="76"/>
      <c r="BO24" s="76"/>
      <c r="BP24" s="76"/>
      <c r="BQ24" s="76"/>
    </row>
    <row r="25" spans="1:69" s="67" customFormat="1" ht="96" customHeight="1" thickTop="1" thickBot="1">
      <c r="B25" s="531" t="s">
        <v>198</v>
      </c>
      <c r="C25" s="510"/>
      <c r="D25" s="510"/>
      <c r="E25" s="510"/>
      <c r="F25" s="510"/>
      <c r="G25" s="510"/>
      <c r="H25" s="510"/>
      <c r="I25" s="510"/>
      <c r="J25" s="510"/>
      <c r="K25" s="510"/>
      <c r="L25" s="510"/>
      <c r="M25" s="531" t="s">
        <v>199</v>
      </c>
      <c r="N25" s="531"/>
      <c r="O25" s="531"/>
      <c r="P25" s="531"/>
      <c r="Q25" s="531"/>
      <c r="R25" s="531"/>
      <c r="S25" s="531"/>
      <c r="T25" s="531" t="s">
        <v>200</v>
      </c>
      <c r="U25" s="531"/>
      <c r="V25" s="531"/>
      <c r="W25" s="531"/>
      <c r="X25" s="531"/>
      <c r="Y25" s="531"/>
      <c r="Z25" s="531"/>
      <c r="AA25" s="531" t="s">
        <v>201</v>
      </c>
      <c r="AB25" s="510"/>
      <c r="AC25" s="510"/>
      <c r="AD25" s="510"/>
      <c r="AE25" s="510"/>
      <c r="AF25" s="510"/>
      <c r="AG25" s="510"/>
      <c r="AH25" s="510"/>
      <c r="AI25" s="510"/>
      <c r="AJ25" s="510"/>
      <c r="AK25" s="546"/>
      <c r="AL25" s="527" t="s">
        <v>202</v>
      </c>
      <c r="AM25" s="528"/>
      <c r="AN25" s="528"/>
      <c r="AO25" s="528"/>
      <c r="AP25" s="528"/>
      <c r="AQ25" s="528"/>
      <c r="AR25" s="528"/>
      <c r="AS25" s="528"/>
      <c r="AT25" s="528"/>
      <c r="AU25" s="528"/>
      <c r="AV25" s="529"/>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540" t="s">
        <v>203</v>
      </c>
      <c r="C26" s="541"/>
      <c r="D26" s="542">
        <f>N20</f>
        <v>0</v>
      </c>
      <c r="E26" s="542"/>
      <c r="F26" s="542"/>
      <c r="G26" s="542"/>
      <c r="H26" s="542"/>
      <c r="I26" s="542"/>
      <c r="J26" s="542"/>
      <c r="K26" s="514" t="s">
        <v>102</v>
      </c>
      <c r="L26" s="510"/>
      <c r="M26" s="543">
        <f>J20</f>
        <v>0</v>
      </c>
      <c r="N26" s="544"/>
      <c r="O26" s="544"/>
      <c r="P26" s="544"/>
      <c r="Q26" s="544"/>
      <c r="R26" s="544"/>
      <c r="S26" s="77" t="s">
        <v>204</v>
      </c>
      <c r="T26" s="531" t="s">
        <v>205</v>
      </c>
      <c r="U26" s="531"/>
      <c r="V26" s="531"/>
      <c r="W26" s="531"/>
      <c r="X26" s="531"/>
      <c r="Y26" s="531"/>
      <c r="Z26" s="531"/>
      <c r="AA26" s="511">
        <f>M26*17500</f>
        <v>0</v>
      </c>
      <c r="AB26" s="512"/>
      <c r="AC26" s="512"/>
      <c r="AD26" s="512"/>
      <c r="AE26" s="512"/>
      <c r="AF26" s="512"/>
      <c r="AG26" s="512"/>
      <c r="AH26" s="512"/>
      <c r="AI26" s="512"/>
      <c r="AJ26" s="513" t="s">
        <v>102</v>
      </c>
      <c r="AK26" s="513"/>
      <c r="AL26" s="545">
        <f>ROUNDDOWN(MIN(D26,AA26),-3)</f>
        <v>0</v>
      </c>
      <c r="AM26" s="512"/>
      <c r="AN26" s="512"/>
      <c r="AO26" s="512"/>
      <c r="AP26" s="512"/>
      <c r="AQ26" s="512"/>
      <c r="AR26" s="512"/>
      <c r="AS26" s="512"/>
      <c r="AT26" s="512"/>
      <c r="AU26" s="513" t="s">
        <v>102</v>
      </c>
      <c r="AV26" s="513"/>
      <c r="AW26" s="78"/>
      <c r="AX26" s="76"/>
      <c r="AY26" s="76"/>
      <c r="AZ26" s="76"/>
      <c r="BA26" s="79"/>
      <c r="BB26" s="79"/>
      <c r="BC26" s="79"/>
      <c r="BD26" s="79"/>
      <c r="BE26" s="79"/>
      <c r="BN26" s="76"/>
      <c r="BO26" s="76"/>
      <c r="BP26" s="76"/>
      <c r="BQ26" s="76"/>
    </row>
    <row r="27" spans="1:69" s="67" customFormat="1" ht="35.25" customHeight="1" thickBot="1">
      <c r="B27" s="540" t="s">
        <v>206</v>
      </c>
      <c r="C27" s="541"/>
      <c r="D27" s="542">
        <f>N21</f>
        <v>0</v>
      </c>
      <c r="E27" s="542"/>
      <c r="F27" s="542"/>
      <c r="G27" s="542"/>
      <c r="H27" s="542"/>
      <c r="I27" s="542"/>
      <c r="J27" s="542"/>
      <c r="K27" s="514" t="s">
        <v>102</v>
      </c>
      <c r="L27" s="510"/>
      <c r="M27" s="543">
        <f>J21</f>
        <v>0</v>
      </c>
      <c r="N27" s="544"/>
      <c r="O27" s="544"/>
      <c r="P27" s="544"/>
      <c r="Q27" s="544"/>
      <c r="R27" s="544"/>
      <c r="S27" s="77" t="s">
        <v>204</v>
      </c>
      <c r="T27" s="531" t="s">
        <v>205</v>
      </c>
      <c r="U27" s="531"/>
      <c r="V27" s="531"/>
      <c r="W27" s="531"/>
      <c r="X27" s="531"/>
      <c r="Y27" s="531"/>
      <c r="Z27" s="531"/>
      <c r="AA27" s="511">
        <f>M27*17500</f>
        <v>0</v>
      </c>
      <c r="AB27" s="512"/>
      <c r="AC27" s="512"/>
      <c r="AD27" s="512"/>
      <c r="AE27" s="512"/>
      <c r="AF27" s="512"/>
      <c r="AG27" s="512"/>
      <c r="AH27" s="512"/>
      <c r="AI27" s="512"/>
      <c r="AJ27" s="513" t="s">
        <v>102</v>
      </c>
      <c r="AK27" s="513"/>
      <c r="AL27" s="545">
        <f>ROUNDDOWN(MIN(D27,AA27),-3)</f>
        <v>0</v>
      </c>
      <c r="AM27" s="512"/>
      <c r="AN27" s="512"/>
      <c r="AO27" s="512"/>
      <c r="AP27" s="512"/>
      <c r="AQ27" s="512"/>
      <c r="AR27" s="512"/>
      <c r="AS27" s="512"/>
      <c r="AT27" s="512"/>
      <c r="AU27" s="513" t="s">
        <v>102</v>
      </c>
      <c r="AV27" s="513"/>
      <c r="AW27" s="78"/>
      <c r="AX27" s="76"/>
      <c r="AY27" s="76"/>
      <c r="AZ27" s="76"/>
      <c r="BN27" s="76"/>
      <c r="BO27" s="76"/>
      <c r="BP27" s="76"/>
      <c r="BQ27" s="76"/>
    </row>
    <row r="28" spans="1:69" s="67" customFormat="1" ht="35.25" customHeight="1" thickBot="1">
      <c r="B28" s="540" t="s">
        <v>207</v>
      </c>
      <c r="C28" s="541"/>
      <c r="D28" s="542">
        <f>N22</f>
        <v>0</v>
      </c>
      <c r="E28" s="542"/>
      <c r="F28" s="542"/>
      <c r="G28" s="542"/>
      <c r="H28" s="542"/>
      <c r="I28" s="542"/>
      <c r="J28" s="542"/>
      <c r="K28" s="514" t="s">
        <v>102</v>
      </c>
      <c r="L28" s="510"/>
      <c r="M28" s="543">
        <f>J22</f>
        <v>0</v>
      </c>
      <c r="N28" s="544"/>
      <c r="O28" s="544"/>
      <c r="P28" s="544"/>
      <c r="Q28" s="544"/>
      <c r="R28" s="544"/>
      <c r="S28" s="77" t="s">
        <v>204</v>
      </c>
      <c r="T28" s="531" t="s">
        <v>205</v>
      </c>
      <c r="U28" s="531"/>
      <c r="V28" s="531"/>
      <c r="W28" s="531"/>
      <c r="X28" s="531"/>
      <c r="Y28" s="531"/>
      <c r="Z28" s="531"/>
      <c r="AA28" s="511">
        <f>M28*17500</f>
        <v>0</v>
      </c>
      <c r="AB28" s="512"/>
      <c r="AC28" s="512"/>
      <c r="AD28" s="512"/>
      <c r="AE28" s="512"/>
      <c r="AF28" s="512"/>
      <c r="AG28" s="512"/>
      <c r="AH28" s="512"/>
      <c r="AI28" s="512"/>
      <c r="AJ28" s="513" t="s">
        <v>102</v>
      </c>
      <c r="AK28" s="513"/>
      <c r="AL28" s="493">
        <f>ROUNDDOWN(MIN(D28,AA28),-3)</f>
        <v>0</v>
      </c>
      <c r="AM28" s="494"/>
      <c r="AN28" s="494"/>
      <c r="AO28" s="494"/>
      <c r="AP28" s="494"/>
      <c r="AQ28" s="494"/>
      <c r="AR28" s="494"/>
      <c r="AS28" s="494"/>
      <c r="AT28" s="494"/>
      <c r="AU28" s="495" t="s">
        <v>102</v>
      </c>
      <c r="AV28" s="496"/>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518" t="s">
        <v>208</v>
      </c>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c r="AT30" s="518"/>
      <c r="AU30" s="518"/>
      <c r="AV30" s="518"/>
      <c r="AW30" s="518"/>
      <c r="AX30" s="518"/>
      <c r="AY30" s="518"/>
      <c r="AZ30" s="518"/>
      <c r="BA30" s="518"/>
      <c r="BB30" s="518"/>
      <c r="BC30" s="518"/>
      <c r="BD30" s="518"/>
      <c r="BE30" s="518"/>
      <c r="BF30" s="518"/>
      <c r="BG30" s="518"/>
      <c r="BH30" s="518"/>
      <c r="BI30" s="518"/>
      <c r="BJ30" s="518"/>
      <c r="BK30" s="518"/>
      <c r="BL30" s="518"/>
      <c r="BM30" s="518"/>
    </row>
    <row r="31" spans="1:69" s="67" customFormat="1" ht="96" customHeight="1" thickBot="1">
      <c r="B31" s="524" t="s">
        <v>115</v>
      </c>
      <c r="C31" s="525"/>
      <c r="D31" s="525"/>
      <c r="E31" s="525"/>
      <c r="F31" s="525"/>
      <c r="G31" s="525"/>
      <c r="H31" s="525"/>
      <c r="I31" s="532"/>
      <c r="J31" s="539" t="s">
        <v>181</v>
      </c>
      <c r="K31" s="539"/>
      <c r="L31" s="539"/>
      <c r="M31" s="539"/>
      <c r="N31" s="531" t="s">
        <v>119</v>
      </c>
      <c r="O31" s="531"/>
      <c r="P31" s="531"/>
      <c r="Q31" s="531"/>
      <c r="R31" s="521" t="s">
        <v>182</v>
      </c>
      <c r="S31" s="522"/>
      <c r="T31" s="522"/>
      <c r="U31" s="523"/>
      <c r="V31" s="531" t="s">
        <v>121</v>
      </c>
      <c r="W31" s="531"/>
      <c r="X31" s="531"/>
      <c r="Y31" s="531"/>
      <c r="Z31" s="519" t="s">
        <v>183</v>
      </c>
      <c r="AA31" s="519"/>
      <c r="AB31" s="519"/>
      <c r="AC31" s="519"/>
      <c r="AD31" s="531" t="s">
        <v>184</v>
      </c>
      <c r="AE31" s="531"/>
      <c r="AF31" s="531"/>
      <c r="AG31" s="531"/>
      <c r="AH31" s="510" t="s">
        <v>185</v>
      </c>
      <c r="AI31" s="510"/>
      <c r="AJ31" s="510"/>
      <c r="AK31" s="510"/>
      <c r="AL31" s="531" t="s">
        <v>125</v>
      </c>
      <c r="AM31" s="531"/>
      <c r="AN31" s="531"/>
      <c r="AO31" s="531"/>
      <c r="AP31" s="531" t="s">
        <v>186</v>
      </c>
      <c r="AQ31" s="531"/>
      <c r="AR31" s="531"/>
      <c r="AS31" s="531"/>
      <c r="AT31" s="524" t="s">
        <v>209</v>
      </c>
      <c r="AU31" s="525"/>
      <c r="AV31" s="525"/>
      <c r="AW31" s="532"/>
      <c r="AX31" s="531" t="s">
        <v>128</v>
      </c>
      <c r="AY31" s="531"/>
      <c r="AZ31" s="531"/>
      <c r="BA31" s="531"/>
      <c r="BB31" s="531" t="s">
        <v>210</v>
      </c>
      <c r="BC31" s="531"/>
      <c r="BD31" s="531"/>
      <c r="BE31" s="531"/>
      <c r="BF31" s="533"/>
      <c r="BG31" s="533"/>
      <c r="BH31" s="533"/>
      <c r="BI31" s="533"/>
      <c r="BJ31" s="533"/>
      <c r="BK31" s="533"/>
      <c r="BL31" s="533"/>
      <c r="BM31" s="533"/>
    </row>
    <row r="32" spans="1:69" s="67" customFormat="1" ht="129" customHeight="1" thickBot="1">
      <c r="B32" s="524"/>
      <c r="C32" s="525"/>
      <c r="D32" s="525"/>
      <c r="E32" s="525"/>
      <c r="F32" s="525"/>
      <c r="G32" s="525"/>
      <c r="H32" s="525"/>
      <c r="I32" s="532"/>
      <c r="J32" s="537" t="s">
        <v>190</v>
      </c>
      <c r="K32" s="538"/>
      <c r="L32" s="538"/>
      <c r="M32" s="538"/>
      <c r="N32" s="537" t="s">
        <v>98</v>
      </c>
      <c r="O32" s="537"/>
      <c r="P32" s="537"/>
      <c r="Q32" s="537"/>
      <c r="R32" s="538" t="s">
        <v>139</v>
      </c>
      <c r="S32" s="538"/>
      <c r="T32" s="538"/>
      <c r="U32" s="538"/>
      <c r="V32" s="531" t="s">
        <v>140</v>
      </c>
      <c r="W32" s="531"/>
      <c r="X32" s="531"/>
      <c r="Y32" s="531"/>
      <c r="Z32" s="537" t="s">
        <v>192</v>
      </c>
      <c r="AA32" s="537"/>
      <c r="AB32" s="537"/>
      <c r="AC32" s="537"/>
      <c r="AD32" s="537" t="s">
        <v>98</v>
      </c>
      <c r="AE32" s="537"/>
      <c r="AF32" s="537"/>
      <c r="AG32" s="537"/>
      <c r="AH32" s="534" t="s">
        <v>142</v>
      </c>
      <c r="AI32" s="535"/>
      <c r="AJ32" s="535"/>
      <c r="AK32" s="536"/>
      <c r="AL32" s="534" t="s">
        <v>193</v>
      </c>
      <c r="AM32" s="535"/>
      <c r="AN32" s="535"/>
      <c r="AO32" s="536"/>
      <c r="AP32" s="510" t="s">
        <v>144</v>
      </c>
      <c r="AQ32" s="510"/>
      <c r="AR32" s="510"/>
      <c r="AS32" s="510"/>
      <c r="AT32" s="531" t="s">
        <v>145</v>
      </c>
      <c r="AU32" s="510"/>
      <c r="AV32" s="510"/>
      <c r="AW32" s="510"/>
      <c r="AX32" s="531" t="s">
        <v>145</v>
      </c>
      <c r="AY32" s="510"/>
      <c r="AZ32" s="510"/>
      <c r="BA32" s="510"/>
      <c r="BB32" s="531" t="s">
        <v>145</v>
      </c>
      <c r="BC32" s="510"/>
      <c r="BD32" s="510"/>
      <c r="BE32" s="510"/>
      <c r="BF32" s="533"/>
      <c r="BG32" s="487"/>
      <c r="BH32" s="487"/>
      <c r="BI32" s="487"/>
      <c r="BJ32" s="533"/>
      <c r="BK32" s="487"/>
      <c r="BL32" s="487"/>
      <c r="BM32" s="487"/>
    </row>
    <row r="33" spans="2:65" s="67" customFormat="1" ht="35.25" customHeight="1" thickBot="1">
      <c r="B33" s="524" t="s">
        <v>211</v>
      </c>
      <c r="C33" s="525"/>
      <c r="D33" s="525"/>
      <c r="E33" s="525"/>
      <c r="F33" s="525"/>
      <c r="G33" s="525"/>
      <c r="H33" s="525"/>
      <c r="I33" s="532"/>
      <c r="J33" s="531"/>
      <c r="K33" s="510"/>
      <c r="L33" s="510"/>
      <c r="M33" s="510"/>
      <c r="N33" s="531"/>
      <c r="O33" s="531"/>
      <c r="P33" s="531"/>
      <c r="Q33" s="531"/>
      <c r="R33" s="510"/>
      <c r="S33" s="510"/>
      <c r="T33" s="510"/>
      <c r="U33" s="510"/>
      <c r="V33" s="531"/>
      <c r="W33" s="531"/>
      <c r="X33" s="531"/>
      <c r="Y33" s="531"/>
      <c r="Z33" s="531"/>
      <c r="AA33" s="531"/>
      <c r="AB33" s="531"/>
      <c r="AC33" s="531"/>
      <c r="AD33" s="531"/>
      <c r="AE33" s="531"/>
      <c r="AF33" s="531"/>
      <c r="AG33" s="531"/>
      <c r="AH33" s="510"/>
      <c r="AI33" s="510"/>
      <c r="AJ33" s="510"/>
      <c r="AK33" s="510"/>
      <c r="AL33" s="510"/>
      <c r="AM33" s="510"/>
      <c r="AN33" s="510"/>
      <c r="AO33" s="510"/>
      <c r="AP33" s="510"/>
      <c r="AQ33" s="510"/>
      <c r="AR33" s="510"/>
      <c r="AS33" s="510"/>
      <c r="AT33" s="510"/>
      <c r="AU33" s="510"/>
      <c r="AV33" s="510"/>
      <c r="AW33" s="510"/>
      <c r="AX33" s="510"/>
      <c r="AY33" s="510"/>
      <c r="AZ33" s="510"/>
      <c r="BA33" s="510"/>
      <c r="BB33" s="510"/>
      <c r="BC33" s="510"/>
      <c r="BD33" s="510"/>
      <c r="BE33" s="510"/>
      <c r="BF33" s="487"/>
      <c r="BG33" s="487"/>
      <c r="BH33" s="487"/>
      <c r="BI33" s="487"/>
      <c r="BJ33" s="487"/>
      <c r="BK33" s="487"/>
      <c r="BL33" s="487"/>
      <c r="BM33" s="487"/>
    </row>
    <row r="34" spans="2:65" s="67" customFormat="1" ht="35.25" customHeight="1" thickBot="1">
      <c r="B34" s="524" t="s">
        <v>212</v>
      </c>
      <c r="C34" s="525"/>
      <c r="D34" s="525"/>
      <c r="E34" s="525"/>
      <c r="F34" s="525"/>
      <c r="G34" s="525"/>
      <c r="H34" s="525"/>
      <c r="I34" s="532"/>
      <c r="J34" s="531"/>
      <c r="K34" s="510"/>
      <c r="L34" s="510"/>
      <c r="M34" s="510"/>
      <c r="N34" s="531"/>
      <c r="O34" s="531"/>
      <c r="P34" s="531"/>
      <c r="Q34" s="531"/>
      <c r="R34" s="510"/>
      <c r="S34" s="510"/>
      <c r="T34" s="510"/>
      <c r="U34" s="510"/>
      <c r="V34" s="531"/>
      <c r="W34" s="531"/>
      <c r="X34" s="531"/>
      <c r="Y34" s="531"/>
      <c r="Z34" s="531"/>
      <c r="AA34" s="531"/>
      <c r="AB34" s="531"/>
      <c r="AC34" s="531"/>
      <c r="AD34" s="531"/>
      <c r="AE34" s="531"/>
      <c r="AF34" s="531"/>
      <c r="AG34" s="531"/>
      <c r="AH34" s="510"/>
      <c r="AI34" s="510"/>
      <c r="AJ34" s="510"/>
      <c r="AK34" s="510"/>
      <c r="AL34" s="510"/>
      <c r="AM34" s="510"/>
      <c r="AN34" s="510"/>
      <c r="AO34" s="510"/>
      <c r="AP34" s="510"/>
      <c r="AQ34" s="510"/>
      <c r="AR34" s="510"/>
      <c r="AS34" s="510"/>
      <c r="AT34" s="510"/>
      <c r="AU34" s="510"/>
      <c r="AV34" s="510"/>
      <c r="AW34" s="510"/>
      <c r="AX34" s="510"/>
      <c r="AY34" s="510"/>
      <c r="AZ34" s="510"/>
      <c r="BA34" s="510"/>
      <c r="BB34" s="510"/>
      <c r="BC34" s="510"/>
      <c r="BD34" s="510"/>
      <c r="BE34" s="510"/>
      <c r="BF34" s="487"/>
      <c r="BG34" s="487"/>
      <c r="BH34" s="487"/>
      <c r="BI34" s="487"/>
      <c r="BJ34" s="487"/>
      <c r="BK34" s="487"/>
      <c r="BL34" s="487"/>
      <c r="BM34" s="487"/>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518" t="s">
        <v>213</v>
      </c>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c r="AO36" s="518"/>
      <c r="AP36" s="518"/>
      <c r="AQ36" s="518"/>
      <c r="AR36" s="518"/>
      <c r="AS36" s="518"/>
      <c r="AT36" s="518"/>
      <c r="AU36" s="518"/>
      <c r="AV36" s="518"/>
      <c r="AW36" s="518"/>
      <c r="AX36" s="518"/>
      <c r="AY36" s="518"/>
      <c r="AZ36" s="518"/>
      <c r="BA36" s="518"/>
      <c r="BB36" s="518"/>
      <c r="BC36" s="518"/>
      <c r="BD36" s="518"/>
      <c r="BE36" s="518"/>
      <c r="BF36" s="518"/>
      <c r="BG36" s="518"/>
      <c r="BH36" s="518"/>
      <c r="BI36" s="518"/>
      <c r="BJ36" s="518"/>
      <c r="BK36" s="518"/>
      <c r="BL36" s="518"/>
      <c r="BM36" s="518"/>
    </row>
    <row r="37" spans="2:65" s="67" customFormat="1" ht="96" customHeight="1" thickTop="1" thickBot="1">
      <c r="B37" s="510"/>
      <c r="C37" s="510"/>
      <c r="D37" s="510"/>
      <c r="E37" s="510"/>
      <c r="F37" s="510"/>
      <c r="G37" s="510"/>
      <c r="H37" s="510"/>
      <c r="I37" s="510"/>
      <c r="J37" s="510"/>
      <c r="K37" s="510"/>
      <c r="L37" s="510"/>
      <c r="M37" s="510"/>
      <c r="N37" s="510"/>
      <c r="O37" s="519" t="s">
        <v>214</v>
      </c>
      <c r="P37" s="520"/>
      <c r="Q37" s="520"/>
      <c r="R37" s="520"/>
      <c r="S37" s="520"/>
      <c r="T37" s="520"/>
      <c r="U37" s="520"/>
      <c r="V37" s="521" t="s">
        <v>215</v>
      </c>
      <c r="W37" s="522"/>
      <c r="X37" s="523"/>
      <c r="Y37" s="524" t="s">
        <v>216</v>
      </c>
      <c r="Z37" s="525"/>
      <c r="AA37" s="525"/>
      <c r="AB37" s="525"/>
      <c r="AC37" s="525"/>
      <c r="AD37" s="525"/>
      <c r="AE37" s="526"/>
      <c r="AF37" s="527" t="s">
        <v>217</v>
      </c>
      <c r="AG37" s="528"/>
      <c r="AH37" s="528"/>
      <c r="AI37" s="528"/>
      <c r="AJ37" s="528"/>
      <c r="AK37" s="528"/>
      <c r="AL37" s="529"/>
      <c r="AM37" s="530"/>
      <c r="AN37" s="487"/>
      <c r="AO37" s="487"/>
      <c r="AP37" s="487"/>
      <c r="AQ37" s="487"/>
      <c r="AR37" s="487"/>
      <c r="AS37" s="487"/>
    </row>
    <row r="38" spans="2:65" s="67" customFormat="1" ht="35.25" customHeight="1" thickBot="1">
      <c r="B38" s="510" t="s">
        <v>218</v>
      </c>
      <c r="C38" s="510"/>
      <c r="D38" s="510"/>
      <c r="E38" s="510"/>
      <c r="F38" s="510"/>
      <c r="G38" s="510"/>
      <c r="H38" s="510"/>
      <c r="I38" s="510"/>
      <c r="J38" s="510"/>
      <c r="K38" s="510"/>
      <c r="L38" s="510"/>
      <c r="M38" s="510"/>
      <c r="N38" s="510"/>
      <c r="O38" s="511">
        <v>0</v>
      </c>
      <c r="P38" s="512"/>
      <c r="Q38" s="512"/>
      <c r="R38" s="512"/>
      <c r="S38" s="512"/>
      <c r="T38" s="513" t="s">
        <v>102</v>
      </c>
      <c r="U38" s="514"/>
      <c r="V38" s="515"/>
      <c r="W38" s="516"/>
      <c r="X38" s="517"/>
      <c r="Y38" s="87"/>
      <c r="Z38" s="512">
        <v>1030000</v>
      </c>
      <c r="AA38" s="512"/>
      <c r="AB38" s="512"/>
      <c r="AC38" s="512"/>
      <c r="AD38" s="513" t="s">
        <v>102</v>
      </c>
      <c r="AE38" s="514"/>
      <c r="AF38" s="493">
        <f>ROUNDDOWN(MIN(O38,Y38),-3)</f>
        <v>0</v>
      </c>
      <c r="AG38" s="494"/>
      <c r="AH38" s="494"/>
      <c r="AI38" s="494"/>
      <c r="AJ38" s="494"/>
      <c r="AK38" s="495" t="s">
        <v>102</v>
      </c>
      <c r="AL38" s="496"/>
      <c r="AM38" s="487"/>
      <c r="AN38" s="487"/>
      <c r="AO38" s="487"/>
      <c r="AP38" s="487"/>
      <c r="AQ38" s="487"/>
      <c r="AR38" s="487"/>
      <c r="AS38" s="487"/>
      <c r="AT38" s="88"/>
      <c r="AU38" s="88"/>
      <c r="AV38" s="88"/>
    </row>
    <row r="39" spans="2:65" s="67" customFormat="1" ht="65.25" customHeight="1" thickTop="1">
      <c r="B39" s="497" t="s">
        <v>219</v>
      </c>
      <c r="C39" s="495"/>
      <c r="D39" s="495"/>
      <c r="E39" s="495"/>
      <c r="F39" s="495"/>
      <c r="G39" s="495"/>
      <c r="H39" s="495"/>
      <c r="I39" s="495"/>
      <c r="J39" s="495"/>
      <c r="K39" s="495"/>
      <c r="L39" s="495"/>
      <c r="M39" s="495"/>
      <c r="N39" s="495"/>
      <c r="O39" s="500">
        <v>0</v>
      </c>
      <c r="P39" s="494"/>
      <c r="Q39" s="494"/>
      <c r="R39" s="494"/>
      <c r="S39" s="494"/>
      <c r="T39" s="495" t="s">
        <v>102</v>
      </c>
      <c r="U39" s="503"/>
      <c r="V39" s="505" t="s">
        <v>97</v>
      </c>
      <c r="W39" s="495"/>
      <c r="X39" s="503"/>
      <c r="Y39" s="89"/>
      <c r="Z39" s="494">
        <v>310000</v>
      </c>
      <c r="AA39" s="494"/>
      <c r="AB39" s="494"/>
      <c r="AC39" s="494"/>
      <c r="AD39" s="495" t="s">
        <v>102</v>
      </c>
      <c r="AE39" s="495"/>
      <c r="AF39" s="506">
        <f>ROUNDDOWN(MIN(O39,IF(V39="無",Z39,Z40)),-3)</f>
        <v>0</v>
      </c>
      <c r="AG39" s="507"/>
      <c r="AH39" s="507"/>
      <c r="AI39" s="507"/>
      <c r="AJ39" s="507"/>
      <c r="AK39" s="483" t="s">
        <v>102</v>
      </c>
      <c r="AL39" s="484"/>
      <c r="AM39" s="487"/>
      <c r="AN39" s="487"/>
      <c r="AO39" s="487"/>
      <c r="AP39" s="487"/>
      <c r="AQ39" s="487"/>
      <c r="AR39" s="487"/>
      <c r="AS39" s="487"/>
      <c r="AU39" s="67" t="s">
        <v>220</v>
      </c>
    </row>
    <row r="40" spans="2:65" s="67" customFormat="1" ht="65.25" customHeight="1" thickBot="1">
      <c r="B40" s="498"/>
      <c r="C40" s="499"/>
      <c r="D40" s="499"/>
      <c r="E40" s="499"/>
      <c r="F40" s="499"/>
      <c r="G40" s="499"/>
      <c r="H40" s="499"/>
      <c r="I40" s="499"/>
      <c r="J40" s="499"/>
      <c r="K40" s="499"/>
      <c r="L40" s="499"/>
      <c r="M40" s="499"/>
      <c r="N40" s="499"/>
      <c r="O40" s="501"/>
      <c r="P40" s="502"/>
      <c r="Q40" s="502"/>
      <c r="R40" s="502"/>
      <c r="S40" s="502"/>
      <c r="T40" s="499"/>
      <c r="U40" s="504"/>
      <c r="V40" s="498"/>
      <c r="W40" s="499"/>
      <c r="X40" s="504"/>
      <c r="Y40" s="90"/>
      <c r="Z40" s="488">
        <v>378000</v>
      </c>
      <c r="AA40" s="488"/>
      <c r="AB40" s="488"/>
      <c r="AC40" s="488"/>
      <c r="AD40" s="489" t="s">
        <v>221</v>
      </c>
      <c r="AE40" s="490"/>
      <c r="AF40" s="508"/>
      <c r="AG40" s="509"/>
      <c r="AH40" s="509"/>
      <c r="AI40" s="509"/>
      <c r="AJ40" s="509"/>
      <c r="AK40" s="485"/>
      <c r="AL40" s="486"/>
      <c r="AM40" s="76"/>
      <c r="AN40" s="76"/>
      <c r="AO40" s="76"/>
      <c r="AP40" s="76"/>
      <c r="AQ40" s="76"/>
      <c r="AR40" s="76"/>
      <c r="AS40" s="76"/>
    </row>
    <row r="41" spans="2:65" ht="82.5" customHeight="1">
      <c r="B41" s="491" t="s">
        <v>222</v>
      </c>
      <c r="C41" s="492"/>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2"/>
      <c r="AM41" s="492"/>
      <c r="AN41" s="492"/>
      <c r="AO41" s="492"/>
      <c r="AP41" s="492"/>
      <c r="AQ41" s="492"/>
      <c r="AR41" s="492"/>
      <c r="AS41" s="492"/>
      <c r="AT41" s="492"/>
      <c r="AU41" s="492"/>
      <c r="AV41" s="492"/>
      <c r="AW41" s="492"/>
      <c r="AX41" s="492"/>
      <c r="AY41" s="492"/>
      <c r="AZ41" s="492"/>
      <c r="BA41" s="492"/>
      <c r="BB41" s="492"/>
      <c r="BC41" s="492"/>
      <c r="BD41" s="492"/>
      <c r="BE41" s="492"/>
      <c r="BF41" s="492"/>
      <c r="BG41" s="492"/>
      <c r="BH41" s="492"/>
      <c r="BI41" s="492"/>
      <c r="BJ41" s="492"/>
      <c r="BK41" s="492"/>
      <c r="BL41" s="492"/>
      <c r="BM41" s="492"/>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25</vt:i4>
      </vt:variant>
    </vt:vector>
  </HeadingPairs>
  <TitlesOfParts>
    <vt:vector size="35" baseType="lpstr">
      <vt:lpstr>申請者情報</vt:lpstr>
      <vt:lpstr>事業計画書（病室）</vt:lpstr>
      <vt:lpstr>事業費内訳書（病室）</vt:lpstr>
      <vt:lpstr>事業計画書（病室以外）</vt:lpstr>
      <vt:lpstr>事業費内訳書 (病室以外)</vt:lpstr>
      <vt:lpstr>作業用1</vt:lpstr>
      <vt:lpstr>作業用2</vt:lpstr>
      <vt:lpstr>12-1 スプリンクラー（総括表）見直し前</vt:lpstr>
      <vt:lpstr>12-2スプリンクラー（個別計画書）見直し前</vt:lpstr>
      <vt:lpstr>管理用（このシートは削除しないでください）</vt:lpstr>
      <vt:lpstr>'12-1 スプリンクラー（総括表）見直し前'!Print_Area</vt:lpstr>
      <vt:lpstr>'12-2スプリンクラー（個別計画書）見直し前'!Print_Area</vt:lpstr>
      <vt:lpstr>'管理用（このシートは削除しないでください）'!Print_Area</vt:lpstr>
      <vt:lpstr>'事業計画書（病室）'!Print_Area</vt:lpstr>
      <vt:lpstr>'事業計画書（病室以外）'!Print_Area</vt:lpstr>
      <vt:lpstr>'事業費内訳書 (病室以外)'!Print_Area</vt:lpstr>
      <vt:lpstr>'事業費内訳書（病室）'!Print_Area</vt:lpstr>
      <vt:lpstr>申請者情報!Print_Area</vt:lpstr>
      <vt:lpstr>'事業費内訳書 (病室以外)'!Print_Titles</vt:lpstr>
      <vt:lpstr>'事業費内訳書（病室）'!Print_Titles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建築工事</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安田 雄一</cp:lastModifiedBy>
  <cp:lastPrinted>2024-04-23T11:22:16Z</cp:lastPrinted>
  <dcterms:created xsi:type="dcterms:W3CDTF">2000-07-04T04:40:42Z</dcterms:created>
  <dcterms:modified xsi:type="dcterms:W3CDTF">2024-04-23T11:22:49Z</dcterms:modified>
</cp:coreProperties>
</file>