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557\Desktop\【3.14〆】令和5年度財政状況資料集の作成等について（1回目）\"/>
    </mc:Choice>
  </mc:AlternateContent>
  <xr:revisionPtr revIDLastSave="0" documentId="13_ncr:1_{961F8036-E3E8-4565-A289-F68BA64ED646}" xr6:coauthVersionLast="47" xr6:coauthVersionMax="47" xr10:uidLastSave="{00000000-0000-0000-0000-000000000000}"/>
  <bookViews>
    <workbookView xWindow="28680" yWindow="-120" windowWidth="19440" windowHeight="148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BW35" i="10"/>
  <c r="BW36" i="10" s="1"/>
  <c r="BW37" i="10" s="1"/>
  <c r="BW38" i="10" s="1"/>
  <c r="BW39" i="10" s="1"/>
  <c r="BW40" i="10" s="1"/>
  <c r="BW41" i="10" s="1"/>
  <c r="BW42" i="10" s="1"/>
  <c r="AM35" i="10"/>
  <c r="CO34" i="10"/>
  <c r="BW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<sst xmlns="http://schemas.openxmlformats.org/spreadsheetml/2006/main" count="1129" uniqueCount="567">
  <si>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</si>
  <si>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</si>
  <si>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</si>
  <si>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</si>
  <si>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</si>
  <si>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</si>
  <si>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</si>
  <si>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</si>
  <si>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</si>
  <si>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</si>
  <si>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</si>
  <si>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</si>
  <si>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</si>
  <si>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</si>
  <si>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</si>
  <si>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</si>
  <si>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</si>
  <si>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</si>
  <si>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</si>
  <si>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</si>
  <si>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</si>
  <si>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</si>
  <si>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</si>
  <si>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</si>
  <si>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</si>
  <si>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</si>
  <si>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</si>
  <si>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</si>
  <si>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</si>
  <si>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</si>
  <si>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</si>
  <si>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</si>
  <si>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</si>
  <si>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</si>
  <si>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</si>
  <si>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</si>
  <si>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</si>
  <si>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</si>
  <si>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</si>
  <si>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</si>
  <si>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</si>
  <si>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</si>
  <si>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</si>
  <si>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</si>
  <si>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</si>
  <si>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</si>
  <si>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</si>
  <si>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</si>
  <si>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</si>
  <si>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</si>
  <si>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</si>
  <si>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</si>
  <si>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</si>
  <si>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</si>
  <si>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</si>
  <si>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</si>
  <si>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</si>
  <si>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</si>
  <si>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</si>
  <si>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</si>
  <si>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</si>
  <si>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</si>
  <si>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</si>
  <si>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</si>
  <si>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</si>
  <si>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</si>
  <si>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</si>
  <si>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</si>
  <si>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</si>
  <si>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</si>
  <si>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</si>
  <si>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</si>
  <si>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</si>
  <si>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</si>
  <si>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</si>
  <si>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</si>
  <si>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</si>
  <si>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</si>
  <si>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</si>
  <si>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</si>
  <si>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</si>
  <si>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</si>
  <si>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</si>
  <si>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</si>
  <si>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</si>
  <si>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</si>
  <si>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</si>
  <si>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</si>
  <si>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</si>
  <si>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</si>
  <si>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</si>
  <si>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</si>
  <si>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</si>
  <si>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</si>
  <si>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浪江町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</si>
  <si>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</si>
  <si>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</si>
  <si>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</si>
  <si>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</si>
  <si>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</si>
  <si>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</si>
  <si>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</si>
  <si>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</si>
  <si>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</si>
  <si>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</si>
  <si>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</si>
  <si>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</si>
  <si>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</si>
  <si>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</si>
  <si>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</si>
  <si>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</si>
  <si>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</si>
  <si>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</si>
  <si>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</si>
  <si>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</si>
  <si>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</si>
  <si>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</si>
  <si>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</si>
  <si>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</si>
  <si>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</si>
  <si>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</si>
  <si>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</si>
  <si>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</si>
  <si>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</si>
  <si>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</si>
  <si>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</si>
  <si>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</si>
  <si>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</si>
  <si>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</si>
  <si>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</si>
  <si>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</si>
  <si>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</si>
  <si>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</si>
  <si>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</si>
  <si>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</si>
  <si>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</si>
  <si>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</si>
  <si>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</si>
  <si>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</si>
  <si>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</si>
  <si>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</si>
  <si>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</si>
  <si>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</si>
  <si>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</si>
  <si>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</si>
  <si>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</si>
  <si>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</si>
  <si>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</si>
  <si>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</si>
  <si>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</si>
  <si>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</si>
  <si>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</si>
  <si>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</si>
  <si>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</si>
  <si>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</si>
  <si>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</si>
  <si>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</si>
  <si>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</si>
  <si>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</si>
  <si>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</si>
  <si>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</si>
  <si>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</si>
  <si>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</si>
  <si>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</si>
  <si>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</si>
  <si>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</si>
  <si>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</si>
  <si>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</si>
  <si>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</si>
  <si>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</si>
  <si>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</si>
  <si>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</si>
  <si>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</si>
  <si>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</si>
  <si>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</si>
  <si>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</si>
  <si>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</si>
  <si>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</si>
  <si>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</si>
  <si>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</si>
  <si>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</si>
  <si>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</si>
  <si>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</si>
  <si>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</si>
  <si>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</si>
  <si>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</si>
  <si>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</si>
  <si>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</si>
  <si>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</si>
  <si>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</si>
  <si>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</si>
  <si>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</si>
  <si>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</si>
  <si>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</si>
  <si>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</si>
  <si>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</si>
  <si>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</si>
  <si>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</si>
  <si>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</si>
  <si>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</si>
  <si>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</si>
  <si>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</si>
  <si>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</si>
  <si>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</si>
  <si>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福島県浪江町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</si>
  <si>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</si>
  <si>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</si>
  <si>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</si>
  <si>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</si>
  <si>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</si>
  <si>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</si>
  <si>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</si>
  <si>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</si>
  <si>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</si>
  <si>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</si>
  <si>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</si>
  <si>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</si>
  <si>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</si>
  <si>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</si>
  <si>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</si>
  <si>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</si>
  <si>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</si>
  <si>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</si>
  <si>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</si>
  <si>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</si>
  <si>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</si>
  <si>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</si>
  <si>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</si>
  <si>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</si>
  <si>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</si>
  <si>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</si>
  <si>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</si>
  <si>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</si>
  <si>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</si>
  <si>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</si>
  <si>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</si>
  <si>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</si>
  <si>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</si>
  <si>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</si>
  <si>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</si>
  <si>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</si>
  <si>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</si>
  <si>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</si>
  <si>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</si>
  <si>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</si>
  <si>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</si>
  <si>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</si>
  <si>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</si>
  <si>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</si>
  <si>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</si>
  <si>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</si>
  <si>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</si>
  <si>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</si>
  <si>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</si>
  <si>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</si>
  <si>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</si>
  <si>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</si>
  <si>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</si>
  <si>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</si>
  <si>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</si>
  <si>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</si>
  <si>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</si>
  <si>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</si>
  <si>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</si>
  <si>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</si>
  <si>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</si>
  <si>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</si>
  <si>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</si>
  <si>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</si>
  <si>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</si>
  <si>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</si>
  <si>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</si>
  <si>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</si>
  <si>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</si>
  <si>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</si>
  <si>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</si>
  <si>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</si>
  <si>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</si>
  <si>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</si>
  <si>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</si>
  <si>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</si>
  <si>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</si>
  <si>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</si>
  <si>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</si>
  <si>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</si>
  <si>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</si>
  <si>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</si>
  <si>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</si>
  <si>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</si>
  <si>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</si>
  <si>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</si>
  <si>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</si>
  <si>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</si>
  <si>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</si>
  <si>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</si>
  <si>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</si>
  <si>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</si>
  <si>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</si>
  <si>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</si>
  <si>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</si>
  <si>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</si>
  <si>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</si>
  <si>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</si>
  <si>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</si>
  <si>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</si>
  <si>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</si>
  <si>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</si>
  <si>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</si>
  <si>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</si>
  <si>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</si>
  <si>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</si>
  <si>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</si>
  <si>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</si>
  <si>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</si>
  <si>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</si>
  <si>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</si>
  <si>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</si>
  <si>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</si>
  <si>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</si>
  <si>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</si>
  <si>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</si>
  <si>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</si>
  <si>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</si>
  <si>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</si>
  <si>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</si>
  <si>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</si>
  <si>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</si>
  <si>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</si>
  <si>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</si>
  <si>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</si>
  <si>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</si>
  <si>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</si>
  <si>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</si>
  <si>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</si>
  <si>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</si>
  <si>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</si>
  <si>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</si>
  <si>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</si>
  <si>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</si>
  <si>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</si>
  <si>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</si>
  <si>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</si>
  <si>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</si>
  <si>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</si>
  <si>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</si>
  <si>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</si>
  <si>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</si>
  <si>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</si>
  <si>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</si>
  <si>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</si>
  <si>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</si>
  <si>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</si>
  <si>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</si>
  <si>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</si>
  <si>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</si>
  <si>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福島県浪江町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</si>
  <si>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</si>
  <si>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</si>
  <si>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</si>
  <si>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</si>
  <si>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</si>
  <si>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</si>
  <si>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</si>
  <si>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</si>
  <si>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</si>
  <si>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</si>
  <si>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</si>
  <si>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</si>
  <si>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</si>
  <si>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</si>
  <si>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</si>
  <si>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</si>
  <si>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</si>
  <si>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</si>
  <si>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</si>
  <si>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</si>
  <si>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文化及びスポーツ振興育成事業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</si>
  <si>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</si>
  <si>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</si>
  <si>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</si>
  <si>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</si>
  <si>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</si>
  <si>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</si>
  <si>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</si>
  <si>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</si>
  <si>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</si>
  <si>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</si>
  <si>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</si>
  <si>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</si>
  <si>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</si>
  <si>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</si>
  <si>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国民健康保険直営診療施設事業</t>
    <phoneticPr fontId="5"/>
  </si>
  <si>
    <t>介護保険事業</t>
    <phoneticPr fontId="5"/>
  </si>
  <si>
    <t>後期高齢者医療事業</t>
    <phoneticPr fontId="5"/>
  </si>
  <si>
    <t>上水道事業</t>
    <phoneticPr fontId="5"/>
  </si>
  <si>
    <t>法適用企業</t>
    <phoneticPr fontId="5"/>
  </si>
  <si>
    <t>公共下水道事業</t>
    <phoneticPr fontId="5"/>
  </si>
  <si>
    <t>法非適用企業</t>
    <phoneticPr fontId="5"/>
  </si>
  <si>
    <t>農業集落排水事業</t>
    <phoneticPr fontId="5"/>
  </si>
  <si>
    <t>工業団地造成事業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</si>
  <si>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</si>
  <si>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</si>
  <si>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</si>
  <si>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</si>
  <si>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</si>
  <si>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</si>
  <si>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</si>
  <si>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</si>
  <si>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</si>
  <si>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</si>
  <si>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</si>
  <si>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</si>
  <si>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</si>
  <si>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</si>
  <si>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</si>
  <si>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</si>
  <si>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</si>
  <si>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</si>
  <si>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</si>
  <si>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</si>
  <si>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</si>
  <si>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</si>
  <si>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</si>
  <si>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</si>
  <si>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</si>
  <si>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</si>
  <si>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</si>
  <si>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</si>
  <si>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</si>
  <si>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</si>
  <si>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</si>
  <si>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</si>
  <si>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</si>
  <si>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</si>
  <si>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</si>
  <si>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</si>
  <si>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</si>
  <si>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</si>
  <si>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</si>
  <si>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</si>
  <si>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</si>
  <si>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</si>
  <si>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</si>
  <si>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</si>
  <si>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</si>
  <si>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</si>
  <si>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</si>
  <si>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</si>
  <si>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</si>
  <si>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</si>
  <si>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</si>
  <si>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</si>
  <si>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</si>
  <si>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</si>
  <si>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</si>
  <si>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</si>
  <si>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</si>
  <si>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</si>
  <si>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</si>
  <si>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</si>
  <si>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</si>
  <si>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</si>
  <si>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</si>
  <si>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</si>
  <si>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</si>
  <si>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</si>
  <si>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</si>
  <si>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</si>
  <si>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</si>
  <si>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</si>
  <si>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</si>
  <si>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</si>
  <si>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</si>
  <si>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</si>
  <si>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</si>
  <si>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</si>
  <si>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</si>
  <si>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</si>
  <si>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</si>
  <si>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</si>
  <si>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</si>
  <si>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</si>
  <si>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</si>
  <si>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</si>
  <si>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</si>
  <si>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</si>
  <si>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</si>
  <si>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</si>
  <si>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</si>
  <si>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</si>
  <si>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</si>
  <si>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</si>
  <si>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</si>
  <si>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</si>
  <si>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</si>
  <si>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</si>
  <si>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</si>
  <si>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</si>
  <si>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</si>
  <si>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</si>
  <si>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</si>
  <si>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</si>
  <si>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</si>
  <si>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</si>
  <si>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</si>
  <si>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</si>
  <si>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</si>
  <si>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</si>
  <si>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</si>
  <si>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</si>
  <si>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</si>
  <si>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</si>
  <si>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</si>
  <si>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</si>
  <si>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</si>
  <si>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</si>
  <si>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</si>
  <si>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</si>
  <si>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</si>
  <si>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</si>
  <si>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</si>
  <si>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</si>
  <si>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</si>
  <si>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</si>
  <si>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</si>
  <si>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</si>
  <si>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</si>
  <si>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</si>
  <si>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</si>
  <si>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</si>
  <si>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</si>
  <si>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</si>
  <si>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</si>
  <si>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</si>
  <si>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</si>
  <si>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1.56</t>
  </si>
  <si>
    <t>▲ 12.20</t>
  </si>
  <si>
    <t>上水道事業</t>
  </si>
  <si>
    <t>一般会計</t>
  </si>
  <si>
    <t>公共下水道事業</t>
  </si>
  <si>
    <t>国民健康保険事業</t>
  </si>
  <si>
    <t>介護保険事業</t>
  </si>
  <si>
    <t>国民健康保険直営診療施設事業</t>
  </si>
  <si>
    <t>農業集落排水事業</t>
  </si>
  <si>
    <t>後期高齢者医療事業</t>
  </si>
  <si>
    <t>その他会計（赤字）</t>
  </si>
  <si>
    <t>その他会計（黒字）</t>
  </si>
  <si>
    <t>R01</t>
    <phoneticPr fontId="5"/>
  </si>
  <si>
    <t>R02</t>
    <phoneticPr fontId="5"/>
  </si>
  <si>
    <t>R03</t>
    <phoneticPr fontId="5"/>
  </si>
  <si>
    <t>R04</t>
    <phoneticPr fontId="5"/>
  </si>
  <si>
    <t>R05</t>
    <phoneticPr fontId="5"/>
  </si>
  <si>
    <t>-</t>
    <phoneticPr fontId="2"/>
  </si>
  <si>
    <t>浪江町行財政長期安定化基金</t>
    <phoneticPr fontId="2"/>
  </si>
  <si>
    <t>浪江町復旧・復興基金</t>
    <phoneticPr fontId="2"/>
  </si>
  <si>
    <t>浪江町広域的減容化事業に伴う地域振興基金</t>
  </si>
  <si>
    <t>浪江町帰還・移住等環境整備交付金基金</t>
    <rPh sb="0" eb="3">
      <t>ナミエマチ</t>
    </rPh>
    <phoneticPr fontId="5"/>
  </si>
  <si>
    <t>公共用施設維持基金</t>
    <phoneticPr fontId="2"/>
  </si>
  <si>
    <t>福島県後期高齢者医療広域連合一般会計</t>
    <rPh sb="0" eb="3">
      <t>フクシマケン</t>
    </rPh>
    <rPh sb="3" eb="8">
      <t>コウキコウレイシャ</t>
    </rPh>
    <rPh sb="8" eb="10">
      <t>イリョウ</t>
    </rPh>
    <rPh sb="10" eb="14">
      <t>コウイキレンゴウ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</si>
  <si>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4">
      <t>コウイキレンゴウ</t>
    </rPh>
    <rPh sb="14" eb="19">
      <t>コウキコウレイシャ</t>
    </rPh>
    <rPh sb="19" eb="21">
      <t>イリョウ</t>
    </rPh>
    <rPh sb="21" eb="23">
      <t>トクベツ</t>
    </rPh>
    <rPh sb="23" eb="25">
      <t>カイケイ</t>
    </rPh>
    <phoneticPr fontId="2"/>
  </si>
  <si>
    <t>福島県市町村総合事務組合一般会計</t>
    <rPh sb="0" eb="3">
      <t>フクシマケン</t>
    </rPh>
    <rPh sb="3" eb="6">
      <t>シチョウソン</t>
    </rPh>
    <rPh sb="6" eb="12">
      <t>ソウゴウジムクミアイ</t>
    </rPh>
    <rPh sb="12" eb="16">
      <t>イッパンカイケイ</t>
    </rPh>
    <phoneticPr fontId="2"/>
  </si>
  <si>
    <t>福島県市町村総合事務組合消防補償等特別会計</t>
    <rPh sb="0" eb="3">
      <t>フクシマケン</t>
    </rPh>
    <rPh sb="3" eb="6">
      <t>シチョウソン</t>
    </rPh>
    <rPh sb="6" eb="12">
      <t>ソウゴウジムクミアイ</t>
    </rPh>
    <rPh sb="12" eb="17">
      <t>ショウボウホショウトウ</t>
    </rPh>
    <rPh sb="17" eb="19">
      <t>トクベツ</t>
    </rPh>
    <rPh sb="19" eb="21">
      <t>カイケイ</t>
    </rPh>
    <phoneticPr fontId="2"/>
  </si>
  <si>
    <t>福島県市町村総合事務組合消防賞じゅつ金特別会計</t>
    <rPh sb="0" eb="3">
      <t>フクシマケン</t>
    </rPh>
    <rPh sb="3" eb="6">
      <t>シチョウソン</t>
    </rPh>
    <rPh sb="6" eb="12">
      <t>ソウゴウジムクミアイ</t>
    </rPh>
    <rPh sb="12" eb="14">
      <t>ショウボウ</t>
    </rPh>
    <rPh sb="14" eb="15">
      <t>ショウ</t>
    </rPh>
    <rPh sb="18" eb="19">
      <t>キン</t>
    </rPh>
    <rPh sb="19" eb="23">
      <t>トクベツカイケイ</t>
    </rPh>
    <phoneticPr fontId="2"/>
  </si>
  <si>
    <t>福島県市町村総合事務組合非常勤職員公務災害補償特別会計</t>
    <rPh sb="0" eb="3">
      <t>フクシマケン</t>
    </rPh>
    <rPh sb="3" eb="6">
      <t>シチョウソン</t>
    </rPh>
    <rPh sb="6" eb="8">
      <t>ソウゴウ</t>
    </rPh>
    <rPh sb="8" eb="12">
      <t>ジムクミアイ</t>
    </rPh>
    <rPh sb="12" eb="15">
      <t>ヒジョウキン</t>
    </rPh>
    <rPh sb="15" eb="17">
      <t>ショクイン</t>
    </rPh>
    <rPh sb="17" eb="21">
      <t>コウムサイガイ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</si>
  <si>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12">
      <t>ソウゴウジムクミアイ</t>
    </rPh>
    <rPh sb="12" eb="16">
      <t>ジチカイカン</t>
    </rPh>
    <rPh sb="16" eb="18">
      <t>カンリ</t>
    </rPh>
    <rPh sb="18" eb="22">
      <t>トクベツカイケイ</t>
    </rPh>
    <phoneticPr fontId="2"/>
  </si>
  <si>
    <t>双葉地方広域市町村圏組合一般会計</t>
    <rPh sb="0" eb="4">
      <t>フタバチホウ</t>
    </rPh>
    <rPh sb="4" eb="6">
      <t>コウイキ</t>
    </rPh>
    <rPh sb="6" eb="12">
      <t>シチョウソンケンクミアイ</t>
    </rPh>
    <rPh sb="12" eb="16">
      <t>イッパンカイケイ</t>
    </rPh>
    <phoneticPr fontId="2"/>
  </si>
  <si>
    <t>双葉地方広域市町村圏組合下水道事業特別会計</t>
    <rPh sb="0" eb="4">
      <t>フタバチホウ</t>
    </rPh>
    <rPh sb="4" eb="10">
      <t>コウイキシチョウソンケン</t>
    </rPh>
    <rPh sb="10" eb="12">
      <t>クミアイ</t>
    </rPh>
    <rPh sb="12" eb="17">
      <t>ゲスイドウジギョウ</t>
    </rPh>
    <rPh sb="17" eb="19">
      <t>トクベツ</t>
    </rPh>
    <rPh sb="19" eb="2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</si>
</sst>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330026</c:v>
                </c:pt>
                <c:pt idx="3">
                  <c:v>278179</c:v>
                </c:pt>
                <c:pt idx="4">
                  <c:v>283153</c:v>
                </c:pt>
              </c:numCache>
            </c:numRef>
          </c:val>
          <c:smooth val="0"/>
          <c:extLst>
            <c:ext xmlns:c16="http://schemas.microsoft.com/office/drawing/2014/chart" uri="{C3380CC4-5D6E-409C-BE32-E72D297353CC}">
              <c16:uniqueId val="{00000000-9044-486C-B477-9431E2F947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722897</c:v>
                </c:pt>
                <c:pt idx="1">
                  <c:v>854900</c:v>
                </c:pt>
                <c:pt idx="2">
                  <c:v>914643</c:v>
                </c:pt>
                <c:pt idx="3">
                  <c:v>734138</c:v>
                </c:pt>
                <c:pt idx="4">
                  <c:v>551076</c:v>
                </c:pt>
              </c:numCache>
            </c:numRef>
          </c:val>
          <c:smooth val="0"/>
          <c:extLst>
            <c:ext xmlns:c16="http://schemas.microsoft.com/office/drawing/2014/chart" uri="{C3380CC4-5D6E-409C-BE32-E72D297353CC}">
              <c16:uniqueId val="{00000001-9044-486C-B477-9431E2F947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22.25</c:v>
                </c:pt>
                <c:pt idx="1">
                  <c:v>4.0599999999999996</c:v>
                </c:pt>
                <c:pt idx="2">
                  <c:v>11.48</c:v>
                </c:pt>
                <c:pt idx="3">
                  <c:v>15.91</c:v>
                </c:pt>
                <c:pt idx="4">
                  <c:v>14.59</c:v>
                </c:pt>
              </c:numCache>
            </c:numRef>
          </c:val>
          <c:extLst>
            <c:ext xmlns:c16="http://schemas.microsoft.com/office/drawing/2014/chart" uri="{C3380CC4-5D6E-409C-BE32-E72D297353CC}">
              <c16:uniqueId val="{00000000-9422-4D32-9AD3-06B3EB47C9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68.39</c:v>
                </c:pt>
                <c:pt idx="1">
                  <c:v>82.96</c:v>
                </c:pt>
                <c:pt idx="2">
                  <c:v>79.48</c:v>
                </c:pt>
                <c:pt idx="3">
                  <c:v>81.7</c:v>
                </c:pt>
                <c:pt idx="4">
                  <c:v>69.59</c:v>
                </c:pt>
              </c:numCache>
            </c:numRef>
          </c:val>
          <c:extLst>
            <c:ext xmlns:c16="http://schemas.microsoft.com/office/drawing/2014/chart" uri="{C3380CC4-5D6E-409C-BE32-E72D297353CC}">
              <c16:uniqueId val="{00000001-9422-4D32-9AD3-06B3EB47C9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14.59</c:v>
                </c:pt>
                <c:pt idx="1">
                  <c:v>-1.56</c:v>
                </c:pt>
                <c:pt idx="2">
                  <c:v>12.01</c:v>
                </c:pt>
                <c:pt idx="3">
                  <c:v>1.07</c:v>
                </c:pt>
                <c:pt idx="4">
                  <c:v>-12.2</c:v>
                </c:pt>
              </c:numCache>
            </c:numRef>
          </c:val>
          <c:smooth val="0"/>
          <c:extLst>
            <c:ext xmlns:c16="http://schemas.microsoft.com/office/drawing/2014/chart" uri="{C3380CC4-5D6E-409C-BE32-E72D297353CC}">
              <c16:uniqueId val="{00000002-9422-4D32-9AD3-06B3EB47C9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1.1499999999999999</c:v>
                </c:pt>
                <c:pt idx="2">
                  <c:v>#N/A</c:v>
                </c:pt>
                <c:pt idx="3">
                  <c:v>1.1200000000000001</c:v>
                </c:pt>
                <c:pt idx="4">
                  <c:v>#N/A</c:v>
                </c:pt>
                <c:pt idx="5">
                  <c:v>1.02</c:v>
                </c:pt>
                <c:pt idx="6">
                  <c:v>#N/A</c:v>
                </c:pt>
                <c:pt idx="7">
                  <c:v>1.08</c:v>
                </c:pt>
                <c:pt idx="8">
                  <c:v>#N/A</c:v>
                </c:pt>
                <c:pt idx="9">
                  <c:v>0.12</c:v>
                </c:pt>
              </c:numCache>
            </c:numRef>
          </c:val>
          <c:extLst>
            <c:ext xmlns:c16="http://schemas.microsoft.com/office/drawing/2014/chart" uri="{C3380CC4-5D6E-409C-BE32-E72D297353CC}">
              <c16:uniqueId val="{00000000-FE5E-40E8-B239-5761E9B007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5E-40E8-B239-5761E9B007BE}"/>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0.28000000000000003</c:v>
                </c:pt>
                <c:pt idx="2">
                  <c:v>#N/A</c:v>
                </c:pt>
                <c:pt idx="3">
                  <c:v>0.32</c:v>
                </c:pt>
                <c:pt idx="4">
                  <c:v>#N/A</c:v>
                </c:pt>
                <c:pt idx="5">
                  <c:v>0.34</c:v>
                </c:pt>
                <c:pt idx="6">
                  <c:v>#N/A</c:v>
                </c:pt>
                <c:pt idx="7">
                  <c:v>0.36</c:v>
                </c:pt>
                <c:pt idx="8">
                  <c:v>#N/A</c:v>
                </c:pt>
                <c:pt idx="9">
                  <c:v>0.37</c:v>
                </c:pt>
              </c:numCache>
            </c:numRef>
          </c:val>
          <c:extLst>
            <c:ext xmlns:c16="http://schemas.microsoft.com/office/drawing/2014/chart" uri="{C3380CC4-5D6E-409C-BE32-E72D297353CC}">
              <c16:uniqueId val="{00000002-FE5E-40E8-B239-5761E9B007BE}"/>
            </c:ext>
          </c:extLst>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0.26</c:v>
                </c:pt>
                <c:pt idx="2">
                  <c:v>#N/A</c:v>
                </c:pt>
                <c:pt idx="3">
                  <c:v>0.25</c:v>
                </c:pt>
                <c:pt idx="4">
                  <c:v>#N/A</c:v>
                </c:pt>
                <c:pt idx="5">
                  <c:v>0.18</c:v>
                </c:pt>
                <c:pt idx="6">
                  <c:v>#N/A</c:v>
                </c:pt>
                <c:pt idx="7">
                  <c:v>0.23</c:v>
                </c:pt>
                <c:pt idx="8">
                  <c:v>#N/A</c:v>
                </c:pt>
                <c:pt idx="9">
                  <c:v>0.47</c:v>
                </c:pt>
              </c:numCache>
            </c:numRef>
          </c:val>
          <c:extLst>
            <c:ext xmlns:c16="http://schemas.microsoft.com/office/drawing/2014/chart" uri="{C3380CC4-5D6E-409C-BE32-E72D297353CC}">
              <c16:uniqueId val="{00000003-FE5E-40E8-B239-5761E9B007BE}"/>
            </c:ext>
          </c:extLst>
        </c:ser>
        <c:ser>
          <c:idx val="4"/>
          <c:order val="4"/>
          <c:tx>
            <c:strRef>
              <c:f>データシート!$A$31</c:f>
              <c:strCache>
                <c:ptCount val="1"/>
                <c:pt idx="0">
                  <c:v>国民健康保険直営診療施設事業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0.83</c:v>
                </c:pt>
                <c:pt idx="2">
                  <c:v>#N/A</c:v>
                </c:pt>
                <c:pt idx="3">
                  <c:v>1.44</c:v>
                </c:pt>
                <c:pt idx="4">
                  <c:v>#N/A</c:v>
                </c:pt>
                <c:pt idx="5">
                  <c:v>0.92</c:v>
                </c:pt>
                <c:pt idx="6">
                  <c:v>#N/A</c:v>
                </c:pt>
                <c:pt idx="7">
                  <c:v>0.71</c:v>
                </c:pt>
                <c:pt idx="8">
                  <c:v>#N/A</c:v>
                </c:pt>
                <c:pt idx="9">
                  <c:v>0.52</c:v>
                </c:pt>
              </c:numCache>
            </c:numRef>
          </c:val>
          <c:extLst>
            <c:ext xmlns:c16="http://schemas.microsoft.com/office/drawing/2014/chart" uri="{C3380CC4-5D6E-409C-BE32-E72D297353CC}">
              <c16:uniqueId val="{00000004-FE5E-40E8-B239-5761E9B007BE}"/>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6.12</c:v>
                </c:pt>
                <c:pt idx="2">
                  <c:v>#N/A</c:v>
                </c:pt>
                <c:pt idx="3">
                  <c:v>5.54</c:v>
                </c:pt>
                <c:pt idx="4">
                  <c:v>#N/A</c:v>
                </c:pt>
                <c:pt idx="5">
                  <c:v>2.34</c:v>
                </c:pt>
                <c:pt idx="6">
                  <c:v>#N/A</c:v>
                </c:pt>
                <c:pt idx="7">
                  <c:v>4.28</c:v>
                </c:pt>
                <c:pt idx="8">
                  <c:v>#N/A</c:v>
                </c:pt>
                <c:pt idx="9">
                  <c:v>4.13</c:v>
                </c:pt>
              </c:numCache>
            </c:numRef>
          </c:val>
          <c:extLst>
            <c:ext xmlns:c16="http://schemas.microsoft.com/office/drawing/2014/chart" uri="{C3380CC4-5D6E-409C-BE32-E72D297353CC}">
              <c16:uniqueId val="{00000005-FE5E-40E8-B239-5761E9B007BE}"/>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4.87</c:v>
                </c:pt>
                <c:pt idx="2">
                  <c:v>#N/A</c:v>
                </c:pt>
                <c:pt idx="3">
                  <c:v>4.47</c:v>
                </c:pt>
                <c:pt idx="4">
                  <c:v>#N/A</c:v>
                </c:pt>
                <c:pt idx="5">
                  <c:v>2.62</c:v>
                </c:pt>
                <c:pt idx="6">
                  <c:v>#N/A</c:v>
                </c:pt>
                <c:pt idx="7">
                  <c:v>2.44</c:v>
                </c:pt>
                <c:pt idx="8">
                  <c:v>#N/A</c:v>
                </c:pt>
                <c:pt idx="9">
                  <c:v>4.46</c:v>
                </c:pt>
              </c:numCache>
            </c:numRef>
          </c:val>
          <c:extLst>
            <c:ext xmlns:c16="http://schemas.microsoft.com/office/drawing/2014/chart" uri="{C3380CC4-5D6E-409C-BE32-E72D297353CC}">
              <c16:uniqueId val="{00000006-FE5E-40E8-B239-5761E9B007BE}"/>
            </c:ext>
          </c:extLst>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0.53</c:v>
                </c:pt>
                <c:pt idx="2">
                  <c:v>#N/A</c:v>
                </c:pt>
                <c:pt idx="3">
                  <c:v>0.41</c:v>
                </c:pt>
                <c:pt idx="4">
                  <c:v>#N/A</c:v>
                </c:pt>
                <c:pt idx="5">
                  <c:v>0.3</c:v>
                </c:pt>
                <c:pt idx="6">
                  <c:v>#N/A</c:v>
                </c:pt>
                <c:pt idx="7">
                  <c:v>0.64</c:v>
                </c:pt>
                <c:pt idx="8">
                  <c:v>#N/A</c:v>
                </c:pt>
                <c:pt idx="9">
                  <c:v>7.4</c:v>
                </c:pt>
              </c:numCache>
            </c:numRef>
          </c:val>
          <c:extLst>
            <c:ext xmlns:c16="http://schemas.microsoft.com/office/drawing/2014/chart" uri="{C3380CC4-5D6E-409C-BE32-E72D297353CC}">
              <c16:uniqueId val="{00000007-FE5E-40E8-B239-5761E9B007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22.24</c:v>
                </c:pt>
                <c:pt idx="2">
                  <c:v>#N/A</c:v>
                </c:pt>
                <c:pt idx="3">
                  <c:v>4.05</c:v>
                </c:pt>
                <c:pt idx="4">
                  <c:v>#N/A</c:v>
                </c:pt>
                <c:pt idx="5">
                  <c:v>11.47</c:v>
                </c:pt>
                <c:pt idx="6">
                  <c:v>#N/A</c:v>
                </c:pt>
                <c:pt idx="7">
                  <c:v>15.9</c:v>
                </c:pt>
                <c:pt idx="8">
                  <c:v>#N/A</c:v>
                </c:pt>
                <c:pt idx="9">
                  <c:v>14.58</c:v>
                </c:pt>
              </c:numCache>
            </c:numRef>
          </c:val>
          <c:extLst>
            <c:ext xmlns:c16="http://schemas.microsoft.com/office/drawing/2014/chart" uri="{C3380CC4-5D6E-409C-BE32-E72D297353CC}">
              <c16:uniqueId val="{00000008-FE5E-40E8-B239-5761E9B007BE}"/>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13.52</c:v>
                </c:pt>
                <c:pt idx="2">
                  <c:v>#N/A</c:v>
                </c:pt>
                <c:pt idx="3">
                  <c:v>19.73</c:v>
                </c:pt>
                <c:pt idx="4">
                  <c:v>#N/A</c:v>
                </c:pt>
                <c:pt idx="5">
                  <c:v>13.83</c:v>
                </c:pt>
                <c:pt idx="6">
                  <c:v>#N/A</c:v>
                </c:pt>
                <c:pt idx="7">
                  <c:v>13.78</c:v>
                </c:pt>
                <c:pt idx="8">
                  <c:v>#N/A</c:v>
                </c:pt>
                <c:pt idx="9">
                  <c:v>16.57</c:v>
                </c:pt>
              </c:numCache>
            </c:numRef>
          </c:val>
          <c:extLst>
            <c:ext xmlns:c16="http://schemas.microsoft.com/office/drawing/2014/chart" uri="{C3380CC4-5D6E-409C-BE32-E72D297353CC}">
              <c16:uniqueId val="{00000009-FE5E-40E8-B239-5761E9B007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561</c:v>
                </c:pt>
                <c:pt idx="5">
                  <c:v>528</c:v>
                </c:pt>
                <c:pt idx="8">
                  <c:v>510</c:v>
                </c:pt>
                <c:pt idx="11">
                  <c:v>487</c:v>
                </c:pt>
                <c:pt idx="14">
                  <c:v>461</c:v>
                </c:pt>
              </c:numCache>
            </c:numRef>
          </c:val>
          <c:extLst>
            <c:ext xmlns:c16="http://schemas.microsoft.com/office/drawing/2014/chart" uri="{C3380CC4-5D6E-409C-BE32-E72D297353CC}">
              <c16:uniqueId val="{00000000-1B31-412B-98BB-3800FCD187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31-412B-98BB-3800FCD187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37</c:v>
                </c:pt>
                <c:pt idx="3">
                  <c:v>35</c:v>
                </c:pt>
                <c:pt idx="6">
                  <c:v>34</c:v>
                </c:pt>
                <c:pt idx="9">
                  <c:v>18</c:v>
                </c:pt>
                <c:pt idx="12">
                  <c:v>0</c:v>
                </c:pt>
              </c:numCache>
            </c:numRef>
          </c:val>
          <c:extLst>
            <c:ext xmlns:c16="http://schemas.microsoft.com/office/drawing/2014/chart" uri="{C3380CC4-5D6E-409C-BE32-E72D297353CC}">
              <c16:uniqueId val="{00000002-1B31-412B-98BB-3800FCD187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22</c:v>
                </c:pt>
                <c:pt idx="6">
                  <c:v>21</c:v>
                </c:pt>
                <c:pt idx="9">
                  <c:v>19</c:v>
                </c:pt>
                <c:pt idx="12">
                  <c:v>19</c:v>
                </c:pt>
              </c:numCache>
            </c:numRef>
          </c:val>
          <c:extLst>
            <c:ext xmlns:c16="http://schemas.microsoft.com/office/drawing/2014/chart" uri="{C3380CC4-5D6E-409C-BE32-E72D297353CC}">
              <c16:uniqueId val="{00000003-1B31-412B-98BB-3800FCD187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322</c:v>
                </c:pt>
                <c:pt idx="3">
                  <c:v>318</c:v>
                </c:pt>
                <c:pt idx="6">
                  <c:v>303</c:v>
                </c:pt>
                <c:pt idx="9">
                  <c:v>267</c:v>
                </c:pt>
                <c:pt idx="12">
                  <c:v>233</c:v>
                </c:pt>
              </c:numCache>
            </c:numRef>
          </c:val>
          <c:extLst>
            <c:ext xmlns:c16="http://schemas.microsoft.com/office/drawing/2014/chart" uri="{C3380CC4-5D6E-409C-BE32-E72D297353CC}">
              <c16:uniqueId val="{00000004-1B31-412B-98BB-3800FCD187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31-412B-98BB-3800FCD187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31-412B-98BB-3800FCD187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417</c:v>
                </c:pt>
                <c:pt idx="3">
                  <c:v>331</c:v>
                </c:pt>
                <c:pt idx="6">
                  <c:v>302</c:v>
                </c:pt>
                <c:pt idx="9">
                  <c:v>259</c:v>
                </c:pt>
                <c:pt idx="12">
                  <c:v>248</c:v>
                </c:pt>
              </c:numCache>
            </c:numRef>
          </c:val>
          <c:extLst>
            <c:ext xmlns:c16="http://schemas.microsoft.com/office/drawing/2014/chart" uri="{C3380CC4-5D6E-409C-BE32-E72D297353CC}">
              <c16:uniqueId val="{00000007-1B31-412B-98BB-3800FCD187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242</c:v>
                </c:pt>
                <c:pt idx="2">
                  <c:v>#N/A</c:v>
                </c:pt>
                <c:pt idx="3">
                  <c:v>#N/A</c:v>
                </c:pt>
                <c:pt idx="4">
                  <c:v>178</c:v>
                </c:pt>
                <c:pt idx="5">
                  <c:v>#N/A</c:v>
                </c:pt>
                <c:pt idx="6">
                  <c:v>#N/A</c:v>
                </c:pt>
                <c:pt idx="7">
                  <c:v>150</c:v>
                </c:pt>
                <c:pt idx="8">
                  <c:v>#N/A</c:v>
                </c:pt>
                <c:pt idx="9">
                  <c:v>#N/A</c:v>
                </c:pt>
                <c:pt idx="10">
                  <c:v>76</c:v>
                </c:pt>
                <c:pt idx="11">
                  <c:v>#N/A</c:v>
                </c:pt>
                <c:pt idx="12">
                  <c:v>#N/A</c:v>
                </c:pt>
                <c:pt idx="13">
                  <c:v>39</c:v>
                </c:pt>
                <c:pt idx="14">
                  <c:v>#N/A</c:v>
                </c:pt>
              </c:numCache>
            </c:numRef>
          </c:val>
          <c:smooth val="0"/>
          <c:extLst>
            <c:ext xmlns:c16="http://schemas.microsoft.com/office/drawing/2014/chart" uri="{C3380CC4-5D6E-409C-BE32-E72D297353CC}">
              <c16:uniqueId val="{00000008-1B31-412B-98BB-3800FCD187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5006</c:v>
                </c:pt>
                <c:pt idx="5">
                  <c:v>4739</c:v>
                </c:pt>
                <c:pt idx="8">
                  <c:v>4424</c:v>
                </c:pt>
                <c:pt idx="11">
                  <c:v>4216</c:v>
                </c:pt>
                <c:pt idx="14">
                  <c:v>4095</c:v>
                </c:pt>
              </c:numCache>
            </c:numRef>
          </c:val>
          <c:extLst>
            <c:ext xmlns:c16="http://schemas.microsoft.com/office/drawing/2014/chart" uri="{C3380CC4-5D6E-409C-BE32-E72D297353CC}">
              <c16:uniqueId val="{00000000-A95C-46F1-8FB9-A5CF987BB1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c:v>
                </c:pt>
                <c:pt idx="5">
                  <c:v>7</c:v>
                </c:pt>
                <c:pt idx="8">
                  <c:v>7</c:v>
                </c:pt>
                <c:pt idx="11">
                  <c:v>7</c:v>
                </c:pt>
                <c:pt idx="14">
                  <c:v>7</c:v>
                </c:pt>
              </c:numCache>
            </c:numRef>
          </c:val>
          <c:extLst>
            <c:ext xmlns:c16="http://schemas.microsoft.com/office/drawing/2014/chart" uri="{C3380CC4-5D6E-409C-BE32-E72D297353CC}">
              <c16:uniqueId val="{00000001-A95C-46F1-8FB9-A5CF987BB1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23457</c:v>
                </c:pt>
                <c:pt idx="5">
                  <c:v>22810</c:v>
                </c:pt>
                <c:pt idx="8">
                  <c:v>29567</c:v>
                </c:pt>
                <c:pt idx="11">
                  <c:v>30429</c:v>
                </c:pt>
                <c:pt idx="14">
                  <c:v>30322</c:v>
                </c:pt>
              </c:numCache>
            </c:numRef>
          </c:val>
          <c:extLst>
            <c:ext xmlns:c16="http://schemas.microsoft.com/office/drawing/2014/chart" uri="{C3380CC4-5D6E-409C-BE32-E72D297353CC}">
              <c16:uniqueId val="{00000002-A95C-46F1-8FB9-A5CF987BB1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5C-46F1-8FB9-A5CF987BB1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5C-46F1-8FB9-A5CF987BB1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5C-46F1-8FB9-A5CF987BB1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741</c:v>
                </c:pt>
                <c:pt idx="3">
                  <c:v>701</c:v>
                </c:pt>
                <c:pt idx="6">
                  <c:v>477</c:v>
                </c:pt>
                <c:pt idx="9">
                  <c:v>545</c:v>
                </c:pt>
                <c:pt idx="12">
                  <c:v>480</c:v>
                </c:pt>
              </c:numCache>
            </c:numRef>
          </c:val>
          <c:extLst>
            <c:ext xmlns:c16="http://schemas.microsoft.com/office/drawing/2014/chart" uri="{C3380CC4-5D6E-409C-BE32-E72D297353CC}">
              <c16:uniqueId val="{00000006-A95C-46F1-8FB9-A5CF987BB1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223</c:v>
                </c:pt>
                <c:pt idx="3">
                  <c:v>189</c:v>
                </c:pt>
                <c:pt idx="6">
                  <c:v>155</c:v>
                </c:pt>
                <c:pt idx="9">
                  <c:v>121</c:v>
                </c:pt>
                <c:pt idx="12">
                  <c:v>86</c:v>
                </c:pt>
              </c:numCache>
            </c:numRef>
          </c:val>
          <c:extLst>
            <c:ext xmlns:c16="http://schemas.microsoft.com/office/drawing/2014/chart" uri="{C3380CC4-5D6E-409C-BE32-E72D297353CC}">
              <c16:uniqueId val="{00000007-A95C-46F1-8FB9-A5CF987BB1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2173</c:v>
                </c:pt>
                <c:pt idx="3">
                  <c:v>1905</c:v>
                </c:pt>
                <c:pt idx="6">
                  <c:v>1797</c:v>
                </c:pt>
                <c:pt idx="9">
                  <c:v>1663</c:v>
                </c:pt>
                <c:pt idx="12">
                  <c:v>1553</c:v>
                </c:pt>
              </c:numCache>
            </c:numRef>
          </c:val>
          <c:extLst>
            <c:ext xmlns:c16="http://schemas.microsoft.com/office/drawing/2014/chart" uri="{C3380CC4-5D6E-409C-BE32-E72D297353CC}">
              <c16:uniqueId val="{00000008-A95C-46F1-8FB9-A5CF987BB1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151</c:v>
                </c:pt>
                <c:pt idx="3">
                  <c:v>124</c:v>
                </c:pt>
                <c:pt idx="6">
                  <c:v>35</c:v>
                </c:pt>
                <c:pt idx="9">
                  <c:v>0</c:v>
                </c:pt>
                <c:pt idx="12">
                  <c:v>0</c:v>
                </c:pt>
              </c:numCache>
            </c:numRef>
          </c:val>
          <c:extLst>
            <c:ext xmlns:c16="http://schemas.microsoft.com/office/drawing/2014/chart" uri="{C3380CC4-5D6E-409C-BE32-E72D297353CC}">
              <c16:uniqueId val="{00000009-A95C-46F1-8FB9-A5CF987BB1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2325</c:v>
                </c:pt>
                <c:pt idx="3">
                  <c:v>2256</c:v>
                </c:pt>
                <c:pt idx="6">
                  <c:v>2080</c:v>
                </c:pt>
                <c:pt idx="9">
                  <c:v>2209</c:v>
                </c:pt>
                <c:pt idx="12">
                  <c:v>2026</c:v>
                </c:pt>
              </c:numCache>
            </c:numRef>
          </c:val>
          <c:extLst>
            <c:ext xmlns:c16="http://schemas.microsoft.com/office/drawing/2014/chart" uri="{C3380CC4-5D6E-409C-BE32-E72D297353CC}">
              <c16:uniqueId val="{0000000A-A95C-46F1-8FB9-A5CF987BB1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95C-46F1-8FB9-A5CF987BB1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4352</c:v>
                </c:pt>
                <c:pt idx="1">
                  <c:v>4215</c:v>
                </c:pt>
                <c:pt idx="2">
                  <c:v>3636</c:v>
                </c:pt>
              </c:numCache>
            </c:numRef>
          </c:val>
          <c:extLst>
            <c:ext xmlns:c16="http://schemas.microsoft.com/office/drawing/2014/chart" uri="{C3380CC4-5D6E-409C-BE32-E72D297353CC}">
              <c16:uniqueId val="{00000000-3AC6-4EC0-B85F-03A04489DA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566</c:v>
                </c:pt>
                <c:pt idx="1">
                  <c:v>567</c:v>
                </c:pt>
                <c:pt idx="2">
                  <c:v>590</c:v>
                </c:pt>
              </c:numCache>
            </c:numRef>
          </c:val>
          <c:extLst>
            <c:ext xmlns:c16="http://schemas.microsoft.com/office/drawing/2014/chart" uri="{C3380CC4-5D6E-409C-BE32-E72D297353CC}">
              <c16:uniqueId val="{00000001-3AC6-4EC0-B85F-03A04489DA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37217</c:v>
                </c:pt>
                <c:pt idx="1">
                  <c:v>38447</c:v>
                </c:pt>
                <c:pt idx="2">
                  <c:v>36741</c:v>
                </c:pt>
              </c:numCache>
            </c:numRef>
          </c:val>
          <c:extLst>
            <c:ext xmlns:c16="http://schemas.microsoft.com/office/drawing/2014/chart" uri="{C3380CC4-5D6E-409C-BE32-E72D297353CC}">
              <c16:uniqueId val="{00000002-3AC6-4EC0-B85F-03A04489DA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15,174
15,096
223.14
30,753,948
27,709,336
762,569
5,224,937
2,033,018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基準財政需要額においては前年度比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％増、基準財政収入額においては前年度比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減となっている。その結果、財政力指数は前年同となった。東日本大震災の影響により、人口の特例措置が設けられているためほぼ横ばいとなっているが、今後の見通しは不透明であり、業務の効率化や一般財源の確保に努め、財政の健全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79163</xdr:rowOff>
    </xdr:from>
    <xdr:to>
      <xdr:col>23</xdr:col>
      <xdr:colOff>133350</xdr:colOff>
      <xdr:row>43</xdr:row>
      <xdr:rowOff>79163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79163</xdr:rowOff>
    </xdr:from>
    <xdr:to>
      <xdr:col>19</xdr:col>
      <xdr:colOff>133350</xdr:colOff>
      <xdr:row>43</xdr:row>
      <xdr:rowOff>103294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515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103294</xdr:rowOff>
    </xdr:from>
    <xdr:to>
      <xdr:col>15</xdr:col>
      <xdr:colOff>82550</xdr:colOff>
      <xdr:row>43</xdr:row>
      <xdr:rowOff>111337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63940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111337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95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41910</xdr:rowOff>
    </xdr:from>
    <xdr:to>
      <xdr:col>11</xdr:col>
      <xdr:colOff>82550</xdr:colOff>
      <xdr:row>44</xdr:row>
      <xdr:rowOff>143510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44890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28363</xdr:rowOff>
    </xdr:from>
    <xdr:to>
      <xdr:col>19</xdr:col>
      <xdr:colOff>184150</xdr:colOff>
      <xdr:row>43</xdr:row>
      <xdr:rowOff>129963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140140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6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52494</xdr:rowOff>
    </xdr:from>
    <xdr:to>
      <xdr:col>15</xdr:col>
      <xdr:colOff>133350</xdr:colOff>
      <xdr:row>43</xdr:row>
      <xdr:rowOff>154094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164271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60537</xdr:rowOff>
    </xdr:from>
    <xdr:to>
      <xdr:col>11</xdr:col>
      <xdr:colOff>82550</xdr:colOff>
      <xdr:row>43</xdr:row>
      <xdr:rowOff>162137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864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148183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前年度と比較して普通交付税が増額しており、また、大規模事業であった南産業団地造成工事の完了により、臨時的経費の占める割合が減少したことに加え、新型コロナウイルスによる影響が小さくなったこともあり、平常時の行政運営に係る経常経費が増加した。そのため経常収支比率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85.4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61</xdr:row>
      <xdr:rowOff>151554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778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61</xdr:row>
      <xdr:rowOff>119380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9685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63</xdr:row>
      <xdr:rowOff>1694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96855"/>
          <a:ext cx="889000" cy="4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64</xdr:row>
      <xdr:rowOff>135890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03044"/>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52494</xdr:rowOff>
    </xdr:from>
    <xdr:to>
      <xdr:col>11</xdr:col>
      <xdr:colOff>82550</xdr:colOff>
      <xdr:row>61</xdr:row>
      <xdr:rowOff>154094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72831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154957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59055</xdr:rowOff>
    </xdr:from>
    <xdr:to>
      <xdr:col>15</xdr:col>
      <xdr:colOff>133350</xdr:colOff>
      <xdr:row>60</xdr:row>
      <xdr:rowOff>160655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145432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前年度に引き続き、復旧・復興事業に関する人件費や物件費の増加により依然として高い値で推移している。また、東日本大震災以降、住基人口は年々減少の一途をたどっており、震災時</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人の人口に対し、令和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a:t>
          </a:r>
          <a:r>
            <a:rPr kumimoji="1" lang="en-US" altLang="ja-JP" sz="1300">
              <a:latin typeface="ＭＳ Ｐゴシック" panose="020B0600070205080204" pitchFamily="50" charset="-128"/>
              <a:ea typeface="ＭＳ Ｐゴシック" panose="020B0600070205080204" pitchFamily="50" charset="-128"/>
            </a:rPr>
            <a:t>5,844</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15,170</a:t>
          </a:r>
          <a:r>
            <a:rPr kumimoji="1" lang="ja-JP" altLang="en-US" sz="1300">
              <a:latin typeface="ＭＳ Ｐゴシック" panose="020B0600070205080204" pitchFamily="50" charset="-128"/>
              <a:ea typeface="ＭＳ Ｐゴシック" panose="020B0600070205080204" pitchFamily="50" charset="-128"/>
            </a:rPr>
            <a:t>人であり、当面は分母の人口が大幅に上昇することは困難であると思われる。今後も復旧・復興事業需要は継続し、当面の間横ばい傾向で推移していく見通しである。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120072</xdr:rowOff>
    </xdr:from>
    <xdr:to>
      <xdr:col>23</xdr:col>
      <xdr:colOff>133350</xdr:colOff>
      <xdr:row>80</xdr:row>
      <xdr:rowOff>166632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36072"/>
          <a:ext cx="838200" cy="4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64603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5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104158</xdr:rowOff>
    </xdr:from>
    <xdr:to>
      <xdr:col>19</xdr:col>
      <xdr:colOff>133350</xdr:colOff>
      <xdr:row>80</xdr:row>
      <xdr:rowOff>120072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20158"/>
          <a:ext cx="8890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145023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80355</xdr:rowOff>
    </xdr:from>
    <xdr:to>
      <xdr:col>15</xdr:col>
      <xdr:colOff>82550</xdr:colOff>
      <xdr:row>80</xdr:row>
      <xdr:rowOff>104158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96355"/>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7730</xdr:rowOff>
    </xdr:from>
    <xdr:to>
      <xdr:col>11</xdr:col>
      <xdr:colOff>31750</xdr:colOff>
      <xdr:row>80</xdr:row>
      <xdr:rowOff>80355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23730"/>
          <a:ext cx="889000" cy="7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86976</xdr:rowOff>
    </xdr:from>
    <xdr:to>
      <xdr:col>11</xdr:col>
      <xdr:colOff>82550</xdr:colOff>
      <xdr:row>82</xdr:row>
      <xdr:rowOff>17126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7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1903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6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34523</xdr:rowOff>
    </xdr:from>
    <xdr:to>
      <xdr:col>7</xdr:col>
      <xdr:colOff>31750</xdr:colOff>
      <xdr:row>81</xdr:row>
      <xdr:rowOff>136123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2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0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115832</xdr:rowOff>
    </xdr:from>
    <xdr:to>
      <xdr:col>23</xdr:col>
      <xdr:colOff>184150</xdr:colOff>
      <xdr:row>81</xdr:row>
      <xdr:rowOff>45982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132359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69272</xdr:rowOff>
    </xdr:from>
    <xdr:to>
      <xdr:col>19</xdr:col>
      <xdr:colOff>184150</xdr:colOff>
      <xdr:row>80</xdr:row>
      <xdr:rowOff>170872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9599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53358</xdr:rowOff>
    </xdr:from>
    <xdr:to>
      <xdr:col>15</xdr:col>
      <xdr:colOff>133350</xdr:colOff>
      <xdr:row>80</xdr:row>
      <xdr:rowOff>154958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6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165135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3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29555</xdr:rowOff>
    </xdr:from>
    <xdr:to>
      <xdr:col>11</xdr:col>
      <xdr:colOff>82550</xdr:colOff>
      <xdr:row>80</xdr:row>
      <xdr:rowOff>131155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141332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1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128380</xdr:rowOff>
    </xdr:from>
    <xdr:to>
      <xdr:col>7</xdr:col>
      <xdr:colOff>31750</xdr:colOff>
      <xdr:row>80</xdr:row>
      <xdr:rowOff>58530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68707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4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高齢者及び高給者の退職が多く、比較的若い年齢層の職員採用を行った結果、職員全体の年齢層が若くなり、人件費の総額が低くなったことや経験年数階層における職員分布の変動により、前年度と比較して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ポイント減少した。今後も国・県の動向に準じて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76905</xdr:rowOff>
    </xdr:from>
    <xdr:to>
      <xdr:col>81</xdr:col>
      <xdr:colOff>44450</xdr:colOff>
      <xdr:row>83</xdr:row>
      <xdr:rowOff>160161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135805"/>
          <a:ext cx="8382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167922</xdr:rowOff>
    </xdr:from>
    <xdr:to>
      <xdr:col>77</xdr:col>
      <xdr:colOff>44450</xdr:colOff>
      <xdr:row>83</xdr:row>
      <xdr:rowOff>160161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055372"/>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167922</xdr:rowOff>
    </xdr:from>
    <xdr:to>
      <xdr:col>72</xdr:col>
      <xdr:colOff>203200</xdr:colOff>
      <xdr:row>82</xdr:row>
      <xdr:rowOff>23284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0553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117122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0821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26105</xdr:rowOff>
    </xdr:from>
    <xdr:to>
      <xdr:col>81</xdr:col>
      <xdr:colOff>95250</xdr:colOff>
      <xdr:row>82</xdr:row>
      <xdr:rowOff>127705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42632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117122</xdr:rowOff>
    </xdr:from>
    <xdr:to>
      <xdr:col>73</xdr:col>
      <xdr:colOff>44450</xdr:colOff>
      <xdr:row>82</xdr:row>
      <xdr:rowOff>47272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57449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66322</xdr:rowOff>
    </xdr:from>
    <xdr:to>
      <xdr:col>64</xdr:col>
      <xdr:colOff>152400</xdr:colOff>
      <xdr:row>82</xdr:row>
      <xdr:rowOff>167922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6649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通常業務に加え、復旧・復興事務に対応する必要があることから、正規職員のみならず、任期付職員や応援職員の受入れにより、必要な人員を確保しているため、全国平均及び福島県平均をやや上回っているが、類似団体内順位では全国</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位となっている。今後は、業務の民間委託等の効率化や、復旧・復興事業の進捗に合わせた適正な定員管理に努める。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104754</xdr:rowOff>
    </xdr:from>
    <xdr:to>
      <xdr:col>81</xdr:col>
      <xdr:colOff>44450</xdr:colOff>
      <xdr:row>59</xdr:row>
      <xdr:rowOff>119031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20304"/>
          <a:ext cx="8382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47219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4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94700</xdr:rowOff>
    </xdr:from>
    <xdr:to>
      <xdr:col>77</xdr:col>
      <xdr:colOff>44450</xdr:colOff>
      <xdr:row>59</xdr:row>
      <xdr:rowOff>104754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102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88064</xdr:rowOff>
    </xdr:from>
    <xdr:to>
      <xdr:col>72</xdr:col>
      <xdr:colOff>203200</xdr:colOff>
      <xdr:row>59</xdr:row>
      <xdr:rowOff>94700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03614"/>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126530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77808</xdr:rowOff>
    </xdr:from>
    <xdr:to>
      <xdr:col>68</xdr:col>
      <xdr:colOff>152400</xdr:colOff>
      <xdr:row>59</xdr:row>
      <xdr:rowOff>88064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93358"/>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110331</xdr:rowOff>
    </xdr:from>
    <xdr:to>
      <xdr:col>68</xdr:col>
      <xdr:colOff>203200</xdr:colOff>
      <xdr:row>61</xdr:row>
      <xdr:rowOff>40481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25258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102489</xdr:rowOff>
    </xdr:from>
    <xdr:to>
      <xdr:col>64</xdr:col>
      <xdr:colOff>152400</xdr:colOff>
      <xdr:row>61</xdr:row>
      <xdr:rowOff>32639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17416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68231</xdr:rowOff>
    </xdr:from>
    <xdr:to>
      <xdr:col>81</xdr:col>
      <xdr:colOff>95250</xdr:colOff>
      <xdr:row>59</xdr:row>
      <xdr:rowOff>169831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160958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0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53954</xdr:rowOff>
    </xdr:from>
    <xdr:to>
      <xdr:col>77</xdr:col>
      <xdr:colOff>95250</xdr:colOff>
      <xdr:row>59</xdr:row>
      <xdr:rowOff>155554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6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165731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38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43900</xdr:rowOff>
    </xdr:from>
    <xdr:to>
      <xdr:col>73</xdr:col>
      <xdr:colOff>44450</xdr:colOff>
      <xdr:row>59</xdr:row>
      <xdr:rowOff>145500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155677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37264</xdr:rowOff>
    </xdr:from>
    <xdr:to>
      <xdr:col>68</xdr:col>
      <xdr:colOff>203200</xdr:colOff>
      <xdr:row>59</xdr:row>
      <xdr:rowOff>138864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149041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2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27008</xdr:rowOff>
    </xdr:from>
    <xdr:to>
      <xdr:col>64</xdr:col>
      <xdr:colOff>152400</xdr:colOff>
      <xdr:row>59</xdr:row>
      <xdr:rowOff>128608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138785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1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償還終了等により公債費が減少したこと等により改善傾向にある。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121496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7276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13564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4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62654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080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206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100330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252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検出されなかった。この要因としては、新規起債の抑制による地方債現在高の減及び復旧・復興事業に係る交付金の基金化による財源の増があげられる。しかし、基金については特定目的基金のため、復旧・復興事業の進捗に伴って減少するものであることから、将来負担比率の非検出は一時的なものとして捉え、今後注視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15,174
15,096
223.14
30,753,948
27,709,336
762,569
5,224,937
2,033,018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東日本大震災以降増大している復旧・復興事業に対応するため、人件費は増加しており、類似団体の平均を上回る状況が続いている。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39</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ポイント減となり、全国平均及び類似団体平均を上回っている。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しかしながら、震災により被害を受けた施設の解体が進む一方、復興事業により整備した施設が完成し、また、今後も整備が進んでいくことから管理に係る経費の増加が想定されるため、経費の節減・合理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39370</xdr:rowOff>
    </xdr:from>
    <xdr:to>
      <xdr:col>82</xdr:col>
      <xdr:colOff>107950</xdr:colOff>
      <xdr:row>16</xdr:row>
      <xdr:rowOff>104140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825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78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4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168910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7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160020</xdr:rowOff>
    </xdr:from>
    <xdr:to>
      <xdr:col>82</xdr:col>
      <xdr:colOff>158750</xdr:colOff>
      <xdr:row>16</xdr:row>
      <xdr:rowOff>90170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5097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子育て支援のための町立小中学校の児童・生徒への就学支援金等の増により、前年度より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57</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758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類似団体平均を大きく上回る数値となった。主な要因としては、操出金の増額によるものである。東日本大震災以降、復旧・復興事業が大規模化していることもあり、赤字補てん的な操出金が見られるため、各種事業の見直しや適正化を図るとともに、経常一般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10414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153941</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10414</xdr:rowOff>
    </xdr:from>
    <xdr:to>
      <xdr:col>82</xdr:col>
      <xdr:colOff>196850</xdr:colOff>
      <xdr:row>59</xdr:row>
      <xdr:rowOff>10414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12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10414</xdr:rowOff>
    </xdr:from>
    <xdr:to>
      <xdr:col>82</xdr:col>
      <xdr:colOff>107950</xdr:colOff>
      <xdr:row>59</xdr:row>
      <xdr:rowOff>10414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259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154449</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1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137922</xdr:rowOff>
    </xdr:from>
    <xdr:to>
      <xdr:col>82</xdr:col>
      <xdr:colOff>158750</xdr:colOff>
      <xdr:row>56</xdr:row>
      <xdr:rowOff>68072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56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140716</xdr:rowOff>
    </xdr:from>
    <xdr:to>
      <xdr:col>78</xdr:col>
      <xdr:colOff>69850</xdr:colOff>
      <xdr:row>59</xdr:row>
      <xdr:rowOff>10414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848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140716</xdr:rowOff>
    </xdr:from>
    <xdr:to>
      <xdr:col>73</xdr:col>
      <xdr:colOff>180975</xdr:colOff>
      <xdr:row>59</xdr:row>
      <xdr:rowOff>133858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0848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133858</xdr:rowOff>
    </xdr:from>
    <xdr:to>
      <xdr:col>69</xdr:col>
      <xdr:colOff>92075</xdr:colOff>
      <xdr:row>61</xdr:row>
      <xdr:rowOff>14986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4940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xdr:rowOff>
    </xdr:from>
    <xdr:to>
      <xdr:col>65</xdr:col>
      <xdr:colOff>53975</xdr:colOff>
      <xdr:row>56</xdr:row>
      <xdr:rowOff>118364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128541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131064</xdr:rowOff>
    </xdr:from>
    <xdr:to>
      <xdr:col>82</xdr:col>
      <xdr:colOff>158750</xdr:colOff>
      <xdr:row>59</xdr:row>
      <xdr:rowOff>61214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39641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131064</xdr:rowOff>
    </xdr:from>
    <xdr:to>
      <xdr:col>78</xdr:col>
      <xdr:colOff>120650</xdr:colOff>
      <xdr:row>59</xdr:row>
      <xdr:rowOff>61214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45991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6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89916</xdr:rowOff>
    </xdr:from>
    <xdr:to>
      <xdr:col>74</xdr:col>
      <xdr:colOff>31750</xdr:colOff>
      <xdr:row>59</xdr:row>
      <xdr:rowOff>20066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4843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83058</xdr:rowOff>
    </xdr:from>
    <xdr:to>
      <xdr:col>69</xdr:col>
      <xdr:colOff>142875</xdr:colOff>
      <xdr:row>60</xdr:row>
      <xdr:rowOff>13208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169435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8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135636</xdr:rowOff>
    </xdr:from>
    <xdr:to>
      <xdr:col>65</xdr:col>
      <xdr:colOff>53975</xdr:colOff>
      <xdr:row>61</xdr:row>
      <xdr:rowOff>65786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50563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50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歳出額は前年度比</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％増となったが、全体の経常一般財源の増加により前年度比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ポイント減となった。今後も町民に対する各種助成金などの継続が見込まれることから、経常一般財源の確保に努める。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136144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90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140716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12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906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新規借入の抑制、償還終了等により、平成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年度以降減少傾向にある。令和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ポイント減となり、類似団体平均を下回る結果となったが、引き続き財政健全化に留意していく。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700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59707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31750</xdr:rowOff>
    </xdr:from>
    <xdr:to>
      <xdr:col>19</xdr:col>
      <xdr:colOff>187325</xdr:colOff>
      <xdr:row>74</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719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58420</xdr:rowOff>
    </xdr:from>
    <xdr:to>
      <xdr:col>15</xdr:col>
      <xdr:colOff>98425</xdr:colOff>
      <xdr:row>74</xdr:row>
      <xdr:rowOff>123190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7457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123190</xdr:rowOff>
    </xdr:from>
    <xdr:to>
      <xdr:col>11</xdr:col>
      <xdr:colOff>9525</xdr:colOff>
      <xdr:row>75</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8104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152400</xdr:rowOff>
    </xdr:from>
    <xdr:to>
      <xdr:col>20</xdr:col>
      <xdr:colOff>38100</xdr:colOff>
      <xdr:row>74</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92727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43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72390</xdr:rowOff>
    </xdr:from>
    <xdr:to>
      <xdr:col>11</xdr:col>
      <xdr:colOff>60325</xdr:colOff>
      <xdr:row>75</xdr:row>
      <xdr:rowOff>2540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と比べると高い値となっている。復興事業により整備した施設等の維持管理費用の増が見込まれることから、経費の節減・合理化により効率的な行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73661</xdr:rowOff>
    </xdr:from>
    <xdr:to>
      <xdr:col>82</xdr:col>
      <xdr:colOff>107950</xdr:colOff>
      <xdr:row>79</xdr:row>
      <xdr:rowOff>123189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6182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58437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79</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2008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80</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2008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81</xdr:row>
      <xdr:rowOff>43180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7401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49530</xdr:rowOff>
    </xdr:from>
    <xdr:to>
      <xdr:col>69</xdr:col>
      <xdr:colOff>142875</xdr:colOff>
      <xdr:row>76</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22861</xdr:rowOff>
    </xdr:from>
    <xdr:to>
      <xdr:col>78</xdr:col>
      <xdr:colOff>120650</xdr:colOff>
      <xdr:row>79</xdr:row>
      <xdr:rowOff>124461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109238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5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163830</xdr:rowOff>
    </xdr:from>
    <xdr:to>
      <xdr:col>65</xdr:col>
      <xdr:colOff>53975</xdr:colOff>
      <xdr:row>81</xdr:row>
      <xdr:rowOff>93980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78757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49713</xdr:rowOff>
    </xdr:from>
    <xdr:to>
      <xdr:col>29</xdr:col>
      <xdr:colOff>127000</xdr:colOff>
      <xdr:row>18</xdr:row>
      <xdr:rowOff>69547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83438"/>
          <a:ext cx="647700" cy="19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69547</xdr:rowOff>
    </xdr:from>
    <xdr:to>
      <xdr:col>26</xdr:col>
      <xdr:colOff>50800</xdr:colOff>
      <xdr:row>18</xdr:row>
      <xdr:rowOff>87789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203272"/>
          <a:ext cx="698500" cy="1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57973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7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87789</xdr:rowOff>
    </xdr:from>
    <xdr:to>
      <xdr:col>22</xdr:col>
      <xdr:colOff>114300</xdr:colOff>
      <xdr:row>18</xdr:row>
      <xdr:rowOff>96800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221514"/>
          <a:ext cx="698500" cy="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81910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96800</xdr:rowOff>
    </xdr:from>
    <xdr:to>
      <xdr:col>18</xdr:col>
      <xdr:colOff>177800</xdr:colOff>
      <xdr:row>18</xdr:row>
      <xdr:rowOff>111161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230525"/>
          <a:ext cx="698500" cy="14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47804</xdr:rowOff>
    </xdr:from>
    <xdr:to>
      <xdr:col>19</xdr:col>
      <xdr:colOff>38100</xdr:colOff>
      <xdr:row>16</xdr:row>
      <xdr:rowOff>149404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38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159581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0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60734</xdr:rowOff>
    </xdr:from>
    <xdr:to>
      <xdr:col>15</xdr:col>
      <xdr:colOff>101600</xdr:colOff>
      <xdr:row>16</xdr:row>
      <xdr:rowOff>162334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5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2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170363</xdr:rowOff>
    </xdr:from>
    <xdr:to>
      <xdr:col>29</xdr:col>
      <xdr:colOff>177800</xdr:colOff>
      <xdr:row>18</xdr:row>
      <xdr:rowOff>100513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3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78940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4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18747</xdr:rowOff>
    </xdr:from>
    <xdr:to>
      <xdr:col>26</xdr:col>
      <xdr:colOff>101600</xdr:colOff>
      <xdr:row>18</xdr:row>
      <xdr:rowOff>120347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5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105124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23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36989</xdr:rowOff>
    </xdr:from>
    <xdr:to>
      <xdr:col>22</xdr:col>
      <xdr:colOff>165100</xdr:colOff>
      <xdr:row>18</xdr:row>
      <xdr:rowOff>138589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7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123366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2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46000</xdr:rowOff>
    </xdr:from>
    <xdr:to>
      <xdr:col>19</xdr:col>
      <xdr:colOff>38100</xdr:colOff>
      <xdr:row>18</xdr:row>
      <xdr:rowOff>147600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7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132377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60361</xdr:rowOff>
    </xdr:from>
    <xdr:to>
      <xdr:col>15</xdr:col>
      <xdr:colOff>101600</xdr:colOff>
      <xdr:row>18</xdr:row>
      <xdr:rowOff>161961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9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213462</xdr:rowOff>
    </xdr:from>
    <xdr:to>
      <xdr:col>29</xdr:col>
      <xdr:colOff>127000</xdr:colOff>
      <xdr:row>37</xdr:row>
      <xdr:rowOff>226418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03800" y="7338162"/>
          <a:ext cx="647700" cy="1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275738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88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188368</xdr:rowOff>
    </xdr:from>
    <xdr:to>
      <xdr:col>26</xdr:col>
      <xdr:colOff>50800</xdr:colOff>
      <xdr:row>37</xdr:row>
      <xdr:rowOff>213462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7313068"/>
          <a:ext cx="698500" cy="2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246533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5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180664</xdr:rowOff>
    </xdr:from>
    <xdr:to>
      <xdr:col>22</xdr:col>
      <xdr:colOff>114300</xdr:colOff>
      <xdr:row>37</xdr:row>
      <xdr:rowOff>188368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7305364"/>
          <a:ext cx="698500" cy="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264913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160804</xdr:rowOff>
    </xdr:from>
    <xdr:to>
      <xdr:col>18</xdr:col>
      <xdr:colOff>177800</xdr:colOff>
      <xdr:row>37</xdr:row>
      <xdr:rowOff>180664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285504"/>
          <a:ext cx="698500" cy="1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91716</xdr:rowOff>
    </xdr:from>
    <xdr:to>
      <xdr:col>19</xdr:col>
      <xdr:colOff>38100</xdr:colOff>
      <xdr:row>37</xdr:row>
      <xdr:rowOff>21866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044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203493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1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105804</xdr:rowOff>
    </xdr:from>
    <xdr:to>
      <xdr:col>15</xdr:col>
      <xdr:colOff>101600</xdr:colOff>
      <xdr:row>37</xdr:row>
      <xdr:rowOff>35954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059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217581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2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175618</xdr:rowOff>
    </xdr:from>
    <xdr:to>
      <xdr:col>29</xdr:col>
      <xdr:colOff>177800</xdr:colOff>
      <xdr:row>37</xdr:row>
      <xdr:rowOff>277218</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30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84195</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72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162662</xdr:rowOff>
    </xdr:from>
    <xdr:to>
      <xdr:col>26</xdr:col>
      <xdr:colOff>101600</xdr:colOff>
      <xdr:row>37</xdr:row>
      <xdr:rowOff>264262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28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249039</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37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137568</xdr:rowOff>
    </xdr:from>
    <xdr:to>
      <xdr:col>22</xdr:col>
      <xdr:colOff>165100</xdr:colOff>
      <xdr:row>37</xdr:row>
      <xdr:rowOff>239168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262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223945</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3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129864</xdr:rowOff>
    </xdr:from>
    <xdr:to>
      <xdr:col>19</xdr:col>
      <xdr:colOff>38100</xdr:colOff>
      <xdr:row>37</xdr:row>
      <xdr:rowOff>231464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25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216241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34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110004</xdr:rowOff>
    </xdr:from>
    <xdr:to>
      <xdr:col>15</xdr:col>
      <xdr:colOff>101600</xdr:colOff>
      <xdr:row>37</xdr:row>
      <xdr:rowOff>211604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23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196381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3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15,174
15,096
223.14
30,753,948
27,709,336
762,569
5,224,937
2,033,018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45314</xdr:rowOff>
    </xdr:from>
    <xdr:to>
      <xdr:col>24</xdr:col>
      <xdr:colOff>63500</xdr:colOff>
      <xdr:row>37</xdr:row>
      <xdr:rowOff>67609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88964"/>
          <a:ext cx="838200" cy="2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67609</xdr:rowOff>
    </xdr:from>
    <xdr:to>
      <xdr:col>19</xdr:col>
      <xdr:colOff>177800</xdr:colOff>
      <xdr:row>37</xdr:row>
      <xdr:rowOff>83257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411259"/>
          <a:ext cx="889000" cy="1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87798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1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83257</xdr:rowOff>
    </xdr:from>
    <xdr:to>
      <xdr:col>15</xdr:col>
      <xdr:colOff>50800</xdr:colOff>
      <xdr:row>37</xdr:row>
      <xdr:rowOff>91353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426907"/>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104665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91353</xdr:rowOff>
    </xdr:from>
    <xdr:to>
      <xdr:col>10</xdr:col>
      <xdr:colOff>114300</xdr:colOff>
      <xdr:row>37</xdr:row>
      <xdr:rowOff>117482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435003"/>
          <a:ext cx="8890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90962</xdr:rowOff>
    </xdr:from>
    <xdr:to>
      <xdr:col>10</xdr:col>
      <xdr:colOff>165100</xdr:colOff>
      <xdr:row>36</xdr:row>
      <xdr:rowOff>21112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09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37639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6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150517</xdr:rowOff>
    </xdr:from>
    <xdr:to>
      <xdr:col>6</xdr:col>
      <xdr:colOff>38100</xdr:colOff>
      <xdr:row>36</xdr:row>
      <xdr:rowOff>80667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5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97194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2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165964</xdr:rowOff>
    </xdr:from>
    <xdr:to>
      <xdr:col>24</xdr:col>
      <xdr:colOff>114300</xdr:colOff>
      <xdr:row>37</xdr:row>
      <xdr:rowOff>96114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80891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16809</xdr:rowOff>
    </xdr:from>
    <xdr:to>
      <xdr:col>20</xdr:col>
      <xdr:colOff>38100</xdr:colOff>
      <xdr:row>37</xdr:row>
      <xdr:rowOff>118409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109536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45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32457</xdr:rowOff>
    </xdr:from>
    <xdr:to>
      <xdr:col>15</xdr:col>
      <xdr:colOff>101600</xdr:colOff>
      <xdr:row>37</xdr:row>
      <xdr:rowOff>134057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125183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6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40553</xdr:rowOff>
    </xdr:from>
    <xdr:to>
      <xdr:col>10</xdr:col>
      <xdr:colOff>165100</xdr:colOff>
      <xdr:row>37</xdr:row>
      <xdr:rowOff>142153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133280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7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66682</xdr:rowOff>
    </xdr:from>
    <xdr:to>
      <xdr:col>6</xdr:col>
      <xdr:colOff>38100</xdr:colOff>
      <xdr:row>37</xdr:row>
      <xdr:rowOff>168283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410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159410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5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81422</xdr:rowOff>
    </xdr:from>
    <xdr:to>
      <xdr:col>24</xdr:col>
      <xdr:colOff>63500</xdr:colOff>
      <xdr:row>56</xdr:row>
      <xdr:rowOff>130333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82622"/>
          <a:ext cx="838200" cy="4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130333</xdr:rowOff>
    </xdr:from>
    <xdr:to>
      <xdr:col>19</xdr:col>
      <xdr:colOff>177800</xdr:colOff>
      <xdr:row>56</xdr:row>
      <xdr:rowOff>136357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1533"/>
          <a:ext cx="8890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136357</xdr:rowOff>
    </xdr:from>
    <xdr:to>
      <xdr:col>15</xdr:col>
      <xdr:colOff>50800</xdr:colOff>
      <xdr:row>56</xdr:row>
      <xdr:rowOff>162330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37557"/>
          <a:ext cx="889000" cy="2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162330</xdr:rowOff>
    </xdr:from>
    <xdr:to>
      <xdr:col>10</xdr:col>
      <xdr:colOff>114300</xdr:colOff>
      <xdr:row>57</xdr:row>
      <xdr:rowOff>72684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63530"/>
          <a:ext cx="889000" cy="8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81648</xdr:rowOff>
    </xdr:from>
    <xdr:to>
      <xdr:col>10</xdr:col>
      <xdr:colOff>165100</xdr:colOff>
      <xdr:row>57</xdr:row>
      <xdr:rowOff>11798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28325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45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89887</xdr:rowOff>
    </xdr:from>
    <xdr:to>
      <xdr:col>6</xdr:col>
      <xdr:colOff>38100</xdr:colOff>
      <xdr:row>57</xdr:row>
      <xdr:rowOff>20037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36564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30622</xdr:rowOff>
    </xdr:from>
    <xdr:to>
      <xdr:col>24</xdr:col>
      <xdr:colOff>114300</xdr:colOff>
      <xdr:row>56</xdr:row>
      <xdr:rowOff>132222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53499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8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79533</xdr:rowOff>
    </xdr:from>
    <xdr:to>
      <xdr:col>20</xdr:col>
      <xdr:colOff>38100</xdr:colOff>
      <xdr:row>57</xdr:row>
      <xdr:rowOff>9683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77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85557</xdr:rowOff>
    </xdr:from>
    <xdr:to>
      <xdr:col>15</xdr:col>
      <xdr:colOff>101600</xdr:colOff>
      <xdr:row>57</xdr:row>
      <xdr:rowOff>15707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32234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6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111530</xdr:rowOff>
    </xdr:from>
    <xdr:to>
      <xdr:col>10</xdr:col>
      <xdr:colOff>165100</xdr:colOff>
      <xdr:row>57</xdr:row>
      <xdr:rowOff>41680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32807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0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21884</xdr:rowOff>
    </xdr:from>
    <xdr:to>
      <xdr:col>6</xdr:col>
      <xdr:colOff>38100</xdr:colOff>
      <xdr:row>57</xdr:row>
      <xdr:rowOff>123484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114611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76181</xdr:rowOff>
    </xdr:from>
    <xdr:to>
      <xdr:col>24</xdr:col>
      <xdr:colOff>63500</xdr:colOff>
      <xdr:row>79</xdr:row>
      <xdr:rowOff>79012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620731"/>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79012</xdr:rowOff>
    </xdr:from>
    <xdr:to>
      <xdr:col>19</xdr:col>
      <xdr:colOff>177800</xdr:colOff>
      <xdr:row>79</xdr:row>
      <xdr:rowOff>83846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623562"/>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80656</xdr:rowOff>
    </xdr:from>
    <xdr:to>
      <xdr:col>15</xdr:col>
      <xdr:colOff>50800</xdr:colOff>
      <xdr:row>79</xdr:row>
      <xdr:rowOff>83846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625206"/>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80656</xdr:rowOff>
    </xdr:from>
    <xdr:to>
      <xdr:col>10</xdr:col>
      <xdr:colOff>114300</xdr:colOff>
      <xdr:row>79</xdr:row>
      <xdr:rowOff>87013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625206"/>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34982</xdr:rowOff>
    </xdr:from>
    <xdr:to>
      <xdr:col>10</xdr:col>
      <xdr:colOff>165100</xdr:colOff>
      <xdr:row>77</xdr:row>
      <xdr:rowOff>136582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153109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119990</xdr:rowOff>
    </xdr:from>
    <xdr:to>
      <xdr:col>6</xdr:col>
      <xdr:colOff>38100</xdr:colOff>
      <xdr:row>78</xdr:row>
      <xdr:rowOff>50140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66667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25381</xdr:rowOff>
    </xdr:from>
    <xdr:to>
      <xdr:col>24</xdr:col>
      <xdr:colOff>114300</xdr:colOff>
      <xdr:row>79</xdr:row>
      <xdr:rowOff>126981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111758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28212</xdr:rowOff>
    </xdr:from>
    <xdr:to>
      <xdr:col>20</xdr:col>
      <xdr:colOff>38100</xdr:colOff>
      <xdr:row>79</xdr:row>
      <xdr:rowOff>129812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120939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6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33046</xdr:rowOff>
    </xdr:from>
    <xdr:to>
      <xdr:col>15</xdr:col>
      <xdr:colOff>101600</xdr:colOff>
      <xdr:row>79</xdr:row>
      <xdr:rowOff>134646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125773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29856</xdr:rowOff>
    </xdr:from>
    <xdr:to>
      <xdr:col>10</xdr:col>
      <xdr:colOff>165100</xdr:colOff>
      <xdr:row>79</xdr:row>
      <xdr:rowOff>131456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122583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6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36213</xdr:rowOff>
    </xdr:from>
    <xdr:to>
      <xdr:col>6</xdr:col>
      <xdr:colOff>38100</xdr:colOff>
      <xdr:row>79</xdr:row>
      <xdr:rowOff>137813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128940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55893</xdr:rowOff>
    </xdr:from>
    <xdr:to>
      <xdr:col>24</xdr:col>
      <xdr:colOff>63500</xdr:colOff>
      <xdr:row>98</xdr:row>
      <xdr:rowOff>58965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857993"/>
          <a:ext cx="8382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148234</xdr:rowOff>
    </xdr:from>
    <xdr:to>
      <xdr:col>19</xdr:col>
      <xdr:colOff>177800</xdr:colOff>
      <xdr:row>98</xdr:row>
      <xdr:rowOff>55893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607434"/>
          <a:ext cx="889000" cy="2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148234</xdr:rowOff>
    </xdr:from>
    <xdr:to>
      <xdr:col>15</xdr:col>
      <xdr:colOff>50800</xdr:colOff>
      <xdr:row>98</xdr:row>
      <xdr:rowOff>112979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7434"/>
          <a:ext cx="889000" cy="3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91275</xdr:rowOff>
    </xdr:from>
    <xdr:to>
      <xdr:col>10</xdr:col>
      <xdr:colOff>114300</xdr:colOff>
      <xdr:row>98</xdr:row>
      <xdr:rowOff>112979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893375"/>
          <a:ext cx="889000" cy="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150876</xdr:rowOff>
    </xdr:from>
    <xdr:to>
      <xdr:col>10</xdr:col>
      <xdr:colOff>165100</xdr:colOff>
      <xdr:row>96</xdr:row>
      <xdr:rowOff>81026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97553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24321</xdr:rowOff>
    </xdr:from>
    <xdr:to>
      <xdr:col>6</xdr:col>
      <xdr:colOff>38100</xdr:colOff>
      <xdr:row>96</xdr:row>
      <xdr:rowOff>125921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142448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8165</xdr:rowOff>
    </xdr:from>
    <xdr:to>
      <xdr:col>24</xdr:col>
      <xdr:colOff>114300</xdr:colOff>
      <xdr:row>98</xdr:row>
      <xdr:rowOff>109765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158042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8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5093</xdr:rowOff>
    </xdr:from>
    <xdr:to>
      <xdr:col>20</xdr:col>
      <xdr:colOff>38100</xdr:colOff>
      <xdr:row>98</xdr:row>
      <xdr:rowOff>106693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97820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97434</xdr:rowOff>
    </xdr:from>
    <xdr:to>
      <xdr:col>15</xdr:col>
      <xdr:colOff>101600</xdr:colOff>
      <xdr:row>97</xdr:row>
      <xdr:rowOff>27584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18711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62179</xdr:rowOff>
    </xdr:from>
    <xdr:to>
      <xdr:col>10</xdr:col>
      <xdr:colOff>165100</xdr:colOff>
      <xdr:row>98</xdr:row>
      <xdr:rowOff>163779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154906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40475</xdr:rowOff>
    </xdr:from>
    <xdr:to>
      <xdr:col>6</xdr:col>
      <xdr:colOff>38100</xdr:colOff>
      <xdr:row>98</xdr:row>
      <xdr:rowOff>142075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133202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125694</xdr:rowOff>
    </xdr:from>
    <xdr:to>
      <xdr:col>55</xdr:col>
      <xdr:colOff>0</xdr:colOff>
      <xdr:row>37</xdr:row>
      <xdr:rowOff>49087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97894"/>
          <a:ext cx="838200" cy="9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124936</xdr:rowOff>
    </xdr:from>
    <xdr:to>
      <xdr:col>50</xdr:col>
      <xdr:colOff>114300</xdr:colOff>
      <xdr:row>37</xdr:row>
      <xdr:rowOff>49087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97136"/>
          <a:ext cx="889000" cy="9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4708</xdr:rowOff>
    </xdr:from>
    <xdr:to>
      <xdr:col>45</xdr:col>
      <xdr:colOff>177800</xdr:colOff>
      <xdr:row>36</xdr:row>
      <xdr:rowOff>124936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834008"/>
          <a:ext cx="889000" cy="46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4708</xdr:rowOff>
    </xdr:from>
    <xdr:to>
      <xdr:col>41</xdr:col>
      <xdr:colOff>50800</xdr:colOff>
      <xdr:row>37</xdr:row>
      <xdr:rowOff>64872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834008"/>
          <a:ext cx="889000" cy="57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118858</xdr:rowOff>
    </xdr:from>
    <xdr:to>
      <xdr:col>41</xdr:col>
      <xdr:colOff>101600</xdr:colOff>
      <xdr:row>34</xdr:row>
      <xdr:rowOff>49008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77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65535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5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131564</xdr:rowOff>
    </xdr:from>
    <xdr:to>
      <xdr:col>36</xdr:col>
      <xdr:colOff>165100</xdr:colOff>
      <xdr:row>37</xdr:row>
      <xdr:rowOff>61714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0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78241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7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74894</xdr:rowOff>
    </xdr:from>
    <xdr:to>
      <xdr:col>55</xdr:col>
      <xdr:colOff>50800</xdr:colOff>
      <xdr:row>37</xdr:row>
      <xdr:rowOff>5044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97771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9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169737</xdr:rowOff>
    </xdr:from>
    <xdr:to>
      <xdr:col>50</xdr:col>
      <xdr:colOff>165100</xdr:colOff>
      <xdr:row>37</xdr:row>
      <xdr:rowOff>99887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4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91014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74136</xdr:rowOff>
    </xdr:from>
    <xdr:to>
      <xdr:col>46</xdr:col>
      <xdr:colOff>38100</xdr:colOff>
      <xdr:row>37</xdr:row>
      <xdr:rowOff>4286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20813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2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125358</xdr:rowOff>
    </xdr:from>
    <xdr:to>
      <xdr:col>41</xdr:col>
      <xdr:colOff>101600</xdr:colOff>
      <xdr:row>34</xdr:row>
      <xdr:rowOff>55508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7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46635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14072</xdr:rowOff>
    </xdr:from>
    <xdr:to>
      <xdr:col>36</xdr:col>
      <xdr:colOff>165100</xdr:colOff>
      <xdr:row>37</xdr:row>
      <xdr:rowOff>115672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106799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156967</xdr:rowOff>
    </xdr:from>
    <xdr:to>
      <xdr:col>55</xdr:col>
      <xdr:colOff>0</xdr:colOff>
      <xdr:row>56</xdr:row>
      <xdr:rowOff>13343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15267"/>
          <a:ext cx="838200" cy="19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61173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3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131925</xdr:rowOff>
    </xdr:from>
    <xdr:to>
      <xdr:col>50</xdr:col>
      <xdr:colOff>114300</xdr:colOff>
      <xdr:row>54</xdr:row>
      <xdr:rowOff>156967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218775"/>
          <a:ext cx="889000" cy="1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131925</xdr:rowOff>
    </xdr:from>
    <xdr:to>
      <xdr:col>45</xdr:col>
      <xdr:colOff>177800</xdr:colOff>
      <xdr:row>54</xdr:row>
      <xdr:rowOff>25509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218775"/>
          <a:ext cx="889000" cy="6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124448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25509</xdr:rowOff>
    </xdr:from>
    <xdr:to>
      <xdr:col>41</xdr:col>
      <xdr:colOff>50800</xdr:colOff>
      <xdr:row>54</xdr:row>
      <xdr:rowOff>169204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283809"/>
          <a:ext cx="889000" cy="1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63281</xdr:rowOff>
    </xdr:from>
    <xdr:to>
      <xdr:col>41</xdr:col>
      <xdr:colOff>101600</xdr:colOff>
      <xdr:row>57</xdr:row>
      <xdr:rowOff>164881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3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156008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2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98834</xdr:rowOff>
    </xdr:from>
    <xdr:to>
      <xdr:col>36</xdr:col>
      <xdr:colOff>165100</xdr:colOff>
      <xdr:row>58</xdr:row>
      <xdr:rowOff>28984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20111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6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133993</xdr:rowOff>
    </xdr:from>
    <xdr:to>
      <xdr:col>55</xdr:col>
      <xdr:colOff>50800</xdr:colOff>
      <xdr:row>56</xdr:row>
      <xdr:rowOff>64143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156870</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1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106167</xdr:rowOff>
    </xdr:from>
    <xdr:to>
      <xdr:col>50</xdr:col>
      <xdr:colOff>165100</xdr:colOff>
      <xdr:row>55</xdr:row>
      <xdr:rowOff>36317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52844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13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81125</xdr:rowOff>
    </xdr:from>
    <xdr:to>
      <xdr:col>46</xdr:col>
      <xdr:colOff>38100</xdr:colOff>
      <xdr:row>54</xdr:row>
      <xdr:rowOff>11275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27802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94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146159</xdr:rowOff>
    </xdr:from>
    <xdr:to>
      <xdr:col>41</xdr:col>
      <xdr:colOff>101600</xdr:colOff>
      <xdr:row>54</xdr:row>
      <xdr:rowOff>76309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92836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00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118404</xdr:rowOff>
    </xdr:from>
    <xdr:to>
      <xdr:col>36</xdr:col>
      <xdr:colOff>165100</xdr:colOff>
      <xdr:row>55</xdr:row>
      <xdr:rowOff>48554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37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65081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1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55407</xdr:rowOff>
    </xdr:from>
    <xdr:to>
      <xdr:col>55</xdr:col>
      <xdr:colOff>0</xdr:colOff>
      <xdr:row>74</xdr:row>
      <xdr:rowOff>93435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742707"/>
          <a:ext cx="838200" cy="3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123069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160453</xdr:rowOff>
    </xdr:from>
    <xdr:to>
      <xdr:col>50</xdr:col>
      <xdr:colOff>114300</xdr:colOff>
      <xdr:row>74</xdr:row>
      <xdr:rowOff>55407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333403"/>
          <a:ext cx="889000" cy="40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49058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160453</xdr:rowOff>
    </xdr:from>
    <xdr:to>
      <xdr:col>45</xdr:col>
      <xdr:colOff>177800</xdr:colOff>
      <xdr:row>72</xdr:row>
      <xdr:rowOff>93711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333403"/>
          <a:ext cx="889000" cy="10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27734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40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91743</xdr:rowOff>
    </xdr:from>
    <xdr:to>
      <xdr:col>41</xdr:col>
      <xdr:colOff>50800</xdr:colOff>
      <xdr:row>72</xdr:row>
      <xdr:rowOff>93711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264693"/>
          <a:ext cx="889000" cy="1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13481</xdr:rowOff>
    </xdr:from>
    <xdr:to>
      <xdr:col>41</xdr:col>
      <xdr:colOff>101600</xdr:colOff>
      <xdr:row>78</xdr:row>
      <xdr:rowOff>115081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106208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17711</xdr:rowOff>
    </xdr:from>
    <xdr:to>
      <xdr:col>36</xdr:col>
      <xdr:colOff>165100</xdr:colOff>
      <xdr:row>78</xdr:row>
      <xdr:rowOff>119311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110438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42635</xdr:rowOff>
    </xdr:from>
    <xdr:to>
      <xdr:col>55</xdr:col>
      <xdr:colOff>50800</xdr:colOff>
      <xdr:row>74</xdr:row>
      <xdr:rowOff>144235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7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65512</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58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4607</xdr:rowOff>
    </xdr:from>
    <xdr:to>
      <xdr:col>50</xdr:col>
      <xdr:colOff>165100</xdr:colOff>
      <xdr:row>74</xdr:row>
      <xdr:rowOff>106207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6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122734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46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109653</xdr:rowOff>
    </xdr:from>
    <xdr:to>
      <xdr:col>46</xdr:col>
      <xdr:colOff>38100</xdr:colOff>
      <xdr:row>72</xdr:row>
      <xdr:rowOff>39803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2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56330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0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42911</xdr:rowOff>
    </xdr:from>
    <xdr:to>
      <xdr:col>41</xdr:col>
      <xdr:colOff>101600</xdr:colOff>
      <xdr:row>72</xdr:row>
      <xdr:rowOff>144511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3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161038</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16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40943</xdr:rowOff>
    </xdr:from>
    <xdr:to>
      <xdr:col>36</xdr:col>
      <xdr:colOff>165100</xdr:colOff>
      <xdr:row>71</xdr:row>
      <xdr:rowOff>142543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2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159070</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198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17359</xdr:rowOff>
    </xdr:from>
    <xdr:to>
      <xdr:col>55</xdr:col>
      <xdr:colOff>0</xdr:colOff>
      <xdr:row>98</xdr:row>
      <xdr:rowOff>114398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19459"/>
          <a:ext cx="838200" cy="9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67565</xdr:rowOff>
    </xdr:from>
    <xdr:to>
      <xdr:col>50</xdr:col>
      <xdr:colOff>114300</xdr:colOff>
      <xdr:row>98</xdr:row>
      <xdr:rowOff>17359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98215"/>
          <a:ext cx="889000" cy="1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93515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8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67565</xdr:rowOff>
    </xdr:from>
    <xdr:to>
      <xdr:col>45</xdr:col>
      <xdr:colOff>177800</xdr:colOff>
      <xdr:row>97</xdr:row>
      <xdr:rowOff>86257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98215"/>
          <a:ext cx="8890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17104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81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86257</xdr:rowOff>
    </xdr:from>
    <xdr:to>
      <xdr:col>41</xdr:col>
      <xdr:colOff>50800</xdr:colOff>
      <xdr:row>99</xdr:row>
      <xdr:rowOff>29584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16907"/>
          <a:ext cx="889000" cy="28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108068</xdr:rowOff>
    </xdr:from>
    <xdr:to>
      <xdr:col>41</xdr:col>
      <xdr:colOff>101600</xdr:colOff>
      <xdr:row>98</xdr:row>
      <xdr:rowOff>38218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3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29345</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8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155728</xdr:rowOff>
    </xdr:from>
    <xdr:to>
      <xdr:col>36</xdr:col>
      <xdr:colOff>165100</xdr:colOff>
      <xdr:row>98</xdr:row>
      <xdr:rowOff>85878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8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102405</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56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63598</xdr:rowOff>
    </xdr:from>
    <xdr:to>
      <xdr:col>55</xdr:col>
      <xdr:colOff>50800</xdr:colOff>
      <xdr:row>98</xdr:row>
      <xdr:rowOff>165198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149975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138009</xdr:rowOff>
    </xdr:from>
    <xdr:to>
      <xdr:col>50</xdr:col>
      <xdr:colOff>165100</xdr:colOff>
      <xdr:row>98</xdr:row>
      <xdr:rowOff>68159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84686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54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16765</xdr:rowOff>
    </xdr:from>
    <xdr:to>
      <xdr:col>46</xdr:col>
      <xdr:colOff>38100</xdr:colOff>
      <xdr:row>97</xdr:row>
      <xdr:rowOff>118365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134892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42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35457</xdr:rowOff>
    </xdr:from>
    <xdr:to>
      <xdr:col>41</xdr:col>
      <xdr:colOff>101600</xdr:colOff>
      <xdr:row>97</xdr:row>
      <xdr:rowOff>137057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153584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44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150234</xdr:rowOff>
    </xdr:from>
    <xdr:to>
      <xdr:col>36</xdr:col>
      <xdr:colOff>165100</xdr:colOff>
      <xdr:row>99</xdr:row>
      <xdr:rowOff>80384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95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71511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70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143557</xdr:rowOff>
    </xdr:from>
    <xdr:to>
      <xdr:col>85</xdr:col>
      <xdr:colOff>127000</xdr:colOff>
      <xdr:row>39</xdr:row>
      <xdr:rowOff>57920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8657"/>
          <a:ext cx="838200" cy="8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143557</xdr:rowOff>
    </xdr:from>
    <xdr:to>
      <xdr:col>81</xdr:col>
      <xdr:colOff>50800</xdr:colOff>
      <xdr:row>39</xdr:row>
      <xdr:rowOff>16501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58657"/>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33645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72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16501</xdr:rowOff>
    </xdr:from>
    <xdr:to>
      <xdr:col>76</xdr:col>
      <xdr:colOff>114300</xdr:colOff>
      <xdr:row>39</xdr:row>
      <xdr:rowOff>29678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03051"/>
          <a:ext cx="8890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29678</xdr:rowOff>
    </xdr:from>
    <xdr:to>
      <xdr:col>71</xdr:col>
      <xdr:colOff>177800</xdr:colOff>
      <xdr:row>39</xdr:row>
      <xdr:rowOff>70526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16228"/>
          <a:ext cx="889000" cy="4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142507</xdr:rowOff>
    </xdr:from>
    <xdr:to>
      <xdr:col>72</xdr:col>
      <xdr:colOff>38100</xdr:colOff>
      <xdr:row>39</xdr:row>
      <xdr:rowOff>72657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89184</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144260</xdr:rowOff>
    </xdr:from>
    <xdr:to>
      <xdr:col>67</xdr:col>
      <xdr:colOff>101600</xdr:colOff>
      <xdr:row>39</xdr:row>
      <xdr:rowOff>74410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90938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43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7120</xdr:rowOff>
    </xdr:from>
    <xdr:to>
      <xdr:col>85</xdr:col>
      <xdr:colOff>177800</xdr:colOff>
      <xdr:row>39</xdr:row>
      <xdr:rowOff>108720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93497</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92757</xdr:rowOff>
    </xdr:from>
    <xdr:to>
      <xdr:col>81</xdr:col>
      <xdr:colOff>101600</xdr:colOff>
      <xdr:row>39</xdr:row>
      <xdr:rowOff>22907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39434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38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137151</xdr:rowOff>
    </xdr:from>
    <xdr:to>
      <xdr:col>76</xdr:col>
      <xdr:colOff>165100</xdr:colOff>
      <xdr:row>39</xdr:row>
      <xdr:rowOff>67301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5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58428</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74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150328</xdr:rowOff>
    </xdr:from>
    <xdr:to>
      <xdr:col>72</xdr:col>
      <xdr:colOff>38100</xdr:colOff>
      <xdr:row>39</xdr:row>
      <xdr:rowOff>80478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71605</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75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19726</xdr:rowOff>
    </xdr:from>
    <xdr:to>
      <xdr:col>67</xdr:col>
      <xdr:colOff>101600</xdr:colOff>
      <xdr:row>39</xdr:row>
      <xdr:rowOff>121326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112453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9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101670</xdr:rowOff>
    </xdr:from>
    <xdr:to>
      <xdr:col>85</xdr:col>
      <xdr:colOff>127000</xdr:colOff>
      <xdr:row>78</xdr:row>
      <xdr:rowOff>102319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474770"/>
          <a:ext cx="8382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105059</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6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97118</xdr:rowOff>
    </xdr:from>
    <xdr:to>
      <xdr:col>81</xdr:col>
      <xdr:colOff>50800</xdr:colOff>
      <xdr:row>78</xdr:row>
      <xdr:rowOff>101670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470218"/>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86372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94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94444</xdr:rowOff>
    </xdr:from>
    <xdr:to>
      <xdr:col>76</xdr:col>
      <xdr:colOff>114300</xdr:colOff>
      <xdr:row>78</xdr:row>
      <xdr:rowOff>97118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467544"/>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84196</xdr:rowOff>
    </xdr:from>
    <xdr:to>
      <xdr:col>71</xdr:col>
      <xdr:colOff>177800</xdr:colOff>
      <xdr:row>78</xdr:row>
      <xdr:rowOff>94444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457296"/>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88548</xdr:rowOff>
    </xdr:from>
    <xdr:to>
      <xdr:col>72</xdr:col>
      <xdr:colOff>38100</xdr:colOff>
      <xdr:row>77</xdr:row>
      <xdr:rowOff>18698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35225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98695</xdr:rowOff>
    </xdr:from>
    <xdr:to>
      <xdr:col>67</xdr:col>
      <xdr:colOff>101600</xdr:colOff>
      <xdr:row>77</xdr:row>
      <xdr:rowOff>28845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45373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29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51519</xdr:rowOff>
    </xdr:from>
    <xdr:to>
      <xdr:col>85</xdr:col>
      <xdr:colOff>177800</xdr:colOff>
      <xdr:row>78</xdr:row>
      <xdr:rowOff>153119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4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137896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50870</xdr:rowOff>
    </xdr:from>
    <xdr:to>
      <xdr:col>81</xdr:col>
      <xdr:colOff>101600</xdr:colOff>
      <xdr:row>78</xdr:row>
      <xdr:rowOff>152470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143597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51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46318</xdr:rowOff>
    </xdr:from>
    <xdr:to>
      <xdr:col>76</xdr:col>
      <xdr:colOff>165100</xdr:colOff>
      <xdr:row>78</xdr:row>
      <xdr:rowOff>147918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4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139045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5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43644</xdr:rowOff>
    </xdr:from>
    <xdr:to>
      <xdr:col>72</xdr:col>
      <xdr:colOff>38100</xdr:colOff>
      <xdr:row>78</xdr:row>
      <xdr:rowOff>145244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4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136371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5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33396</xdr:rowOff>
    </xdr:from>
    <xdr:to>
      <xdr:col>67</xdr:col>
      <xdr:colOff>101600</xdr:colOff>
      <xdr:row>78</xdr:row>
      <xdr:rowOff>134996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126123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44665</xdr:rowOff>
    </xdr:from>
    <xdr:to>
      <xdr:col>85</xdr:col>
      <xdr:colOff>126364</xdr:colOff>
      <xdr:row>99</xdr:row>
      <xdr:rowOff>43092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989515"/>
          <a:ext cx="1269" cy="102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46919</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43092</xdr:rowOff>
    </xdr:from>
    <xdr:to>
      <xdr:col>86</xdr:col>
      <xdr:colOff>25400</xdr:colOff>
      <xdr:row>99</xdr:row>
      <xdr:rowOff>43092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6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162792</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76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44665</xdr:rowOff>
    </xdr:from>
    <xdr:to>
      <xdr:col>86</xdr:col>
      <xdr:colOff>25400</xdr:colOff>
      <xdr:row>93</xdr:row>
      <xdr:rowOff>44665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98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65464</xdr:rowOff>
    </xdr:from>
    <xdr:to>
      <xdr:col>85</xdr:col>
      <xdr:colOff>127000</xdr:colOff>
      <xdr:row>93</xdr:row>
      <xdr:rowOff>49910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5838864"/>
          <a:ext cx="838200" cy="15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82624</xdr:rowOff>
    </xdr:from>
    <xdr:ext cx="599010"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13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104197</xdr:rowOff>
    </xdr:from>
    <xdr:to>
      <xdr:col>85</xdr:col>
      <xdr:colOff>177800</xdr:colOff>
      <xdr:row>98</xdr:row>
      <xdr:rowOff>34347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3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150439</xdr:rowOff>
    </xdr:from>
    <xdr:to>
      <xdr:col>81</xdr:col>
      <xdr:colOff>50800</xdr:colOff>
      <xdr:row>92</xdr:row>
      <xdr:rowOff>65464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5409489"/>
          <a:ext cx="889000" cy="4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165156</xdr:rowOff>
    </xdr:from>
    <xdr:to>
      <xdr:col>81</xdr:col>
      <xdr:colOff>101600</xdr:colOff>
      <xdr:row>97</xdr:row>
      <xdr:rowOff>95306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86433</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181795" y="1671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150439</xdr:rowOff>
    </xdr:from>
    <xdr:to>
      <xdr:col>76</xdr:col>
      <xdr:colOff>114300</xdr:colOff>
      <xdr:row>96</xdr:row>
      <xdr:rowOff>125288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5409489"/>
          <a:ext cx="889000" cy="117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108282</xdr:rowOff>
    </xdr:from>
    <xdr:to>
      <xdr:col>76</xdr:col>
      <xdr:colOff>165100</xdr:colOff>
      <xdr:row>97</xdr:row>
      <xdr:rowOff>38432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29559</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6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60480</xdr:rowOff>
    </xdr:from>
    <xdr:to>
      <xdr:col>71</xdr:col>
      <xdr:colOff>177800</xdr:colOff>
      <xdr:row>96</xdr:row>
      <xdr:rowOff>125288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5490980"/>
          <a:ext cx="889000" cy="109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11818</xdr:rowOff>
    </xdr:from>
    <xdr:to>
      <xdr:col>72</xdr:col>
      <xdr:colOff>38100</xdr:colOff>
      <xdr:row>98</xdr:row>
      <xdr:rowOff>113418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1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104545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36534</xdr:rowOff>
    </xdr:from>
    <xdr:to>
      <xdr:col>67</xdr:col>
      <xdr:colOff>101600</xdr:colOff>
      <xdr:row>98</xdr:row>
      <xdr:rowOff>138134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129261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170560</xdr:rowOff>
    </xdr:from>
    <xdr:to>
      <xdr:col>85</xdr:col>
      <xdr:colOff>177800</xdr:colOff>
      <xdr:row>93</xdr:row>
      <xdr:rowOff>100710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118343</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89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14664</xdr:rowOff>
    </xdr:from>
    <xdr:to>
      <xdr:col>81</xdr:col>
      <xdr:colOff>101600</xdr:colOff>
      <xdr:row>92</xdr:row>
      <xdr:rowOff>116264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7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132791</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556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99639</xdr:rowOff>
    </xdr:from>
    <xdr:to>
      <xdr:col>76</xdr:col>
      <xdr:colOff>165100</xdr:colOff>
      <xdr:row>90</xdr:row>
      <xdr:rowOff>29789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53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46316</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513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74488</xdr:rowOff>
    </xdr:from>
    <xdr:to>
      <xdr:col>72</xdr:col>
      <xdr:colOff>38100</xdr:colOff>
      <xdr:row>97</xdr:row>
      <xdr:rowOff>4638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21165</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30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9680</xdr:rowOff>
    </xdr:from>
    <xdr:to>
      <xdr:col>67</xdr:col>
      <xdr:colOff>101600</xdr:colOff>
      <xdr:row>90</xdr:row>
      <xdr:rowOff>111280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54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127807</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521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146553</xdr:rowOff>
    </xdr:from>
    <xdr:to>
      <xdr:col>102</xdr:col>
      <xdr:colOff>165100</xdr:colOff>
      <xdr:row>38</xdr:row>
      <xdr:rowOff>76703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93230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6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39751</xdr:rowOff>
    </xdr:from>
    <xdr:to>
      <xdr:col>98</xdr:col>
      <xdr:colOff>38100</xdr:colOff>
      <xdr:row>38</xdr:row>
      <xdr:rowOff>141351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157878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114097</xdr:rowOff>
    </xdr:from>
    <xdr:to>
      <xdr:col>116</xdr:col>
      <xdr:colOff>63500</xdr:colOff>
      <xdr:row>58</xdr:row>
      <xdr:rowOff>114234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58197"/>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103924</xdr:rowOff>
    </xdr:from>
    <xdr:to>
      <xdr:col>111</xdr:col>
      <xdr:colOff>177800</xdr:colOff>
      <xdr:row>58</xdr:row>
      <xdr:rowOff>114234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48024"/>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103924</xdr:rowOff>
    </xdr:from>
    <xdr:to>
      <xdr:col>107</xdr:col>
      <xdr:colOff>50800</xdr:colOff>
      <xdr:row>58</xdr:row>
      <xdr:rowOff>105021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4802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105021</xdr:rowOff>
    </xdr:from>
    <xdr:to>
      <xdr:col>102</xdr:col>
      <xdr:colOff>114300</xdr:colOff>
      <xdr:row>58</xdr:row>
      <xdr:rowOff>105959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4912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74247</xdr:rowOff>
    </xdr:from>
    <xdr:to>
      <xdr:col>102</xdr:col>
      <xdr:colOff>165100</xdr:colOff>
      <xdr:row>58</xdr:row>
      <xdr:rowOff>4397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20924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77698</xdr:rowOff>
    </xdr:from>
    <xdr:to>
      <xdr:col>98</xdr:col>
      <xdr:colOff>38100</xdr:colOff>
      <xdr:row>58</xdr:row>
      <xdr:rowOff>7848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5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24375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63297</xdr:rowOff>
    </xdr:from>
    <xdr:to>
      <xdr:col>116</xdr:col>
      <xdr:colOff>114300</xdr:colOff>
      <xdr:row>58</xdr:row>
      <xdr:rowOff>164897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149674</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2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63434</xdr:rowOff>
    </xdr:from>
    <xdr:to>
      <xdr:col>112</xdr:col>
      <xdr:colOff>38100</xdr:colOff>
      <xdr:row>58</xdr:row>
      <xdr:rowOff>165034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156161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0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53124</xdr:rowOff>
    </xdr:from>
    <xdr:to>
      <xdr:col>107</xdr:col>
      <xdr:colOff>101600</xdr:colOff>
      <xdr:row>58</xdr:row>
      <xdr:rowOff>154724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145851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0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54221</xdr:rowOff>
    </xdr:from>
    <xdr:to>
      <xdr:col>102</xdr:col>
      <xdr:colOff>165100</xdr:colOff>
      <xdr:row>58</xdr:row>
      <xdr:rowOff>155821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146948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9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55159</xdr:rowOff>
    </xdr:from>
    <xdr:to>
      <xdr:col>98</xdr:col>
      <xdr:colOff>38100</xdr:colOff>
      <xdr:row>58</xdr:row>
      <xdr:rowOff>156759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147886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9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103649</xdr:rowOff>
    </xdr:from>
    <xdr:to>
      <xdr:col>116</xdr:col>
      <xdr:colOff>63500</xdr:colOff>
      <xdr:row>76</xdr:row>
      <xdr:rowOff>114787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33849"/>
          <a:ext cx="838200"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114787</xdr:rowOff>
    </xdr:from>
    <xdr:to>
      <xdr:col>111</xdr:col>
      <xdr:colOff>177800</xdr:colOff>
      <xdr:row>76</xdr:row>
      <xdr:rowOff>121155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44987"/>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115720</xdr:rowOff>
    </xdr:from>
    <xdr:to>
      <xdr:col>107</xdr:col>
      <xdr:colOff>50800</xdr:colOff>
      <xdr:row>76</xdr:row>
      <xdr:rowOff>121155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145920"/>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78115</xdr:rowOff>
    </xdr:from>
    <xdr:to>
      <xdr:col>102</xdr:col>
      <xdr:colOff>114300</xdr:colOff>
      <xdr:row>76</xdr:row>
      <xdr:rowOff>115720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08315"/>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89343</xdr:rowOff>
    </xdr:from>
    <xdr:to>
      <xdr:col>102</xdr:col>
      <xdr:colOff>165100</xdr:colOff>
      <xdr:row>76</xdr:row>
      <xdr:rowOff>19493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36020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98671</xdr:rowOff>
    </xdr:from>
    <xdr:to>
      <xdr:col>98</xdr:col>
      <xdr:colOff>38100</xdr:colOff>
      <xdr:row>76</xdr:row>
      <xdr:rowOff>28820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45348</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52849</xdr:rowOff>
    </xdr:from>
    <xdr:to>
      <xdr:col>116</xdr:col>
      <xdr:colOff>114300</xdr:colOff>
      <xdr:row>76</xdr:row>
      <xdr:rowOff>154449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31276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6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63987</xdr:rowOff>
    </xdr:from>
    <xdr:to>
      <xdr:col>112</xdr:col>
      <xdr:colOff>38100</xdr:colOff>
      <xdr:row>76</xdr:row>
      <xdr:rowOff>165587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156714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70355</xdr:rowOff>
    </xdr:from>
    <xdr:to>
      <xdr:col>107</xdr:col>
      <xdr:colOff>101600</xdr:colOff>
      <xdr:row>77</xdr:row>
      <xdr:rowOff>505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163082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64920</xdr:rowOff>
    </xdr:from>
    <xdr:to>
      <xdr:col>102</xdr:col>
      <xdr:colOff>165100</xdr:colOff>
      <xdr:row>76</xdr:row>
      <xdr:rowOff>166520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157647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8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27315</xdr:rowOff>
    </xdr:from>
    <xdr:to>
      <xdr:col>98</xdr:col>
      <xdr:colOff>38100</xdr:colOff>
      <xdr:row>76</xdr:row>
      <xdr:rowOff>128915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120042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5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1,826,106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228,678</a:t>
          </a:r>
          <a:r>
            <a:rPr kumimoji="1" lang="ja-JP" altLang="en-US" sz="1300">
              <a:latin typeface="ＭＳ Ｐゴシック" panose="020B0600070205080204" pitchFamily="50" charset="-128"/>
              <a:ea typeface="ＭＳ Ｐゴシック" panose="020B0600070205080204" pitchFamily="50" charset="-128"/>
            </a:rPr>
            <a:t>円の減となっているものの、平成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年度における一人当たりのコスト（平成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日現在人口「</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人」にて算出）は</a:t>
          </a:r>
          <a:r>
            <a:rPr kumimoji="1" lang="en-US" altLang="ja-JP" sz="1300">
              <a:latin typeface="ＭＳ Ｐゴシック" panose="020B0600070205080204" pitchFamily="50" charset="-128"/>
              <a:ea typeface="ＭＳ Ｐゴシック" panose="020B0600070205080204" pitchFamily="50" charset="-128"/>
            </a:rPr>
            <a:t>412,065</a:t>
          </a:r>
          <a:r>
            <a:rPr kumimoji="1" lang="ja-JP" altLang="en-US" sz="1300">
              <a:latin typeface="ＭＳ Ｐゴシック" panose="020B0600070205080204" pitchFamily="50" charset="-128"/>
              <a:ea typeface="ＭＳ Ｐゴシック" panose="020B0600070205080204" pitchFamily="50" charset="-128"/>
            </a:rPr>
            <a:t>円であり、比較すると約</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倍の負担となっている。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主な要因としては、復旧・復興事業の増加によるものである。普通建設事業費は、住民一人当たり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551,076</a:t>
          </a:r>
          <a:r>
            <a:rPr kumimoji="1" lang="ja-JP" altLang="en-US" sz="1300">
              <a:latin typeface="ＭＳ Ｐゴシック" panose="020B0600070205080204" pitchFamily="50" charset="-128"/>
              <a:ea typeface="ＭＳ Ｐゴシック" panose="020B0600070205080204" pitchFamily="50" charset="-128"/>
            </a:rPr>
            <a:t>円となっており、農林水産業再興のための畜産施設整備事業や地域の防災力を強化するための防災拠点の整備</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、中心市街地再生に向けた駅前周辺整備などにより</a:t>
          </a:r>
          <a:r>
            <a:rPr kumimoji="1" lang="ja-JP" altLang="en-US" sz="1300">
              <a:latin typeface="ＭＳ Ｐゴシック" panose="020B0600070205080204" pitchFamily="50" charset="-128"/>
              <a:ea typeface="ＭＳ Ｐゴシック" panose="020B0600070205080204" pitchFamily="50" charset="-128"/>
            </a:rPr>
            <a:t>、全国平均及び類似団体平均を大幅に上回っている。積立金は、事業費の基金化のため全国平均及び類似団体平均を大幅に上回っている。公債費は、新規借入の抑制や、償還の進捗により年々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15,174
15,096
223.14
30,753,948
27,709,336
762,569
5,224,937
2,033,018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112496</xdr:rowOff>
    </xdr:from>
    <xdr:to>
      <xdr:col>24</xdr:col>
      <xdr:colOff>63500</xdr:colOff>
      <xdr:row>38</xdr:row>
      <xdr:rowOff>116212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627596"/>
          <a:ext cx="8382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133294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3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112496</xdr:rowOff>
    </xdr:from>
    <xdr:to>
      <xdr:col>19</xdr:col>
      <xdr:colOff>177800</xdr:colOff>
      <xdr:row>38</xdr:row>
      <xdr:rowOff>116697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627596"/>
          <a:ext cx="8890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101099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116697</xdr:rowOff>
    </xdr:from>
    <xdr:to>
      <xdr:col>15</xdr:col>
      <xdr:colOff>50800</xdr:colOff>
      <xdr:row>38</xdr:row>
      <xdr:rowOff>122555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631797"/>
          <a:ext cx="889000" cy="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121788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122555</xdr:rowOff>
    </xdr:from>
    <xdr:to>
      <xdr:col>10</xdr:col>
      <xdr:colOff>114300</xdr:colOff>
      <xdr:row>38</xdr:row>
      <xdr:rowOff>123098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37655"/>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112617</xdr:rowOff>
    </xdr:from>
    <xdr:to>
      <xdr:col>10</xdr:col>
      <xdr:colOff>165100</xdr:colOff>
      <xdr:row>37</xdr:row>
      <xdr:rowOff>42767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59294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96444</xdr:rowOff>
    </xdr:from>
    <xdr:to>
      <xdr:col>6</xdr:col>
      <xdr:colOff>38100</xdr:colOff>
      <xdr:row>37</xdr:row>
      <xdr:rowOff>26594</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43121</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65412</xdr:rowOff>
    </xdr:from>
    <xdr:to>
      <xdr:col>24</xdr:col>
      <xdr:colOff>114300</xdr:colOff>
      <xdr:row>38</xdr:row>
      <xdr:rowOff>167012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151789</xdr:rowOff>
    </xdr:from>
    <xdr:ext cx="469744"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9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61696</xdr:rowOff>
    </xdr:from>
    <xdr:to>
      <xdr:col>20</xdr:col>
      <xdr:colOff>38100</xdr:colOff>
      <xdr:row>38</xdr:row>
      <xdr:rowOff>163296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154423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62428" y="666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65897</xdr:rowOff>
    </xdr:from>
    <xdr:to>
      <xdr:col>15</xdr:col>
      <xdr:colOff>101600</xdr:colOff>
      <xdr:row>38</xdr:row>
      <xdr:rowOff>167497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158624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73428" y="667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71755</xdr:rowOff>
    </xdr:from>
    <xdr:to>
      <xdr:col>10</xdr:col>
      <xdr:colOff>165100</xdr:colOff>
      <xdr:row>39</xdr:row>
      <xdr:rowOff>1905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164482</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8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72298</xdr:rowOff>
    </xdr:from>
    <xdr:to>
      <xdr:col>6</xdr:col>
      <xdr:colOff>38100</xdr:colOff>
      <xdr:row>39</xdr:row>
      <xdr:rowOff>2448</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165025</xdr:rowOff>
    </xdr:from>
    <xdr:ext cx="469744"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95428" y="66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37929</xdr:rowOff>
    </xdr:from>
    <xdr:to>
      <xdr:col>24</xdr:col>
      <xdr:colOff>63500</xdr:colOff>
      <xdr:row>54</xdr:row>
      <xdr:rowOff>37498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124779"/>
          <a:ext cx="838200" cy="1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26112</xdr:rowOff>
    </xdr:from>
    <xdr:to>
      <xdr:col>19</xdr:col>
      <xdr:colOff>177800</xdr:colOff>
      <xdr:row>53</xdr:row>
      <xdr:rowOff>37929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941512"/>
          <a:ext cx="889000" cy="18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26112</xdr:rowOff>
    </xdr:from>
    <xdr:to>
      <xdr:col>15</xdr:col>
      <xdr:colOff>50800</xdr:colOff>
      <xdr:row>55</xdr:row>
      <xdr:rowOff>162840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941512"/>
          <a:ext cx="889000" cy="65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66905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6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53573</xdr:rowOff>
    </xdr:from>
    <xdr:to>
      <xdr:col>10</xdr:col>
      <xdr:colOff>114300</xdr:colOff>
      <xdr:row>55</xdr:row>
      <xdr:rowOff>162840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968973"/>
          <a:ext cx="889000" cy="62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144918</xdr:rowOff>
    </xdr:from>
    <xdr:to>
      <xdr:col>10</xdr:col>
      <xdr:colOff>165100</xdr:colOff>
      <xdr:row>56</xdr:row>
      <xdr:rowOff>75068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66195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148316</xdr:rowOff>
    </xdr:from>
    <xdr:to>
      <xdr:col>6</xdr:col>
      <xdr:colOff>38100</xdr:colOff>
      <xdr:row>57</xdr:row>
      <xdr:rowOff>78466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69593</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4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158148</xdr:rowOff>
    </xdr:from>
    <xdr:to>
      <xdr:col>24</xdr:col>
      <xdr:colOff>114300</xdr:colOff>
      <xdr:row>54</xdr:row>
      <xdr:rowOff>88298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9575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9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158579</xdr:rowOff>
    </xdr:from>
    <xdr:to>
      <xdr:col>20</xdr:col>
      <xdr:colOff>38100</xdr:colOff>
      <xdr:row>53</xdr:row>
      <xdr:rowOff>88729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105256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4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146762</xdr:rowOff>
    </xdr:from>
    <xdr:to>
      <xdr:col>15</xdr:col>
      <xdr:colOff>101600</xdr:colOff>
      <xdr:row>52</xdr:row>
      <xdr:rowOff>76912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9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93439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66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112040</xdr:rowOff>
    </xdr:from>
    <xdr:to>
      <xdr:col>10</xdr:col>
      <xdr:colOff>165100</xdr:colOff>
      <xdr:row>56</xdr:row>
      <xdr:rowOff>42190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5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58717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31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2773</xdr:rowOff>
    </xdr:from>
    <xdr:to>
      <xdr:col>6</xdr:col>
      <xdr:colOff>38100</xdr:colOff>
      <xdr:row>52</xdr:row>
      <xdr:rowOff>104373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9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120900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869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161303</xdr:rowOff>
    </xdr:from>
    <xdr:to>
      <xdr:col>24</xdr:col>
      <xdr:colOff>63500</xdr:colOff>
      <xdr:row>77</xdr:row>
      <xdr:rowOff>45932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91503"/>
          <a:ext cx="838200" cy="5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166775</xdr:rowOff>
    </xdr:from>
    <xdr:to>
      <xdr:col>19</xdr:col>
      <xdr:colOff>177800</xdr:colOff>
      <xdr:row>77</xdr:row>
      <xdr:rowOff>45932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54075"/>
          <a:ext cx="889000" cy="39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166775</xdr:rowOff>
    </xdr:from>
    <xdr:to>
      <xdr:col>15</xdr:col>
      <xdr:colOff>50800</xdr:colOff>
      <xdr:row>76</xdr:row>
      <xdr:rowOff>115999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54075"/>
          <a:ext cx="889000" cy="29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115999</xdr:rowOff>
    </xdr:from>
    <xdr:to>
      <xdr:col>10</xdr:col>
      <xdr:colOff>114300</xdr:colOff>
      <xdr:row>77</xdr:row>
      <xdr:rowOff>146791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46199"/>
          <a:ext cx="889000" cy="20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155327</xdr:rowOff>
    </xdr:from>
    <xdr:to>
      <xdr:col>10</xdr:col>
      <xdr:colOff>165100</xdr:colOff>
      <xdr:row>75</xdr:row>
      <xdr:rowOff>85477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102004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1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64321</xdr:rowOff>
    </xdr:from>
    <xdr:to>
      <xdr:col>6</xdr:col>
      <xdr:colOff>38100</xdr:colOff>
      <xdr:row>75</xdr:row>
      <xdr:rowOff>165922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230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10998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6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110503</xdr:rowOff>
    </xdr:from>
    <xdr:to>
      <xdr:col>24</xdr:col>
      <xdr:colOff>114300</xdr:colOff>
      <xdr:row>77</xdr:row>
      <xdr:rowOff>40653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25430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5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166582</xdr:rowOff>
    </xdr:from>
    <xdr:to>
      <xdr:col>20</xdr:col>
      <xdr:colOff>38100</xdr:colOff>
      <xdr:row>77</xdr:row>
      <xdr:rowOff>96732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87859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8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115975</xdr:rowOff>
    </xdr:from>
    <xdr:to>
      <xdr:col>15</xdr:col>
      <xdr:colOff>101600</xdr:colOff>
      <xdr:row>75</xdr:row>
      <xdr:rowOff>46125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37252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9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65199</xdr:rowOff>
    </xdr:from>
    <xdr:to>
      <xdr:col>10</xdr:col>
      <xdr:colOff>165100</xdr:colOff>
      <xdr:row>76</xdr:row>
      <xdr:rowOff>166799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157926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8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95991</xdr:rowOff>
    </xdr:from>
    <xdr:to>
      <xdr:col>6</xdr:col>
      <xdr:colOff>38100</xdr:colOff>
      <xdr:row>78</xdr:row>
      <xdr:rowOff>26141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17268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9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34923</xdr:rowOff>
    </xdr:from>
    <xdr:to>
      <xdr:col>24</xdr:col>
      <xdr:colOff>63500</xdr:colOff>
      <xdr:row>97</xdr:row>
      <xdr:rowOff>136327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65573"/>
          <a:ext cx="838200" cy="10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35399</xdr:rowOff>
    </xdr:from>
    <xdr:to>
      <xdr:col>19</xdr:col>
      <xdr:colOff>177800</xdr:colOff>
      <xdr:row>97</xdr:row>
      <xdr:rowOff>136327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66049"/>
          <a:ext cx="889000" cy="10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35399</xdr:rowOff>
    </xdr:from>
    <xdr:to>
      <xdr:col>15</xdr:col>
      <xdr:colOff>50800</xdr:colOff>
      <xdr:row>98</xdr:row>
      <xdr:rowOff>93290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66049"/>
          <a:ext cx="889000" cy="2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83530</xdr:rowOff>
    </xdr:from>
    <xdr:to>
      <xdr:col>10</xdr:col>
      <xdr:colOff>114300</xdr:colOff>
      <xdr:row>98</xdr:row>
      <xdr:rowOff>93290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85630"/>
          <a:ext cx="889000" cy="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148146</xdr:rowOff>
    </xdr:from>
    <xdr:to>
      <xdr:col>10</xdr:col>
      <xdr:colOff>165100</xdr:colOff>
      <xdr:row>97</xdr:row>
      <xdr:rowOff>78296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94823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22442</xdr:rowOff>
    </xdr:from>
    <xdr:to>
      <xdr:col>6</xdr:col>
      <xdr:colOff>38100</xdr:colOff>
      <xdr:row>97</xdr:row>
      <xdr:rowOff>124042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140569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155573</xdr:rowOff>
    </xdr:from>
    <xdr:to>
      <xdr:col>24</xdr:col>
      <xdr:colOff>114300</xdr:colOff>
      <xdr:row>97</xdr:row>
      <xdr:rowOff>85723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7000</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6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85527</xdr:rowOff>
    </xdr:from>
    <xdr:to>
      <xdr:col>20</xdr:col>
      <xdr:colOff>38100</xdr:colOff>
      <xdr:row>98</xdr:row>
      <xdr:rowOff>15677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0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156049</xdr:rowOff>
    </xdr:from>
    <xdr:to>
      <xdr:col>15</xdr:col>
      <xdr:colOff>101600</xdr:colOff>
      <xdr:row>97</xdr:row>
      <xdr:rowOff>86199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77326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0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42490</xdr:rowOff>
    </xdr:from>
    <xdr:to>
      <xdr:col>10</xdr:col>
      <xdr:colOff>165100</xdr:colOff>
      <xdr:row>98</xdr:row>
      <xdr:rowOff>144090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135217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32730</xdr:rowOff>
    </xdr:from>
    <xdr:to>
      <xdr:col>6</xdr:col>
      <xdr:colOff>38100</xdr:colOff>
      <xdr:row>98</xdr:row>
      <xdr:rowOff>134330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125457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41802</xdr:rowOff>
    </xdr:from>
    <xdr:to>
      <xdr:col>54</xdr:col>
      <xdr:colOff>189865</xdr:colOff>
      <xdr:row>38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871102"/>
          <a:ext cx="1270" cy="66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31335</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464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159929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6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41802</xdr:rowOff>
    </xdr:from>
    <xdr:to>
      <xdr:col>55</xdr:col>
      <xdr:colOff>88900</xdr:colOff>
      <xdr:row>34</xdr:row>
      <xdr:rowOff>41802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87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125241</xdr:rowOff>
    </xdr:from>
    <xdr:to>
      <xdr:col>55</xdr:col>
      <xdr:colOff>0</xdr:colOff>
      <xdr:row>37</xdr:row>
      <xdr:rowOff>169075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68891"/>
          <a:ext cx="8382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120235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924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97358</xdr:rowOff>
    </xdr:from>
    <xdr:to>
      <xdr:col>55</xdr:col>
      <xdr:colOff>50800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125241</xdr:rowOff>
    </xdr:from>
    <xdr:to>
      <xdr:col>50</xdr:col>
      <xdr:colOff>114300</xdr:colOff>
      <xdr:row>37</xdr:row>
      <xdr:rowOff>150330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68891"/>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64040</xdr:rowOff>
    </xdr:from>
    <xdr:to>
      <xdr:col>50</xdr:col>
      <xdr:colOff>165100</xdr:colOff>
      <xdr:row>37</xdr:row>
      <xdr:rowOff>165640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10717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1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138786</xdr:rowOff>
    </xdr:from>
    <xdr:to>
      <xdr:col>45</xdr:col>
      <xdr:colOff>177800</xdr:colOff>
      <xdr:row>37</xdr:row>
      <xdr:rowOff>150330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282286"/>
          <a:ext cx="889000" cy="12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99987</xdr:rowOff>
    </xdr:from>
    <xdr:to>
      <xdr:col>46</xdr:col>
      <xdr:colOff>38100</xdr:colOff>
      <xdr:row>38</xdr:row>
      <xdr:rowOff>30137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21264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36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138786</xdr:rowOff>
    </xdr:from>
    <xdr:to>
      <xdr:col>41</xdr:col>
      <xdr:colOff>50800</xdr:colOff>
      <xdr:row>37</xdr:row>
      <xdr:rowOff>94952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282286"/>
          <a:ext cx="889000" cy="11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104273</xdr:rowOff>
    </xdr:from>
    <xdr:to>
      <xdr:col>41</xdr:col>
      <xdr:colOff>101600</xdr:colOff>
      <xdr:row>38</xdr:row>
      <xdr:rowOff>34423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40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113817</xdr:rowOff>
    </xdr:from>
    <xdr:to>
      <xdr:col>36</xdr:col>
      <xdr:colOff>165100</xdr:colOff>
      <xdr:row>38</xdr:row>
      <xdr:rowOff>43968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35094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5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118275</xdr:rowOff>
    </xdr:from>
    <xdr:to>
      <xdr:col>55</xdr:col>
      <xdr:colOff>50800</xdr:colOff>
      <xdr:row>38</xdr:row>
      <xdr:rowOff>48425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75785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19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74441</xdr:rowOff>
    </xdr:from>
    <xdr:to>
      <xdr:col>50</xdr:col>
      <xdr:colOff>165100</xdr:colOff>
      <xdr:row>38</xdr:row>
      <xdr:rowOff>4591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167168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99530</xdr:rowOff>
    </xdr:from>
    <xdr:to>
      <xdr:col>46</xdr:col>
      <xdr:colOff>38100</xdr:colOff>
      <xdr:row>38</xdr:row>
      <xdr:rowOff>29680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46207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218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87986</xdr:rowOff>
    </xdr:from>
    <xdr:to>
      <xdr:col>41</xdr:col>
      <xdr:colOff>101600</xdr:colOff>
      <xdr:row>31</xdr:row>
      <xdr:rowOff>18136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34663</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594111" y="50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44152</xdr:rowOff>
    </xdr:from>
    <xdr:to>
      <xdr:col>36</xdr:col>
      <xdr:colOff>165100</xdr:colOff>
      <xdr:row>37</xdr:row>
      <xdr:rowOff>145752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162279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6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100212</xdr:rowOff>
    </xdr:from>
    <xdr:to>
      <xdr:col>55</xdr:col>
      <xdr:colOff>0</xdr:colOff>
      <xdr:row>56</xdr:row>
      <xdr:rowOff>152996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01412"/>
          <a:ext cx="8382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27167</xdr:rowOff>
    </xdr:from>
    <xdr:to>
      <xdr:col>50</xdr:col>
      <xdr:colOff>114300</xdr:colOff>
      <xdr:row>56</xdr:row>
      <xdr:rowOff>152996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285467"/>
          <a:ext cx="889000" cy="4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86015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3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27167</xdr:rowOff>
    </xdr:from>
    <xdr:to>
      <xdr:col>45</xdr:col>
      <xdr:colOff>177800</xdr:colOff>
      <xdr:row>56</xdr:row>
      <xdr:rowOff>138469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285467"/>
          <a:ext cx="889000" cy="45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57283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0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138469</xdr:rowOff>
    </xdr:from>
    <xdr:to>
      <xdr:col>41</xdr:col>
      <xdr:colOff>50800</xdr:colOff>
      <xdr:row>57</xdr:row>
      <xdr:rowOff>44641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39669"/>
          <a:ext cx="889000" cy="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129738</xdr:rowOff>
    </xdr:from>
    <xdr:to>
      <xdr:col>41</xdr:col>
      <xdr:colOff>101600</xdr:colOff>
      <xdr:row>58</xdr:row>
      <xdr:rowOff>59888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51015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134003</xdr:rowOff>
    </xdr:from>
    <xdr:to>
      <xdr:col>36</xdr:col>
      <xdr:colOff>165100</xdr:colOff>
      <xdr:row>58</xdr:row>
      <xdr:rowOff>64153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55280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49412</xdr:rowOff>
    </xdr:from>
    <xdr:to>
      <xdr:col>55</xdr:col>
      <xdr:colOff>50800</xdr:colOff>
      <xdr:row>56</xdr:row>
      <xdr:rowOff>151012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5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72289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0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102196</xdr:rowOff>
    </xdr:from>
    <xdr:to>
      <xdr:col>50</xdr:col>
      <xdr:colOff>165100</xdr:colOff>
      <xdr:row>57</xdr:row>
      <xdr:rowOff>32346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48873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47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147817</xdr:rowOff>
    </xdr:from>
    <xdr:to>
      <xdr:col>46</xdr:col>
      <xdr:colOff>38100</xdr:colOff>
      <xdr:row>54</xdr:row>
      <xdr:rowOff>77967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2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94494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00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87669</xdr:rowOff>
    </xdr:from>
    <xdr:to>
      <xdr:col>41</xdr:col>
      <xdr:colOff>101600</xdr:colOff>
      <xdr:row>57</xdr:row>
      <xdr:rowOff>17819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34346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4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165291</xdr:rowOff>
    </xdr:from>
    <xdr:to>
      <xdr:col>36</xdr:col>
      <xdr:colOff>165100</xdr:colOff>
      <xdr:row>57</xdr:row>
      <xdr:rowOff>95441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111968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4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117222</xdr:rowOff>
    </xdr:from>
    <xdr:to>
      <xdr:col>55</xdr:col>
      <xdr:colOff>0</xdr:colOff>
      <xdr:row>78</xdr:row>
      <xdr:rowOff>65611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18872"/>
          <a:ext cx="838200" cy="1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41817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1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117222</xdr:rowOff>
    </xdr:from>
    <xdr:to>
      <xdr:col>50</xdr:col>
      <xdr:colOff>114300</xdr:colOff>
      <xdr:row>78</xdr:row>
      <xdr:rowOff>14418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18872"/>
          <a:ext cx="8890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155813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144325</xdr:rowOff>
    </xdr:from>
    <xdr:to>
      <xdr:col>45</xdr:col>
      <xdr:colOff>177800</xdr:colOff>
      <xdr:row>78</xdr:row>
      <xdr:rowOff>14418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03075"/>
          <a:ext cx="889000" cy="38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144325</xdr:rowOff>
    </xdr:from>
    <xdr:to>
      <xdr:col>41</xdr:col>
      <xdr:colOff>50800</xdr:colOff>
      <xdr:row>76</xdr:row>
      <xdr:rowOff>53298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03075"/>
          <a:ext cx="889000" cy="8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79589</xdr:rowOff>
    </xdr:from>
    <xdr:to>
      <xdr:col>41</xdr:col>
      <xdr:colOff>101600</xdr:colOff>
      <xdr:row>79</xdr:row>
      <xdr:rowOff>9739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98535</xdr:rowOff>
    </xdr:from>
    <xdr:to>
      <xdr:col>36</xdr:col>
      <xdr:colOff>165100</xdr:colOff>
      <xdr:row>79</xdr:row>
      <xdr:rowOff>28685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19812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14811</xdr:rowOff>
    </xdr:from>
    <xdr:to>
      <xdr:col>55</xdr:col>
      <xdr:colOff>50800</xdr:colOff>
      <xdr:row>78</xdr:row>
      <xdr:rowOff>116411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37688</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66422</xdr:rowOff>
    </xdr:from>
    <xdr:to>
      <xdr:col>50</xdr:col>
      <xdr:colOff>165100</xdr:colOff>
      <xdr:row>77</xdr:row>
      <xdr:rowOff>168022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13099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4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135068</xdr:rowOff>
    </xdr:from>
    <xdr:to>
      <xdr:col>46</xdr:col>
      <xdr:colOff>38100</xdr:colOff>
      <xdr:row>78</xdr:row>
      <xdr:rowOff>65218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81745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1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93525</xdr:rowOff>
    </xdr:from>
    <xdr:to>
      <xdr:col>41</xdr:col>
      <xdr:colOff>101600</xdr:colOff>
      <xdr:row>76</xdr:row>
      <xdr:rowOff>23676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522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40202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72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2498</xdr:rowOff>
    </xdr:from>
    <xdr:to>
      <xdr:col>36</xdr:col>
      <xdr:colOff>165100</xdr:colOff>
      <xdr:row>76</xdr:row>
      <xdr:rowOff>104098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120625</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80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80609</xdr:rowOff>
    </xdr:from>
    <xdr:to>
      <xdr:col>55</xdr:col>
      <xdr:colOff>0</xdr:colOff>
      <xdr:row>97</xdr:row>
      <xdr:rowOff>62246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39809"/>
          <a:ext cx="838200" cy="1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80609</xdr:rowOff>
    </xdr:from>
    <xdr:to>
      <xdr:col>50</xdr:col>
      <xdr:colOff>114300</xdr:colOff>
      <xdr:row>97</xdr:row>
      <xdr:rowOff>98580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39809"/>
          <a:ext cx="889000" cy="1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132580</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7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121765</xdr:rowOff>
    </xdr:from>
    <xdr:to>
      <xdr:col>45</xdr:col>
      <xdr:colOff>177800</xdr:colOff>
      <xdr:row>97</xdr:row>
      <xdr:rowOff>98580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80965"/>
          <a:ext cx="889000" cy="14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121765</xdr:rowOff>
    </xdr:from>
    <xdr:to>
      <xdr:col>41</xdr:col>
      <xdr:colOff>50800</xdr:colOff>
      <xdr:row>96</xdr:row>
      <xdr:rowOff>165178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80965"/>
          <a:ext cx="8890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41511</xdr:rowOff>
    </xdr:from>
    <xdr:to>
      <xdr:col>41</xdr:col>
      <xdr:colOff>101600</xdr:colOff>
      <xdr:row>97</xdr:row>
      <xdr:rowOff>143111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134238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7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56686</xdr:rowOff>
    </xdr:from>
    <xdr:to>
      <xdr:col>36</xdr:col>
      <xdr:colOff>165100</xdr:colOff>
      <xdr:row>97</xdr:row>
      <xdr:rowOff>158286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8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149413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78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11446</xdr:rowOff>
    </xdr:from>
    <xdr:to>
      <xdr:col>55</xdr:col>
      <xdr:colOff>50800</xdr:colOff>
      <xdr:row>97</xdr:row>
      <xdr:rowOff>113046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34323</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9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29809</xdr:rowOff>
    </xdr:from>
    <xdr:to>
      <xdr:col>50</xdr:col>
      <xdr:colOff>165100</xdr:colOff>
      <xdr:row>96</xdr:row>
      <xdr:rowOff>131409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8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147936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26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47780</xdr:rowOff>
    </xdr:from>
    <xdr:to>
      <xdr:col>46</xdr:col>
      <xdr:colOff>38100</xdr:colOff>
      <xdr:row>97</xdr:row>
      <xdr:rowOff>149380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165907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45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70965</xdr:rowOff>
    </xdr:from>
    <xdr:to>
      <xdr:col>41</xdr:col>
      <xdr:colOff>101600</xdr:colOff>
      <xdr:row>97</xdr:row>
      <xdr:rowOff>1115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17642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30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114378</xdr:rowOff>
    </xdr:from>
    <xdr:to>
      <xdr:col>36</xdr:col>
      <xdr:colOff>165100</xdr:colOff>
      <xdr:row>97</xdr:row>
      <xdr:rowOff>44528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61055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3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29987</xdr:rowOff>
    </xdr:from>
    <xdr:to>
      <xdr:col>85</xdr:col>
      <xdr:colOff>127000</xdr:colOff>
      <xdr:row>35</xdr:row>
      <xdr:rowOff>43650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859287"/>
          <a:ext cx="838200" cy="18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59644</xdr:rowOff>
    </xdr:from>
    <xdr:to>
      <xdr:col>81</xdr:col>
      <xdr:colOff>50800</xdr:colOff>
      <xdr:row>35</xdr:row>
      <xdr:rowOff>43650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888944"/>
          <a:ext cx="889000" cy="15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59644</xdr:rowOff>
    </xdr:from>
    <xdr:to>
      <xdr:col>76</xdr:col>
      <xdr:colOff>114300</xdr:colOff>
      <xdr:row>35</xdr:row>
      <xdr:rowOff>88349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888944"/>
          <a:ext cx="889000" cy="20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88349</xdr:rowOff>
    </xdr:from>
    <xdr:to>
      <xdr:col>71</xdr:col>
      <xdr:colOff>177800</xdr:colOff>
      <xdr:row>35</xdr:row>
      <xdr:rowOff>98544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89099"/>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146332</xdr:rowOff>
    </xdr:from>
    <xdr:to>
      <xdr:col>72</xdr:col>
      <xdr:colOff>38100</xdr:colOff>
      <xdr:row>36</xdr:row>
      <xdr:rowOff>76482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67609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103957</xdr:rowOff>
    </xdr:from>
    <xdr:to>
      <xdr:col>67</xdr:col>
      <xdr:colOff>101600</xdr:colOff>
      <xdr:row>37</xdr:row>
      <xdr:rowOff>34107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25234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150637</xdr:rowOff>
    </xdr:from>
    <xdr:to>
      <xdr:col>85</xdr:col>
      <xdr:colOff>177800</xdr:colOff>
      <xdr:row>34</xdr:row>
      <xdr:rowOff>80787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8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2064</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65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164300</xdr:rowOff>
    </xdr:from>
    <xdr:to>
      <xdr:col>81</xdr:col>
      <xdr:colOff>101600</xdr:colOff>
      <xdr:row>35</xdr:row>
      <xdr:rowOff>94450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110977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6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8844</xdr:rowOff>
    </xdr:from>
    <xdr:to>
      <xdr:col>76</xdr:col>
      <xdr:colOff>165100</xdr:colOff>
      <xdr:row>34</xdr:row>
      <xdr:rowOff>110444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8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126971</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561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37549</xdr:rowOff>
    </xdr:from>
    <xdr:to>
      <xdr:col>72</xdr:col>
      <xdr:colOff>38100</xdr:colOff>
      <xdr:row>35</xdr:row>
      <xdr:rowOff>139149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155676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47744</xdr:rowOff>
    </xdr:from>
    <xdr:to>
      <xdr:col>67</xdr:col>
      <xdr:colOff>101600</xdr:colOff>
      <xdr:row>35</xdr:row>
      <xdr:rowOff>149344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165871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31128</xdr:rowOff>
    </xdr:from>
    <xdr:to>
      <xdr:col>85</xdr:col>
      <xdr:colOff>127000</xdr:colOff>
      <xdr:row>58</xdr:row>
      <xdr:rowOff>46801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75228"/>
          <a:ext cx="8382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171273</xdr:rowOff>
    </xdr:from>
    <xdr:to>
      <xdr:col>81</xdr:col>
      <xdr:colOff>50800</xdr:colOff>
      <xdr:row>58</xdr:row>
      <xdr:rowOff>46801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43923"/>
          <a:ext cx="8890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171273</xdr:rowOff>
    </xdr:from>
    <xdr:to>
      <xdr:col>76</xdr:col>
      <xdr:colOff>114300</xdr:colOff>
      <xdr:row>58</xdr:row>
      <xdr:rowOff>86078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3923"/>
          <a:ext cx="889000" cy="8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86078</xdr:rowOff>
    </xdr:from>
    <xdr:to>
      <xdr:col>71</xdr:col>
      <xdr:colOff>177800</xdr:colOff>
      <xdr:row>59</xdr:row>
      <xdr:rowOff>6805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30178"/>
          <a:ext cx="889000" cy="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151778</xdr:rowOff>
    </xdr:from>
    <xdr:to>
      <xdr:col>85</xdr:col>
      <xdr:colOff>177800</xdr:colOff>
      <xdr:row>58</xdr:row>
      <xdr:rowOff>81928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2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66705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167451</xdr:rowOff>
    </xdr:from>
    <xdr:to>
      <xdr:col>81</xdr:col>
      <xdr:colOff>101600</xdr:colOff>
      <xdr:row>58</xdr:row>
      <xdr:rowOff>97601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88728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3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120473</xdr:rowOff>
    </xdr:from>
    <xdr:to>
      <xdr:col>76</xdr:col>
      <xdr:colOff>165100</xdr:colOff>
      <xdr:row>58</xdr:row>
      <xdr:rowOff>50623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41750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8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35278</xdr:rowOff>
    </xdr:from>
    <xdr:to>
      <xdr:col>72</xdr:col>
      <xdr:colOff>38100</xdr:colOff>
      <xdr:row>58</xdr:row>
      <xdr:rowOff>136878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128005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7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127455</xdr:rowOff>
    </xdr:from>
    <xdr:to>
      <xdr:col>67</xdr:col>
      <xdr:colOff>101600</xdr:colOff>
      <xdr:row>59</xdr:row>
      <xdr:rowOff>57605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48732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6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143557</xdr:rowOff>
    </xdr:from>
    <xdr:to>
      <xdr:col>85</xdr:col>
      <xdr:colOff>127000</xdr:colOff>
      <xdr:row>79</xdr:row>
      <xdr:rowOff>57920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6657"/>
          <a:ext cx="838200" cy="8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143557</xdr:rowOff>
    </xdr:from>
    <xdr:to>
      <xdr:col>81</xdr:col>
      <xdr:colOff>50800</xdr:colOff>
      <xdr:row>79</xdr:row>
      <xdr:rowOff>16501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16657"/>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33644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57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16501</xdr:rowOff>
    </xdr:from>
    <xdr:to>
      <xdr:col>76</xdr:col>
      <xdr:colOff>114300</xdr:colOff>
      <xdr:row>79</xdr:row>
      <xdr:rowOff>29679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61051"/>
          <a:ext cx="889000" cy="1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29679</xdr:rowOff>
    </xdr:from>
    <xdr:to>
      <xdr:col>71</xdr:col>
      <xdr:colOff>177800</xdr:colOff>
      <xdr:row>79</xdr:row>
      <xdr:rowOff>70526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4229"/>
          <a:ext cx="889000" cy="4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142503</xdr:rowOff>
    </xdr:from>
    <xdr:to>
      <xdr:col>72</xdr:col>
      <xdr:colOff>38100</xdr:colOff>
      <xdr:row>79</xdr:row>
      <xdr:rowOff>72653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89180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144253</xdr:rowOff>
    </xdr:from>
    <xdr:to>
      <xdr:col>67</xdr:col>
      <xdr:colOff>101600</xdr:colOff>
      <xdr:row>79</xdr:row>
      <xdr:rowOff>74403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90930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2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7120</xdr:rowOff>
    </xdr:from>
    <xdr:to>
      <xdr:col>85</xdr:col>
      <xdr:colOff>177800</xdr:colOff>
      <xdr:row>79</xdr:row>
      <xdr:rowOff>108720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93497</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92757</xdr:rowOff>
    </xdr:from>
    <xdr:to>
      <xdr:col>81</xdr:col>
      <xdr:colOff>101600</xdr:colOff>
      <xdr:row>79</xdr:row>
      <xdr:rowOff>22907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39434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137151</xdr:rowOff>
    </xdr:from>
    <xdr:to>
      <xdr:col>76</xdr:col>
      <xdr:colOff>165100</xdr:colOff>
      <xdr:row>79</xdr:row>
      <xdr:rowOff>67301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58428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60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150329</xdr:rowOff>
    </xdr:from>
    <xdr:to>
      <xdr:col>72</xdr:col>
      <xdr:colOff>38100</xdr:colOff>
      <xdr:row>79</xdr:row>
      <xdr:rowOff>80479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71606</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6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19726</xdr:rowOff>
    </xdr:from>
    <xdr:to>
      <xdr:col>67</xdr:col>
      <xdr:colOff>101600</xdr:colOff>
      <xdr:row>79</xdr:row>
      <xdr:rowOff>121326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112453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101670</xdr:rowOff>
    </xdr:from>
    <xdr:to>
      <xdr:col>85</xdr:col>
      <xdr:colOff>127000</xdr:colOff>
      <xdr:row>98</xdr:row>
      <xdr:rowOff>102319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903770"/>
          <a:ext cx="8382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105058</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9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97118</xdr:rowOff>
    </xdr:from>
    <xdr:to>
      <xdr:col>81</xdr:col>
      <xdr:colOff>50800</xdr:colOff>
      <xdr:row>98</xdr:row>
      <xdr:rowOff>101670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99218"/>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86372</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3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94444</xdr:rowOff>
    </xdr:from>
    <xdr:to>
      <xdr:col>76</xdr:col>
      <xdr:colOff>114300</xdr:colOff>
      <xdr:row>98</xdr:row>
      <xdr:rowOff>97118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96544"/>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90467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84196</xdr:rowOff>
    </xdr:from>
    <xdr:to>
      <xdr:col>71</xdr:col>
      <xdr:colOff>177800</xdr:colOff>
      <xdr:row>98</xdr:row>
      <xdr:rowOff>94444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86296"/>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88548</xdr:rowOff>
    </xdr:from>
    <xdr:to>
      <xdr:col>72</xdr:col>
      <xdr:colOff>38100</xdr:colOff>
      <xdr:row>97</xdr:row>
      <xdr:rowOff>18698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35225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98661</xdr:rowOff>
    </xdr:from>
    <xdr:to>
      <xdr:col>67</xdr:col>
      <xdr:colOff>101600</xdr:colOff>
      <xdr:row>97</xdr:row>
      <xdr:rowOff>28811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45338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3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51519</xdr:rowOff>
    </xdr:from>
    <xdr:to>
      <xdr:col>85</xdr:col>
      <xdr:colOff>177800</xdr:colOff>
      <xdr:row>98</xdr:row>
      <xdr:rowOff>153119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137896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6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50870</xdr:rowOff>
    </xdr:from>
    <xdr:to>
      <xdr:col>81</xdr:col>
      <xdr:colOff>101600</xdr:colOff>
      <xdr:row>98</xdr:row>
      <xdr:rowOff>152470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4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46318</xdr:rowOff>
    </xdr:from>
    <xdr:to>
      <xdr:col>76</xdr:col>
      <xdr:colOff>165100</xdr:colOff>
      <xdr:row>98</xdr:row>
      <xdr:rowOff>147918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139045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43644</xdr:rowOff>
    </xdr:from>
    <xdr:to>
      <xdr:col>72</xdr:col>
      <xdr:colOff>38100</xdr:colOff>
      <xdr:row>98</xdr:row>
      <xdr:rowOff>145244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136371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3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33396</xdr:rowOff>
    </xdr:from>
    <xdr:to>
      <xdr:col>67</xdr:col>
      <xdr:colOff>101600</xdr:colOff>
      <xdr:row>98</xdr:row>
      <xdr:rowOff>134996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126123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100203</xdr:rowOff>
    </xdr:from>
    <xdr:to>
      <xdr:col>102</xdr:col>
      <xdr:colOff>165100</xdr:colOff>
      <xdr:row>39</xdr:row>
      <xdr:rowOff>30353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46880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113030</xdr:rowOff>
    </xdr:from>
    <xdr:to>
      <xdr:col>98</xdr:col>
      <xdr:colOff>38100</xdr:colOff>
      <xdr:row>39</xdr:row>
      <xdr:rowOff>43180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59707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総務費は、基金に積み立てて実施する事業に係る積立金が復旧・復興事業の進捗等により減額となったことから減となっている。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商工費は、陶芸の杜おおぼり修繕工事等の終了により減となっている。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土木費は、丈六公園整備工事、津島住宅団地の整備終了により減となっている。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消防費は、防災拠点整備工事及び津島防災備蓄倉庫等整備工事による増となっている。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財政調整基金残高は、今後の見通しに備え、前年度歳計剰余金を積み立てるとともに、取崩しについては最低限に努めた。実質収支額は、前年度より</a:t>
          </a:r>
          <a:r>
            <a:rPr kumimoji="1" lang="en-US" altLang="ja-JP" sz="1200">
              <a:latin typeface="ＭＳ ゴシック" pitchFamily="49" charset="-128"/>
              <a:ea typeface="ＭＳ ゴシック" pitchFamily="49" charset="-128"/>
            </a:rPr>
            <a:t>1.32</a:t>
          </a:r>
          <a:r>
            <a:rPr kumimoji="1" lang="ja-JP" altLang="en-US" sz="1200">
              <a:latin typeface="ＭＳ ゴシック" pitchFamily="49" charset="-128"/>
              <a:ea typeface="ＭＳ ゴシック" pitchFamily="49" charset="-128"/>
            </a:rPr>
            <a:t>ポイント減となっているものの、復旧・復興事業の本格化に伴う大規模事業の経費負担に備えた財源確保により、依然として高い推移となっている。東日本大震災以降発生している多くの復旧・復興事業は、国県支出金（復興財源）により賄っているものであり、こういった特殊な状況の中で単年度ごとの改善は難しい状態である。中長期の財政需要等を見定めながら、本数値についても推移を把握し、継続して適正な状態を維持できるよう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自治体財政全体を考慮しながら、各会計ともに健全な財政運営に努めた結果、黒字となった。しかしながら、今後も厳しい歳入状況であることが予想されるため、効率的かつ適正な事務を行い、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新規借入の抑制、償還の進捗等により元利償還金残高は年々減少し、実質公債費比率の分子は減少傾向にある。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検出されなかった。この要因としては、起債の新規借入抑制による地方債現在高の減及び復旧・復興事業に係る交付金の基金化による財源の増が挙げられる。しかしながら、基金については特定目的基金のため、復旧・復興事業の進捗に伴って減少するものであることから、将来負担比率の非検出は一時的なものとして捉え、今後注視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福島県浪江町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福島再生加速化交付金を積み立てている帰還・移住等環境整備交付金基金において、復旧・復興事業の進捗等に伴い、基金を取り崩したこと（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発生している多くの復旧・復興事業は、国県支出金（復興財源）により賄っているものであり、復旧・復興事業の進捗状況により減少していくものであるため、基金残高全体は徐々に縮小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浪江町帰還・移住等環境整備交付金基金：福島再生加速化交付金を財源とする復旧・復興事業を使途目的とした基金である。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浪江町復旧・復興基金：復旧・復興に関するソフト事業（住宅支援事業、避難生活支援事業、賠償支援事業等）を使途目的とした基金である。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行財政長期安定化基金：原発事故の影響に対する町の行財政運営の長期的な安定化を図ることを使途目的とした基金である。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福島再生加速化交付金を積み立てている帰還・移住等環境整備交付金基金において、復旧・復興事業の進捗等に伴い、基金を取り崩したこと（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復旧・復興事業の進捗状況に伴い、基金残高は徐々に減少する見込みである。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取崩し金額が積立額を上回ったことにより減少した。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当町の事業の大半が復旧・復興事業に係る大型の建設事業や複数年にわたる継続事業等を占め、それら事業は国県支出金（復興財源）で賄われているが、ハード面の整備終了後は施設の管理・運営業務が発生し、その多くは一般財源で賄うこととなるため、財源不足が懸念される。震災当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人であった人口も令和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日現在では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14,979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人まで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減少しているため、経常一般財源の確保が今後一層厳しくなることが予想される。このことから、今後は財源不足に備えていく必要がある。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年度補正予算に伴う普通交付税の再算定において措置された臨時財政対策債償還基金費を積み立てたことにより増加した。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起債の新規借入の抑制や償還の進捗等により元利償還金残高が年々減少しているため、公債費が経常収支比率を占める割合も減少傾向にある。しかし、町民税をはじめとする経常一般財源の確保がより厳しくなることが想定されるため、今後の償還に備え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BN22" sqref="BN22:BU22"/>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30753948</v>
      </c>
      <c r="BO4" s="449"/>
      <c r="BP4" s="449"/>
      <c r="BQ4" s="449"/>
      <c r="BR4" s="449"/>
      <c r="BS4" s="449"/>
      <c r="BT4" s="449"/>
      <c r="BU4" s="450"/>
      <c r="BV4" s="448">
        <v>33419516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14.6</v>
      </c>
      <c r="CU4" s="589"/>
      <c r="CV4" s="589"/>
      <c r="CW4" s="589"/>
      <c r="CX4" s="589"/>
      <c r="CY4" s="589"/>
      <c r="CZ4" s="589"/>
      <c r="DA4" s="590"/>
      <c r="DB4" s="588">
        <v>15.9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27709336</v>
      </c>
      <c r="BO5" s="420"/>
      <c r="BP5" s="420"/>
      <c r="BQ5" s="420"/>
      <c r="BR5" s="420"/>
      <c r="BS5" s="420"/>
      <c r="BT5" s="420"/>
      <c r="BU5" s="421"/>
      <c r="BV5" s="419">
        <v>32034082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85.4</v>
      </c>
      <c r="CU5" s="417"/>
      <c r="CV5" s="417"/>
      <c r="CW5" s="417"/>
      <c r="CX5" s="417"/>
      <c r="CY5" s="417"/>
      <c r="CZ5" s="417"/>
      <c r="DA5" s="418"/>
      <c r="DB5" s="416">
        <v>84.6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3044612</v>
      </c>
      <c r="BO6" s="420"/>
      <c r="BP6" s="420"/>
      <c r="BQ6" s="420"/>
      <c r="BR6" s="420"/>
      <c r="BS6" s="420"/>
      <c r="BT6" s="420"/>
      <c r="BU6" s="421"/>
      <c r="BV6" s="419">
        <v>1385434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85.4</v>
      </c>
      <c r="CU6" s="563"/>
      <c r="CV6" s="563"/>
      <c r="CW6" s="563"/>
      <c r="CX6" s="563"/>
      <c r="CY6" s="563"/>
      <c r="CZ6" s="563"/>
      <c r="DA6" s="564"/>
      <c r="DB6" s="562">
        <v>85.7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2282043</v>
      </c>
      <c r="BO7" s="420"/>
      <c r="BP7" s="420"/>
      <c r="BQ7" s="420"/>
      <c r="BR7" s="420"/>
      <c r="BS7" s="420"/>
      <c r="BT7" s="420"/>
      <c r="BU7" s="421"/>
      <c r="BV7" s="419">
        <v>564536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5224937</v>
      </c>
      <c r="CU7" s="420"/>
      <c r="CV7" s="420"/>
      <c r="CW7" s="420"/>
      <c r="CX7" s="420"/>
      <c r="CY7" s="420"/>
      <c r="CZ7" s="420"/>
      <c r="DA7" s="421"/>
      <c r="DB7" s="419">
        <v>5159046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762569</v>
      </c>
      <c r="BO8" s="420"/>
      <c r="BP8" s="420"/>
      <c r="BQ8" s="420"/>
      <c r="BR8" s="420"/>
      <c r="BS8" s="420"/>
      <c r="BT8" s="420"/>
      <c r="BU8" s="421"/>
      <c r="BV8" s="419">
        <v>820898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0.42</v>
      </c>
      <c r="CU8" s="523"/>
      <c r="CV8" s="523"/>
      <c r="CW8" s="523"/>
      <c r="CX8" s="523"/>
      <c r="CY8" s="523"/>
      <c r="CZ8" s="523"/>
      <c r="DA8" s="524"/>
      <c r="DB8" s="522">
        <v>0.42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1923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-58329</v>
      </c>
      <c r="BO9" s="420"/>
      <c r="BP9" s="420"/>
      <c r="BQ9" s="420"/>
      <c r="BR9" s="420"/>
      <c r="BS9" s="420"/>
      <c r="BT9" s="420"/>
      <c r="BU9" s="421"/>
      <c r="BV9" s="419">
        <v>192414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v>
      </c>
      <c r="CU9" s="417"/>
      <c r="CV9" s="417"/>
      <c r="CW9" s="417"/>
      <c r="CX9" s="417"/>
      <c r="CY9" s="417"/>
      <c r="CZ9" s="417"/>
      <c r="DA9" s="418"/>
      <c r="DB9" s="416">
        <v>2.4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421051</v>
      </c>
      <c r="BO10" s="420"/>
      <c r="BP10" s="420"/>
      <c r="BQ10" s="420"/>
      <c r="BR10" s="420"/>
      <c r="BS10" s="420"/>
      <c r="BT10" s="420"/>
      <c r="BU10" s="421"/>
      <c r="BV10" s="419">
        <v>321051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15174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1000000</v>
      </c>
      <c r="BO12" s="420"/>
      <c r="BP12" s="420"/>
      <c r="BQ12" s="420"/>
      <c r="BR12" s="420"/>
      <c r="BS12" s="420"/>
      <c r="BT12" s="420"/>
      <c r="BU12" s="421"/>
      <c r="BV12" s="419">
        <v>458092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15096</v>
      </c>
      <c r="S13" s="507"/>
      <c r="T13" s="507"/>
      <c r="U13" s="507"/>
      <c r="V13" s="508"/>
      <c r="W13" s="509" t="s">
        <v>131</v>
      </c>
      <c r="X13" s="405"/>
      <c r="Y13" s="405"/>
      <c r="Z13" s="405"/>
      <c r="AA13" s="405"/>
      <c r="AB13" s="406"/>
      <c r="AC13" s="372">
        <v>63</v>
      </c>
      <c r="AD13" s="373"/>
      <c r="AE13" s="373"/>
      <c r="AF13" s="373"/>
      <c r="AG13" s="374"/>
      <c r="AH13" s="372" t="s">
        <v>122</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-637278</v>
      </c>
      <c r="BO13" s="420"/>
      <c r="BP13" s="420"/>
      <c r="BQ13" s="420"/>
      <c r="BR13" s="420"/>
      <c r="BS13" s="420"/>
      <c r="BT13" s="420"/>
      <c r="BU13" s="421"/>
      <c r="BV13" s="419">
        <v>55373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1.8</v>
      </c>
      <c r="CU13" s="417"/>
      <c r="CV13" s="417"/>
      <c r="CW13" s="417"/>
      <c r="CX13" s="417"/>
      <c r="CY13" s="417"/>
      <c r="CZ13" s="417"/>
      <c r="DA13" s="418"/>
      <c r="DB13" s="416">
        <v>2.8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15590</v>
      </c>
      <c r="S14" s="507"/>
      <c r="T14" s="507"/>
      <c r="U14" s="507"/>
      <c r="V14" s="508"/>
      <c r="W14" s="510"/>
      <c r="X14" s="408"/>
      <c r="Y14" s="408"/>
      <c r="Z14" s="408"/>
      <c r="AA14" s="408"/>
      <c r="AB14" s="409"/>
      <c r="AC14" s="499">
        <v>6.2</v>
      </c>
      <c r="AD14" s="500"/>
      <c r="AE14" s="500"/>
      <c r="AF14" s="500"/>
      <c r="AG14" s="501"/>
      <c r="AH14" s="499" t="s">
        <v>122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15528</v>
      </c>
      <c r="S15" s="507"/>
      <c r="T15" s="507"/>
      <c r="U15" s="507"/>
      <c r="V15" s="508"/>
      <c r="W15" s="509" t="s">
        <v>137</v>
      </c>
      <c r="X15" s="405"/>
      <c r="Y15" s="405"/>
      <c r="Z15" s="405"/>
      <c r="AA15" s="405"/>
      <c r="AB15" s="406"/>
      <c r="AC15" s="372">
        <v>525</v>
      </c>
      <c r="AD15" s="373"/>
      <c r="AE15" s="373"/>
      <c r="AF15" s="373"/>
      <c r="AG15" s="374"/>
      <c r="AH15" s="372" t="s">
        <v>122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1926416</v>
      </c>
      <c r="BO15" s="449"/>
      <c r="BP15" s="449"/>
      <c r="BQ15" s="449"/>
      <c r="BR15" s="449"/>
      <c r="BS15" s="449"/>
      <c r="BT15" s="449"/>
      <c r="BU15" s="450"/>
      <c r="BV15" s="448">
        <v>2016315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51.4</v>
      </c>
      <c r="AD16" s="500"/>
      <c r="AE16" s="500"/>
      <c r="AF16" s="500"/>
      <c r="AG16" s="501"/>
      <c r="AH16" s="499" t="s">
        <v>122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4713313</v>
      </c>
      <c r="BO16" s="420"/>
      <c r="BP16" s="420"/>
      <c r="BQ16" s="420"/>
      <c r="BR16" s="420"/>
      <c r="BS16" s="420"/>
      <c r="BT16" s="420"/>
      <c r="BU16" s="421"/>
      <c r="BV16" s="419">
        <v>4589671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434</v>
      </c>
      <c r="AD17" s="373"/>
      <c r="AE17" s="373"/>
      <c r="AF17" s="373"/>
      <c r="AG17" s="374"/>
      <c r="AH17" s="372" t="s">
        <v>122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2408928</v>
      </c>
      <c r="BO17" s="420"/>
      <c r="BP17" s="420"/>
      <c r="BQ17" s="420"/>
      <c r="BR17" s="420"/>
      <c r="BS17" s="420"/>
      <c r="BT17" s="420"/>
      <c r="BU17" s="421"/>
      <c r="BV17" s="419">
        <v>2524375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223.14</v>
      </c>
      <c r="M18" s="472"/>
      <c r="N18" s="472"/>
      <c r="O18" s="472"/>
      <c r="P18" s="472"/>
      <c r="Q18" s="472"/>
      <c r="R18" s="473"/>
      <c r="S18" s="473"/>
      <c r="T18" s="473"/>
      <c r="U18" s="473"/>
      <c r="V18" s="474"/>
      <c r="W18" s="490"/>
      <c r="X18" s="491"/>
      <c r="Y18" s="491"/>
      <c r="Z18" s="491"/>
      <c r="AA18" s="491"/>
      <c r="AB18" s="515"/>
      <c r="AC18" s="389">
        <v>42.5</v>
      </c>
      <c r="AD18" s="390"/>
      <c r="AE18" s="390"/>
      <c r="AF18" s="390"/>
      <c r="AG18" s="475"/>
      <c r="AH18" s="389" t="s">
        <v>122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4198790</v>
      </c>
      <c r="BO18" s="420"/>
      <c r="BP18" s="420"/>
      <c r="BQ18" s="420"/>
      <c r="BR18" s="420"/>
      <c r="BS18" s="420"/>
      <c r="BT18" s="420"/>
      <c r="BU18" s="421"/>
      <c r="BV18" s="419">
        <v>4012202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15580311</v>
      </c>
      <c r="BO19" s="420"/>
      <c r="BP19" s="420"/>
      <c r="BQ19" s="420"/>
      <c r="BR19" s="420"/>
      <c r="BS19" s="420"/>
      <c r="BT19" s="420"/>
      <c r="BU19" s="421"/>
      <c r="BV19" s="419">
        <v>10673203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1405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2033018</v>
      </c>
      <c r="BO22" s="449"/>
      <c r="BP22" s="449"/>
      <c r="BQ22" s="449"/>
      <c r="BR22" s="449"/>
      <c r="BS22" s="449"/>
      <c r="BT22" s="449"/>
      <c r="BU22" s="450"/>
      <c r="BV22" s="448">
        <v>2216612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1996641</v>
      </c>
      <c r="BO23" s="420"/>
      <c r="BP23" s="420"/>
      <c r="BQ23" s="420"/>
      <c r="BR23" s="420"/>
      <c r="BS23" s="420"/>
      <c r="BT23" s="420"/>
      <c r="BU23" s="421"/>
      <c r="BV23" s="419">
        <v>2179169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7980</v>
      </c>
      <c r="R24" s="373"/>
      <c r="S24" s="373"/>
      <c r="T24" s="373"/>
      <c r="U24" s="373"/>
      <c r="V24" s="374"/>
      <c r="W24" s="462"/>
      <c r="X24" s="399"/>
      <c r="Y24" s="400"/>
      <c r="Z24" s="375" t="s">
        <v>162</v>
      </c>
      <c r="AA24" s="376"/>
      <c r="AB24" s="376"/>
      <c r="AC24" s="376"/>
      <c r="AD24" s="376"/>
      <c r="AE24" s="376"/>
      <c r="AF24" s="376"/>
      <c r="AG24" s="377"/>
      <c r="AH24" s="372">
        <v>183</v>
      </c>
      <c r="AI24" s="373"/>
      <c r="AJ24" s="373"/>
      <c r="AK24" s="373"/>
      <c r="AL24" s="374"/>
      <c r="AM24" s="372">
        <v>536373</v>
      </c>
      <c r="AN24" s="373"/>
      <c r="AO24" s="373"/>
      <c r="AP24" s="373"/>
      <c r="AQ24" s="373"/>
      <c r="AR24" s="374"/>
      <c r="AS24" s="372">
        <v>2931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804108</v>
      </c>
      <c r="BO24" s="420"/>
      <c r="BP24" s="420"/>
      <c r="BQ24" s="420"/>
      <c r="BR24" s="420"/>
      <c r="BS24" s="420"/>
      <c r="BT24" s="420"/>
      <c r="BU24" s="421"/>
      <c r="BV24" s="419">
        <v>774285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6300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5870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3020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491756</v>
      </c>
      <c r="BO27" s="454"/>
      <c r="BP27" s="454"/>
      <c r="BQ27" s="454"/>
      <c r="BR27" s="454"/>
      <c r="BS27" s="454"/>
      <c r="BT27" s="454"/>
      <c r="BU27" s="455"/>
      <c r="BV27" s="453">
        <v>491696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2560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3635825</v>
      </c>
      <c r="BO28" s="449"/>
      <c r="BP28" s="449"/>
      <c r="BQ28" s="449"/>
      <c r="BR28" s="449"/>
      <c r="BS28" s="449"/>
      <c r="BT28" s="449"/>
      <c r="BU28" s="450"/>
      <c r="BV28" s="448">
        <v>4214774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14</v>
      </c>
      <c r="M29" s="373"/>
      <c r="N29" s="373"/>
      <c r="O29" s="373"/>
      <c r="P29" s="374"/>
      <c r="Q29" s="372">
        <v>2350</v>
      </c>
      <c r="R29" s="373"/>
      <c r="S29" s="373"/>
      <c r="T29" s="373"/>
      <c r="U29" s="373"/>
      <c r="V29" s="374"/>
      <c r="W29" s="463"/>
      <c r="X29" s="464"/>
      <c r="Y29" s="465"/>
      <c r="Z29" s="375" t="s">
        <v>178</v>
      </c>
      <c r="AA29" s="376"/>
      <c r="AB29" s="376"/>
      <c r="AC29" s="376"/>
      <c r="AD29" s="376"/>
      <c r="AE29" s="376"/>
      <c r="AF29" s="376"/>
      <c r="AG29" s="377"/>
      <c r="AH29" s="372">
        <v>184</v>
      </c>
      <c r="AI29" s="373"/>
      <c r="AJ29" s="373"/>
      <c r="AK29" s="373"/>
      <c r="AL29" s="374"/>
      <c r="AM29" s="372">
        <v>540718</v>
      </c>
      <c r="AN29" s="373"/>
      <c r="AO29" s="373"/>
      <c r="AP29" s="373"/>
      <c r="AQ29" s="373"/>
      <c r="AR29" s="374"/>
      <c r="AS29" s="372">
        <v>2939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590072</v>
      </c>
      <c r="BO29" s="420"/>
      <c r="BP29" s="420"/>
      <c r="BQ29" s="420"/>
      <c r="BR29" s="420"/>
      <c r="BS29" s="420"/>
      <c r="BT29" s="420"/>
      <c r="BU29" s="421"/>
      <c r="BV29" s="419">
        <v>566667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92.5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36741322</v>
      </c>
      <c r="BO30" s="454"/>
      <c r="BP30" s="454"/>
      <c r="BQ30" s="454"/>
      <c r="BR30" s="454"/>
      <c r="BS30" s="454"/>
      <c r="BT30" s="454"/>
      <c r="BU30" s="455"/>
      <c r="BV30" s="453">
        <v>38446508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上水道事業</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公共下水道事業</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福島県後期高齢者医療広域連合一般会計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文化及びスポーツ振興育成事業</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国民健康保険直営診療施設事業</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農業集落排水事業</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福島県後期高齢者医療広域連合後期高齢者医療特別会計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IF('各会計、関係団体の財政状況及び健全化判断比率'!B35="","",'各会計、関係団体の財政状況及び健全化判断比率'!B35)</f>
        <v>工業団地造成事業</v>
      </c>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福島県市町村総合事務組合一般会計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福島県市町村総合事務組合消防補償等特別会計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福島県市町村総合事務組合消防賞じゅつ金特別会計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福島県市町村総合事務組合非常勤職員公務災害補償特別会計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福島県市町村総合事務組合自治会館管理特別会計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双葉地方広域市町村圏組合一般会計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双葉地方広域市町村圏組合下水道事業特別会計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ObYgGjqdUpt+AFB4r958D+Rm/yNb/39mfg+3sFycOSexPKP3E1QWR5y2i2ExcI9Vs4nnUnCz/TVFOdOehXuxA==" saltValue="v2JdhNM1zWh3u2uHwiqC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election activeCell="B25" sqref="B25:Q25"/>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1446178</v>
      </c>
      <c r="S5" s="677"/>
      <c r="T5" s="677"/>
      <c r="U5" s="677"/>
      <c r="V5" s="677"/>
      <c r="W5" s="677"/>
      <c r="X5" s="677"/>
      <c r="Y5" s="702"/>
      <c r="Z5" s="715">
        <v>4.7</v>
      </c>
      <c r="AA5" s="715"/>
      <c r="AB5" s="715"/>
      <c r="AC5" s="715"/>
      <c r="AD5" s="716">
        <v>1446178</v>
      </c>
      <c r="AE5" s="716"/>
      <c r="AF5" s="716"/>
      <c r="AG5" s="716"/>
      <c r="AH5" s="716"/>
      <c r="AI5" s="716"/>
      <c r="AJ5" s="716"/>
      <c r="AK5" s="716"/>
      <c r="AL5" s="703">
        <v>29.4</v>
      </c>
      <c r="AM5" s="685"/>
      <c r="AN5" s="685"/>
      <c r="AO5" s="704"/>
      <c r="AP5" s="679" t="s">
        <v>217</v>
      </c>
      <c r="AQ5" s="680"/>
      <c r="AR5" s="680"/>
      <c r="AS5" s="680"/>
      <c r="AT5" s="680"/>
      <c r="AU5" s="680"/>
      <c r="AV5" s="680"/>
      <c r="AW5" s="680"/>
      <c r="AX5" s="680"/>
      <c r="AY5" s="680"/>
      <c r="AZ5" s="680"/>
      <c r="BA5" s="680"/>
      <c r="BB5" s="680"/>
      <c r="BC5" s="680"/>
      <c r="BD5" s="680"/>
      <c r="BE5" s="680"/>
      <c r="BF5" s="681"/>
      <c r="BG5" s="621">
        <v>1446178</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134260</v>
      </c>
      <c r="S6" s="622"/>
      <c r="T6" s="622"/>
      <c r="U6" s="622"/>
      <c r="V6" s="622"/>
      <c r="W6" s="622"/>
      <c r="X6" s="622"/>
      <c r="Y6" s="623"/>
      <c r="Z6" s="659">
        <v>0.4</v>
      </c>
      <c r="AA6" s="659"/>
      <c r="AB6" s="659"/>
      <c r="AC6" s="659"/>
      <c r="AD6" s="660">
        <v>134260</v>
      </c>
      <c r="AE6" s="660"/>
      <c r="AF6" s="660"/>
      <c r="AG6" s="660"/>
      <c r="AH6" s="660"/>
      <c r="AI6" s="660"/>
      <c r="AJ6" s="660"/>
      <c r="AK6" s="660"/>
      <c r="AL6" s="624">
        <v>2.7</v>
      </c>
      <c r="AM6" s="625"/>
      <c r="AN6" s="625"/>
      <c r="AO6" s="661"/>
      <c r="AP6" s="618" t="s">
        <v>222</v>
      </c>
      <c r="AQ6" s="619"/>
      <c r="AR6" s="619"/>
      <c r="AS6" s="619"/>
      <c r="AT6" s="619"/>
      <c r="AU6" s="619"/>
      <c r="AV6" s="619"/>
      <c r="AW6" s="619"/>
      <c r="AX6" s="619"/>
      <c r="AY6" s="619"/>
      <c r="AZ6" s="619"/>
      <c r="BA6" s="619"/>
      <c r="BB6" s="619"/>
      <c r="BC6" s="619"/>
      <c r="BD6" s="619"/>
      <c r="BE6" s="619"/>
      <c r="BF6" s="620"/>
      <c r="BG6" s="621">
        <v>1446178</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103519</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103519</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416</v>
      </c>
      <c r="S7" s="622"/>
      <c r="T7" s="622"/>
      <c r="U7" s="622"/>
      <c r="V7" s="622"/>
      <c r="W7" s="622"/>
      <c r="X7" s="622"/>
      <c r="Y7" s="623"/>
      <c r="Z7" s="659">
        <v>0</v>
      </c>
      <c r="AA7" s="659"/>
      <c r="AB7" s="659"/>
      <c r="AC7" s="659"/>
      <c r="AD7" s="660">
        <v>416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733455</v>
      </c>
      <c r="BH7" s="622"/>
      <c r="BI7" s="622"/>
      <c r="BJ7" s="622"/>
      <c r="BK7" s="622"/>
      <c r="BL7" s="622"/>
      <c r="BM7" s="622"/>
      <c r="BN7" s="623"/>
      <c r="BO7" s="659">
        <v>50.7</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10325517</v>
      </c>
      <c r="CS7" s="622"/>
      <c r="CT7" s="622"/>
      <c r="CU7" s="622"/>
      <c r="CV7" s="622"/>
      <c r="CW7" s="622"/>
      <c r="CX7" s="622"/>
      <c r="CY7" s="623"/>
      <c r="CZ7" s="659">
        <v>37.299999999999997</v>
      </c>
      <c r="DA7" s="659"/>
      <c r="DB7" s="659"/>
      <c r="DC7" s="659"/>
      <c r="DD7" s="627">
        <v>82899</v>
      </c>
      <c r="DE7" s="622"/>
      <c r="DF7" s="622"/>
      <c r="DG7" s="622"/>
      <c r="DH7" s="622"/>
      <c r="DI7" s="622"/>
      <c r="DJ7" s="622"/>
      <c r="DK7" s="622"/>
      <c r="DL7" s="622"/>
      <c r="DM7" s="622"/>
      <c r="DN7" s="622"/>
      <c r="DO7" s="622"/>
      <c r="DP7" s="623"/>
      <c r="DQ7" s="627">
        <v>7375988</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5854</v>
      </c>
      <c r="S8" s="622"/>
      <c r="T8" s="622"/>
      <c r="U8" s="622"/>
      <c r="V8" s="622"/>
      <c r="W8" s="622"/>
      <c r="X8" s="622"/>
      <c r="Y8" s="623"/>
      <c r="Z8" s="659">
        <v>0</v>
      </c>
      <c r="AA8" s="659"/>
      <c r="AB8" s="659"/>
      <c r="AC8" s="659"/>
      <c r="AD8" s="660">
        <v>5854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22976</v>
      </c>
      <c r="BH8" s="622"/>
      <c r="BI8" s="622"/>
      <c r="BJ8" s="622"/>
      <c r="BK8" s="622"/>
      <c r="BL8" s="622"/>
      <c r="BM8" s="622"/>
      <c r="BN8" s="623"/>
      <c r="BO8" s="659">
        <v>1.6</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2583749</v>
      </c>
      <c r="CS8" s="622"/>
      <c r="CT8" s="622"/>
      <c r="CU8" s="622"/>
      <c r="CV8" s="622"/>
      <c r="CW8" s="622"/>
      <c r="CX8" s="622"/>
      <c r="CY8" s="623"/>
      <c r="CZ8" s="659">
        <v>9.3000000000000007</v>
      </c>
      <c r="DA8" s="659"/>
      <c r="DB8" s="659"/>
      <c r="DC8" s="659"/>
      <c r="DD8" s="627">
        <v>7642</v>
      </c>
      <c r="DE8" s="622"/>
      <c r="DF8" s="622"/>
      <c r="DG8" s="622"/>
      <c r="DH8" s="622"/>
      <c r="DI8" s="622"/>
      <c r="DJ8" s="622"/>
      <c r="DK8" s="622"/>
      <c r="DL8" s="622"/>
      <c r="DM8" s="622"/>
      <c r="DN8" s="622"/>
      <c r="DO8" s="622"/>
      <c r="DP8" s="623"/>
      <c r="DQ8" s="627">
        <v>1623098</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6559</v>
      </c>
      <c r="S9" s="622"/>
      <c r="T9" s="622"/>
      <c r="U9" s="622"/>
      <c r="V9" s="622"/>
      <c r="W9" s="622"/>
      <c r="X9" s="622"/>
      <c r="Y9" s="623"/>
      <c r="Z9" s="659">
        <v>0</v>
      </c>
      <c r="AA9" s="659"/>
      <c r="AB9" s="659"/>
      <c r="AC9" s="659"/>
      <c r="AD9" s="660">
        <v>6559</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634610</v>
      </c>
      <c r="BH9" s="622"/>
      <c r="BI9" s="622"/>
      <c r="BJ9" s="622"/>
      <c r="BK9" s="622"/>
      <c r="BL9" s="622"/>
      <c r="BM9" s="622"/>
      <c r="BN9" s="623"/>
      <c r="BO9" s="659">
        <v>43.9</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1890445</v>
      </c>
      <c r="CS9" s="622"/>
      <c r="CT9" s="622"/>
      <c r="CU9" s="622"/>
      <c r="CV9" s="622"/>
      <c r="CW9" s="622"/>
      <c r="CX9" s="622"/>
      <c r="CY9" s="623"/>
      <c r="CZ9" s="659">
        <v>6.8</v>
      </c>
      <c r="DA9" s="659"/>
      <c r="DB9" s="659"/>
      <c r="DC9" s="659"/>
      <c r="DD9" s="627">
        <v>73658</v>
      </c>
      <c r="DE9" s="622"/>
      <c r="DF9" s="622"/>
      <c r="DG9" s="622"/>
      <c r="DH9" s="622"/>
      <c r="DI9" s="622"/>
      <c r="DJ9" s="622"/>
      <c r="DK9" s="622"/>
      <c r="DL9" s="622"/>
      <c r="DM9" s="622"/>
      <c r="DN9" s="622"/>
      <c r="DO9" s="622"/>
      <c r="DP9" s="623"/>
      <c r="DQ9" s="627">
        <v>636656</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38607</v>
      </c>
      <c r="BH10" s="622"/>
      <c r="BI10" s="622"/>
      <c r="BJ10" s="622"/>
      <c r="BK10" s="622"/>
      <c r="BL10" s="622"/>
      <c r="BM10" s="622"/>
      <c r="BN10" s="623"/>
      <c r="BO10" s="659">
        <v>2.7</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7380</v>
      </c>
      <c r="CS10" s="622"/>
      <c r="CT10" s="622"/>
      <c r="CU10" s="622"/>
      <c r="CV10" s="622"/>
      <c r="CW10" s="622"/>
      <c r="CX10" s="622"/>
      <c r="CY10" s="623"/>
      <c r="CZ10" s="659">
        <v>0</v>
      </c>
      <c r="DA10" s="659"/>
      <c r="DB10" s="659"/>
      <c r="DC10" s="659"/>
      <c r="DD10" s="627">
        <v>2090</v>
      </c>
      <c r="DE10" s="622"/>
      <c r="DF10" s="622"/>
      <c r="DG10" s="622"/>
      <c r="DH10" s="622"/>
      <c r="DI10" s="622"/>
      <c r="DJ10" s="622"/>
      <c r="DK10" s="622"/>
      <c r="DL10" s="622"/>
      <c r="DM10" s="622"/>
      <c r="DN10" s="622"/>
      <c r="DO10" s="622"/>
      <c r="DP10" s="623"/>
      <c r="DQ10" s="627">
        <v>6396</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413798</v>
      </c>
      <c r="S11" s="622"/>
      <c r="T11" s="622"/>
      <c r="U11" s="622"/>
      <c r="V11" s="622"/>
      <c r="W11" s="622"/>
      <c r="X11" s="622"/>
      <c r="Y11" s="623"/>
      <c r="Z11" s="624">
        <v>1.3</v>
      </c>
      <c r="AA11" s="625"/>
      <c r="AB11" s="625"/>
      <c r="AC11" s="626"/>
      <c r="AD11" s="627">
        <v>413798</v>
      </c>
      <c r="AE11" s="622"/>
      <c r="AF11" s="622"/>
      <c r="AG11" s="622"/>
      <c r="AH11" s="622"/>
      <c r="AI11" s="622"/>
      <c r="AJ11" s="622"/>
      <c r="AK11" s="623"/>
      <c r="AL11" s="624">
        <v>8.4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37262</v>
      </c>
      <c r="BH11" s="622"/>
      <c r="BI11" s="622"/>
      <c r="BJ11" s="622"/>
      <c r="BK11" s="622"/>
      <c r="BL11" s="622"/>
      <c r="BM11" s="622"/>
      <c r="BN11" s="623"/>
      <c r="BO11" s="659">
        <v>2.6</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4767408</v>
      </c>
      <c r="CS11" s="622"/>
      <c r="CT11" s="622"/>
      <c r="CU11" s="622"/>
      <c r="CV11" s="622"/>
      <c r="CW11" s="622"/>
      <c r="CX11" s="622"/>
      <c r="CY11" s="623"/>
      <c r="CZ11" s="659">
        <v>17.2</v>
      </c>
      <c r="DA11" s="659"/>
      <c r="DB11" s="659"/>
      <c r="DC11" s="659"/>
      <c r="DD11" s="627">
        <v>3737941</v>
      </c>
      <c r="DE11" s="622"/>
      <c r="DF11" s="622"/>
      <c r="DG11" s="622"/>
      <c r="DH11" s="622"/>
      <c r="DI11" s="622"/>
      <c r="DJ11" s="622"/>
      <c r="DK11" s="622"/>
      <c r="DL11" s="622"/>
      <c r="DM11" s="622"/>
      <c r="DN11" s="622"/>
      <c r="DO11" s="622"/>
      <c r="DP11" s="623"/>
      <c r="DQ11" s="627">
        <v>325669</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637308</v>
      </c>
      <c r="BH12" s="622"/>
      <c r="BI12" s="622"/>
      <c r="BJ12" s="622"/>
      <c r="BK12" s="622"/>
      <c r="BL12" s="622"/>
      <c r="BM12" s="622"/>
      <c r="BN12" s="623"/>
      <c r="BO12" s="659">
        <v>44.1</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1795665</v>
      </c>
      <c r="CS12" s="622"/>
      <c r="CT12" s="622"/>
      <c r="CU12" s="622"/>
      <c r="CV12" s="622"/>
      <c r="CW12" s="622"/>
      <c r="CX12" s="622"/>
      <c r="CY12" s="623"/>
      <c r="CZ12" s="659">
        <v>6.5</v>
      </c>
      <c r="DA12" s="659"/>
      <c r="DB12" s="659"/>
      <c r="DC12" s="659"/>
      <c r="DD12" s="627">
        <v>1076169</v>
      </c>
      <c r="DE12" s="622"/>
      <c r="DF12" s="622"/>
      <c r="DG12" s="622"/>
      <c r="DH12" s="622"/>
      <c r="DI12" s="622"/>
      <c r="DJ12" s="622"/>
      <c r="DK12" s="622"/>
      <c r="DL12" s="622"/>
      <c r="DM12" s="622"/>
      <c r="DN12" s="622"/>
      <c r="DO12" s="622"/>
      <c r="DP12" s="623"/>
      <c r="DQ12" s="627">
        <v>529166</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617753</v>
      </c>
      <c r="BH13" s="622"/>
      <c r="BI13" s="622"/>
      <c r="BJ13" s="622"/>
      <c r="BK13" s="622"/>
      <c r="BL13" s="622"/>
      <c r="BM13" s="622"/>
      <c r="BN13" s="623"/>
      <c r="BO13" s="659">
        <v>42.7</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2589563</v>
      </c>
      <c r="CS13" s="622"/>
      <c r="CT13" s="622"/>
      <c r="CU13" s="622"/>
      <c r="CV13" s="622"/>
      <c r="CW13" s="622"/>
      <c r="CX13" s="622"/>
      <c r="CY13" s="623"/>
      <c r="CZ13" s="659">
        <v>9.3000000000000007</v>
      </c>
      <c r="DA13" s="659"/>
      <c r="DB13" s="659"/>
      <c r="DC13" s="659"/>
      <c r="DD13" s="627">
        <v>1856787</v>
      </c>
      <c r="DE13" s="622"/>
      <c r="DF13" s="622"/>
      <c r="DG13" s="622"/>
      <c r="DH13" s="622"/>
      <c r="DI13" s="622"/>
      <c r="DJ13" s="622"/>
      <c r="DK13" s="622"/>
      <c r="DL13" s="622"/>
      <c r="DM13" s="622"/>
      <c r="DN13" s="622"/>
      <c r="DO13" s="622"/>
      <c r="DP13" s="623"/>
      <c r="DQ13" s="627">
        <v>699995</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1443</v>
      </c>
      <c r="S14" s="622"/>
      <c r="T14" s="622"/>
      <c r="U14" s="622"/>
      <c r="V14" s="622"/>
      <c r="W14" s="622"/>
      <c r="X14" s="622"/>
      <c r="Y14" s="623"/>
      <c r="Z14" s="659">
        <v>0</v>
      </c>
      <c r="AA14" s="659"/>
      <c r="AB14" s="659"/>
      <c r="AC14" s="659"/>
      <c r="AD14" s="660">
        <v>1443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23039</v>
      </c>
      <c r="BH14" s="622"/>
      <c r="BI14" s="622"/>
      <c r="BJ14" s="622"/>
      <c r="BK14" s="622"/>
      <c r="BL14" s="622"/>
      <c r="BM14" s="622"/>
      <c r="BN14" s="623"/>
      <c r="BO14" s="659">
        <v>1.6</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1735878</v>
      </c>
      <c r="CS14" s="622"/>
      <c r="CT14" s="622"/>
      <c r="CU14" s="622"/>
      <c r="CV14" s="622"/>
      <c r="CW14" s="622"/>
      <c r="CX14" s="622"/>
      <c r="CY14" s="623"/>
      <c r="CZ14" s="659">
        <v>6.3</v>
      </c>
      <c r="DA14" s="659"/>
      <c r="DB14" s="659"/>
      <c r="DC14" s="659"/>
      <c r="DD14" s="627">
        <v>950070</v>
      </c>
      <c r="DE14" s="622"/>
      <c r="DF14" s="622"/>
      <c r="DG14" s="622"/>
      <c r="DH14" s="622"/>
      <c r="DI14" s="622"/>
      <c r="DJ14" s="622"/>
      <c r="DK14" s="622"/>
      <c r="DL14" s="622"/>
      <c r="DM14" s="622"/>
      <c r="DN14" s="622"/>
      <c r="DO14" s="622"/>
      <c r="DP14" s="623"/>
      <c r="DQ14" s="627">
        <v>427200</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52376</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1471773</v>
      </c>
      <c r="CS15" s="622"/>
      <c r="CT15" s="622"/>
      <c r="CU15" s="622"/>
      <c r="CV15" s="622"/>
      <c r="CW15" s="622"/>
      <c r="CX15" s="622"/>
      <c r="CY15" s="623"/>
      <c r="CZ15" s="659">
        <v>5.3</v>
      </c>
      <c r="DA15" s="659"/>
      <c r="DB15" s="659"/>
      <c r="DC15" s="659"/>
      <c r="DD15" s="627">
        <v>574766</v>
      </c>
      <c r="DE15" s="622"/>
      <c r="DF15" s="622"/>
      <c r="DG15" s="622"/>
      <c r="DH15" s="622"/>
      <c r="DI15" s="622"/>
      <c r="DJ15" s="622"/>
      <c r="DK15" s="622"/>
      <c r="DL15" s="622"/>
      <c r="DM15" s="622"/>
      <c r="DN15" s="622"/>
      <c r="DO15" s="622"/>
      <c r="DP15" s="623"/>
      <c r="DQ15" s="627">
        <v>516014</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10613</v>
      </c>
      <c r="S16" s="622"/>
      <c r="T16" s="622"/>
      <c r="U16" s="622"/>
      <c r="V16" s="622"/>
      <c r="W16" s="622"/>
      <c r="X16" s="622"/>
      <c r="Y16" s="623"/>
      <c r="Z16" s="659">
        <v>0</v>
      </c>
      <c r="AA16" s="659"/>
      <c r="AB16" s="659"/>
      <c r="AC16" s="659"/>
      <c r="AD16" s="660">
        <v>10613</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190308</v>
      </c>
      <c r="CS16" s="622"/>
      <c r="CT16" s="622"/>
      <c r="CU16" s="622"/>
      <c r="CV16" s="622"/>
      <c r="CW16" s="622"/>
      <c r="CX16" s="622"/>
      <c r="CY16" s="623"/>
      <c r="CZ16" s="659">
        <v>0.7</v>
      </c>
      <c r="DA16" s="659"/>
      <c r="DB16" s="659"/>
      <c r="DC16" s="659"/>
      <c r="DD16" s="627" t="s">
        <v>122</v>
      </c>
      <c r="DE16" s="622"/>
      <c r="DF16" s="622"/>
      <c r="DG16" s="622"/>
      <c r="DH16" s="622"/>
      <c r="DI16" s="622"/>
      <c r="DJ16" s="622"/>
      <c r="DK16" s="622"/>
      <c r="DL16" s="622"/>
      <c r="DM16" s="622"/>
      <c r="DN16" s="622"/>
      <c r="DO16" s="622"/>
      <c r="DP16" s="623"/>
      <c r="DQ16" s="627">
        <v>43867</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36182</v>
      </c>
      <c r="S17" s="622"/>
      <c r="T17" s="622"/>
      <c r="U17" s="622"/>
      <c r="V17" s="622"/>
      <c r="W17" s="622"/>
      <c r="X17" s="622"/>
      <c r="Y17" s="623"/>
      <c r="Z17" s="659">
        <v>0.1</v>
      </c>
      <c r="AA17" s="659"/>
      <c r="AB17" s="659"/>
      <c r="AC17" s="659"/>
      <c r="AD17" s="660">
        <v>36182</v>
      </c>
      <c r="AE17" s="660"/>
      <c r="AF17" s="660"/>
      <c r="AG17" s="660"/>
      <c r="AH17" s="660"/>
      <c r="AI17" s="660"/>
      <c r="AJ17" s="660"/>
      <c r="AK17" s="660"/>
      <c r="AL17" s="624">
        <v>0.7</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248131</v>
      </c>
      <c r="CS17" s="622"/>
      <c r="CT17" s="622"/>
      <c r="CU17" s="622"/>
      <c r="CV17" s="622"/>
      <c r="CW17" s="622"/>
      <c r="CX17" s="622"/>
      <c r="CY17" s="623"/>
      <c r="CZ17" s="659">
        <v>0.9</v>
      </c>
      <c r="DA17" s="659"/>
      <c r="DB17" s="659"/>
      <c r="DC17" s="659"/>
      <c r="DD17" s="627" t="s">
        <v>122</v>
      </c>
      <c r="DE17" s="622"/>
      <c r="DF17" s="622"/>
      <c r="DG17" s="622"/>
      <c r="DH17" s="622"/>
      <c r="DI17" s="622"/>
      <c r="DJ17" s="622"/>
      <c r="DK17" s="622"/>
      <c r="DL17" s="622"/>
      <c r="DM17" s="622"/>
      <c r="DN17" s="622"/>
      <c r="DO17" s="622"/>
      <c r="DP17" s="623"/>
      <c r="DQ17" s="627">
        <v>248131</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7330</v>
      </c>
      <c r="S18" s="622"/>
      <c r="T18" s="622"/>
      <c r="U18" s="622"/>
      <c r="V18" s="622"/>
      <c r="W18" s="622"/>
      <c r="X18" s="622"/>
      <c r="Y18" s="623"/>
      <c r="Z18" s="659">
        <v>0</v>
      </c>
      <c r="AA18" s="659"/>
      <c r="AB18" s="659"/>
      <c r="AC18" s="659"/>
      <c r="AD18" s="660">
        <v>7330</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7330</v>
      </c>
      <c r="S19" s="622"/>
      <c r="T19" s="622"/>
      <c r="U19" s="622"/>
      <c r="V19" s="622"/>
      <c r="W19" s="622"/>
      <c r="X19" s="622"/>
      <c r="Y19" s="623"/>
      <c r="Z19" s="659">
        <v>0</v>
      </c>
      <c r="AA19" s="659"/>
      <c r="AB19" s="659"/>
      <c r="AC19" s="659"/>
      <c r="AD19" s="660">
        <v>7330</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27709336</v>
      </c>
      <c r="CS20" s="622"/>
      <c r="CT20" s="622"/>
      <c r="CU20" s="622"/>
      <c r="CV20" s="622"/>
      <c r="CW20" s="622"/>
      <c r="CX20" s="622"/>
      <c r="CY20" s="623"/>
      <c r="CZ20" s="659">
        <v>100</v>
      </c>
      <c r="DA20" s="659"/>
      <c r="DB20" s="659"/>
      <c r="DC20" s="659"/>
      <c r="DD20" s="627">
        <v>8362022</v>
      </c>
      <c r="DE20" s="622"/>
      <c r="DF20" s="622"/>
      <c r="DG20" s="622"/>
      <c r="DH20" s="622"/>
      <c r="DI20" s="622"/>
      <c r="DJ20" s="622"/>
      <c r="DK20" s="622"/>
      <c r="DL20" s="622"/>
      <c r="DM20" s="622"/>
      <c r="DN20" s="622"/>
      <c r="DO20" s="622"/>
      <c r="DP20" s="623"/>
      <c r="DQ20" s="627">
        <v>12535699</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8392981</v>
      </c>
      <c r="S21" s="622"/>
      <c r="T21" s="622"/>
      <c r="U21" s="622"/>
      <c r="V21" s="622"/>
      <c r="W21" s="622"/>
      <c r="X21" s="622"/>
      <c r="Y21" s="623"/>
      <c r="Z21" s="659">
        <v>27.3</v>
      </c>
      <c r="AA21" s="659"/>
      <c r="AB21" s="659"/>
      <c r="AC21" s="659"/>
      <c r="AD21" s="660">
        <v>2786897</v>
      </c>
      <c r="AE21" s="660"/>
      <c r="AF21" s="660"/>
      <c r="AG21" s="660"/>
      <c r="AH21" s="660"/>
      <c r="AI21" s="660"/>
      <c r="AJ21" s="660"/>
      <c r="AK21" s="660"/>
      <c r="AL21" s="624">
        <v>56.7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2786897</v>
      </c>
      <c r="S22" s="622"/>
      <c r="T22" s="622"/>
      <c r="U22" s="622"/>
      <c r="V22" s="622"/>
      <c r="W22" s="622"/>
      <c r="X22" s="622"/>
      <c r="Y22" s="623"/>
      <c r="Z22" s="659">
        <v>9.1</v>
      </c>
      <c r="AA22" s="659"/>
      <c r="AB22" s="659"/>
      <c r="AC22" s="659"/>
      <c r="AD22" s="660">
        <v>2786897</v>
      </c>
      <c r="AE22" s="660"/>
      <c r="AF22" s="660"/>
      <c r="AG22" s="660"/>
      <c r="AH22" s="660"/>
      <c r="AI22" s="660"/>
      <c r="AJ22" s="660"/>
      <c r="AK22" s="660"/>
      <c r="AL22" s="624">
        <v>56.7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297272</v>
      </c>
      <c r="S23" s="622"/>
      <c r="T23" s="622"/>
      <c r="U23" s="622"/>
      <c r="V23" s="622"/>
      <c r="W23" s="622"/>
      <c r="X23" s="622"/>
      <c r="Y23" s="623"/>
      <c r="Z23" s="659">
        <v>1</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v>5308812</v>
      </c>
      <c r="S24" s="622"/>
      <c r="T24" s="622"/>
      <c r="U24" s="622"/>
      <c r="V24" s="622"/>
      <c r="W24" s="622"/>
      <c r="X24" s="622"/>
      <c r="Y24" s="623"/>
      <c r="Z24" s="659">
        <v>17.3</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2655413</v>
      </c>
      <c r="CS24" s="677"/>
      <c r="CT24" s="677"/>
      <c r="CU24" s="677"/>
      <c r="CV24" s="677"/>
      <c r="CW24" s="677"/>
      <c r="CX24" s="677"/>
      <c r="CY24" s="702"/>
      <c r="CZ24" s="703">
        <v>9.6</v>
      </c>
      <c r="DA24" s="685"/>
      <c r="DB24" s="685"/>
      <c r="DC24" s="705"/>
      <c r="DD24" s="701">
        <v>1950496</v>
      </c>
      <c r="DE24" s="677"/>
      <c r="DF24" s="677"/>
      <c r="DG24" s="677"/>
      <c r="DH24" s="677"/>
      <c r="DI24" s="677"/>
      <c r="DJ24" s="677"/>
      <c r="DK24" s="702"/>
      <c r="DL24" s="701">
        <v>1835846</v>
      </c>
      <c r="DM24" s="677"/>
      <c r="DN24" s="677"/>
      <c r="DO24" s="677"/>
      <c r="DP24" s="677"/>
      <c r="DQ24" s="677"/>
      <c r="DR24" s="677"/>
      <c r="DS24" s="677"/>
      <c r="DT24" s="677"/>
      <c r="DU24" s="677"/>
      <c r="DV24" s="702"/>
      <c r="DW24" s="703">
        <v>37.299999999999997</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10455614</v>
      </c>
      <c r="S25" s="622"/>
      <c r="T25" s="622"/>
      <c r="U25" s="622"/>
      <c r="V25" s="622"/>
      <c r="W25" s="622"/>
      <c r="X25" s="622"/>
      <c r="Y25" s="623"/>
      <c r="Z25" s="659">
        <v>34</v>
      </c>
      <c r="AA25" s="659"/>
      <c r="AB25" s="659"/>
      <c r="AC25" s="659"/>
      <c r="AD25" s="660">
        <v>4849530</v>
      </c>
      <c r="AE25" s="660"/>
      <c r="AF25" s="660"/>
      <c r="AG25" s="660"/>
      <c r="AH25" s="660"/>
      <c r="AI25" s="660"/>
      <c r="AJ25" s="660"/>
      <c r="AK25" s="660"/>
      <c r="AL25" s="624">
        <v>98.6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1764564</v>
      </c>
      <c r="CS25" s="634"/>
      <c r="CT25" s="634"/>
      <c r="CU25" s="634"/>
      <c r="CV25" s="634"/>
      <c r="CW25" s="634"/>
      <c r="CX25" s="634"/>
      <c r="CY25" s="635"/>
      <c r="CZ25" s="624">
        <v>6.4</v>
      </c>
      <c r="DA25" s="636"/>
      <c r="DB25" s="636"/>
      <c r="DC25" s="637"/>
      <c r="DD25" s="627">
        <v>1522036</v>
      </c>
      <c r="DE25" s="634"/>
      <c r="DF25" s="634"/>
      <c r="DG25" s="634"/>
      <c r="DH25" s="634"/>
      <c r="DI25" s="634"/>
      <c r="DJ25" s="634"/>
      <c r="DK25" s="635"/>
      <c r="DL25" s="627">
        <v>1408573</v>
      </c>
      <c r="DM25" s="634"/>
      <c r="DN25" s="634"/>
      <c r="DO25" s="634"/>
      <c r="DP25" s="634"/>
      <c r="DQ25" s="634"/>
      <c r="DR25" s="634"/>
      <c r="DS25" s="634"/>
      <c r="DT25" s="634"/>
      <c r="DU25" s="634"/>
      <c r="DV25" s="635"/>
      <c r="DW25" s="624">
        <v>28.6</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571</v>
      </c>
      <c r="S26" s="622"/>
      <c r="T26" s="622"/>
      <c r="U26" s="622"/>
      <c r="V26" s="622"/>
      <c r="W26" s="622"/>
      <c r="X26" s="622"/>
      <c r="Y26" s="623"/>
      <c r="Z26" s="659">
        <v>0</v>
      </c>
      <c r="AA26" s="659"/>
      <c r="AB26" s="659"/>
      <c r="AC26" s="659"/>
      <c r="AD26" s="660">
        <v>571</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1227215</v>
      </c>
      <c r="CS26" s="622"/>
      <c r="CT26" s="622"/>
      <c r="CU26" s="622"/>
      <c r="CV26" s="622"/>
      <c r="CW26" s="622"/>
      <c r="CX26" s="622"/>
      <c r="CY26" s="623"/>
      <c r="CZ26" s="624">
        <v>4.4000000000000004</v>
      </c>
      <c r="DA26" s="636"/>
      <c r="DB26" s="636"/>
      <c r="DC26" s="637"/>
      <c r="DD26" s="627">
        <v>1030512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5391</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1446178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642718</v>
      </c>
      <c r="CS27" s="634"/>
      <c r="CT27" s="634"/>
      <c r="CU27" s="634"/>
      <c r="CV27" s="634"/>
      <c r="CW27" s="634"/>
      <c r="CX27" s="634"/>
      <c r="CY27" s="635"/>
      <c r="CZ27" s="624">
        <v>2.2999999999999998</v>
      </c>
      <c r="DA27" s="636"/>
      <c r="DB27" s="636"/>
      <c r="DC27" s="637"/>
      <c r="DD27" s="627">
        <v>180329</v>
      </c>
      <c r="DE27" s="634"/>
      <c r="DF27" s="634"/>
      <c r="DG27" s="634"/>
      <c r="DH27" s="634"/>
      <c r="DI27" s="634"/>
      <c r="DJ27" s="634"/>
      <c r="DK27" s="635"/>
      <c r="DL27" s="627">
        <v>179142</v>
      </c>
      <c r="DM27" s="634"/>
      <c r="DN27" s="634"/>
      <c r="DO27" s="634"/>
      <c r="DP27" s="634"/>
      <c r="DQ27" s="634"/>
      <c r="DR27" s="634"/>
      <c r="DS27" s="634"/>
      <c r="DT27" s="634"/>
      <c r="DU27" s="634"/>
      <c r="DV27" s="635"/>
      <c r="DW27" s="624">
        <v>3.6</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83893</v>
      </c>
      <c r="S28" s="622"/>
      <c r="T28" s="622"/>
      <c r="U28" s="622"/>
      <c r="V28" s="622"/>
      <c r="W28" s="622"/>
      <c r="X28" s="622"/>
      <c r="Y28" s="623"/>
      <c r="Z28" s="659">
        <v>0.3</v>
      </c>
      <c r="AA28" s="659"/>
      <c r="AB28" s="659"/>
      <c r="AC28" s="659"/>
      <c r="AD28" s="660">
        <v>51359</v>
      </c>
      <c r="AE28" s="660"/>
      <c r="AF28" s="660"/>
      <c r="AG28" s="660"/>
      <c r="AH28" s="660"/>
      <c r="AI28" s="660"/>
      <c r="AJ28" s="660"/>
      <c r="AK28" s="660"/>
      <c r="AL28" s="624">
        <v>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248131</v>
      </c>
      <c r="CS28" s="622"/>
      <c r="CT28" s="622"/>
      <c r="CU28" s="622"/>
      <c r="CV28" s="622"/>
      <c r="CW28" s="622"/>
      <c r="CX28" s="622"/>
      <c r="CY28" s="623"/>
      <c r="CZ28" s="624">
        <v>0.9</v>
      </c>
      <c r="DA28" s="636"/>
      <c r="DB28" s="636"/>
      <c r="DC28" s="637"/>
      <c r="DD28" s="627">
        <v>248131</v>
      </c>
      <c r="DE28" s="622"/>
      <c r="DF28" s="622"/>
      <c r="DG28" s="622"/>
      <c r="DH28" s="622"/>
      <c r="DI28" s="622"/>
      <c r="DJ28" s="622"/>
      <c r="DK28" s="623"/>
      <c r="DL28" s="627">
        <v>248131</v>
      </c>
      <c r="DM28" s="622"/>
      <c r="DN28" s="622"/>
      <c r="DO28" s="622"/>
      <c r="DP28" s="622"/>
      <c r="DQ28" s="622"/>
      <c r="DR28" s="622"/>
      <c r="DS28" s="622"/>
      <c r="DT28" s="622"/>
      <c r="DU28" s="622"/>
      <c r="DV28" s="623"/>
      <c r="DW28" s="624">
        <v>5</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18316</v>
      </c>
      <c r="S29" s="622"/>
      <c r="T29" s="622"/>
      <c r="U29" s="622"/>
      <c r="V29" s="622"/>
      <c r="W29" s="622"/>
      <c r="X29" s="622"/>
      <c r="Y29" s="623"/>
      <c r="Z29" s="659">
        <v>0.1</v>
      </c>
      <c r="AA29" s="659"/>
      <c r="AB29" s="659"/>
      <c r="AC29" s="659"/>
      <c r="AD29" s="660">
        <v>6658</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248131</v>
      </c>
      <c r="CS29" s="634"/>
      <c r="CT29" s="634"/>
      <c r="CU29" s="634"/>
      <c r="CV29" s="634"/>
      <c r="CW29" s="634"/>
      <c r="CX29" s="634"/>
      <c r="CY29" s="635"/>
      <c r="CZ29" s="624">
        <v>0.9</v>
      </c>
      <c r="DA29" s="636"/>
      <c r="DB29" s="636"/>
      <c r="DC29" s="637"/>
      <c r="DD29" s="627">
        <v>248131</v>
      </c>
      <c r="DE29" s="634"/>
      <c r="DF29" s="634"/>
      <c r="DG29" s="634"/>
      <c r="DH29" s="634"/>
      <c r="DI29" s="634"/>
      <c r="DJ29" s="634"/>
      <c r="DK29" s="635"/>
      <c r="DL29" s="627">
        <v>248131</v>
      </c>
      <c r="DM29" s="634"/>
      <c r="DN29" s="634"/>
      <c r="DO29" s="634"/>
      <c r="DP29" s="634"/>
      <c r="DQ29" s="634"/>
      <c r="DR29" s="634"/>
      <c r="DS29" s="634"/>
      <c r="DT29" s="634"/>
      <c r="DU29" s="634"/>
      <c r="DV29" s="635"/>
      <c r="DW29" s="624">
        <v>5</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6221151</v>
      </c>
      <c r="S30" s="622"/>
      <c r="T30" s="622"/>
      <c r="U30" s="622"/>
      <c r="V30" s="622"/>
      <c r="W30" s="622"/>
      <c r="X30" s="622"/>
      <c r="Y30" s="623"/>
      <c r="Z30" s="659">
        <v>20.2</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242494</v>
      </c>
      <c r="CS30" s="622"/>
      <c r="CT30" s="622"/>
      <c r="CU30" s="622"/>
      <c r="CV30" s="622"/>
      <c r="CW30" s="622"/>
      <c r="CX30" s="622"/>
      <c r="CY30" s="623"/>
      <c r="CZ30" s="624">
        <v>0.9</v>
      </c>
      <c r="DA30" s="636"/>
      <c r="DB30" s="636"/>
      <c r="DC30" s="637"/>
      <c r="DD30" s="627">
        <v>242494</v>
      </c>
      <c r="DE30" s="622"/>
      <c r="DF30" s="622"/>
      <c r="DG30" s="622"/>
      <c r="DH30" s="622"/>
      <c r="DI30" s="622"/>
      <c r="DJ30" s="622"/>
      <c r="DK30" s="623"/>
      <c r="DL30" s="627">
        <v>242494</v>
      </c>
      <c r="DM30" s="622"/>
      <c r="DN30" s="622"/>
      <c r="DO30" s="622"/>
      <c r="DP30" s="622"/>
      <c r="DQ30" s="622"/>
      <c r="DR30" s="622"/>
      <c r="DS30" s="622"/>
      <c r="DT30" s="622"/>
      <c r="DU30" s="622"/>
      <c r="DV30" s="623"/>
      <c r="DW30" s="624">
        <v>4.9000000000000004</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98.7</v>
      </c>
      <c r="BN31" s="684"/>
      <c r="BO31" s="684"/>
      <c r="BP31" s="684"/>
      <c r="BQ31" s="686"/>
      <c r="BR31" s="683">
        <v>99.3</v>
      </c>
      <c r="BS31" s="684"/>
      <c r="BT31" s="684"/>
      <c r="BU31" s="684"/>
      <c r="BV31" s="684"/>
      <c r="BW31" s="684"/>
      <c r="BX31" s="685">
        <v>98.7</v>
      </c>
      <c r="BY31" s="684"/>
      <c r="BZ31" s="684"/>
      <c r="CA31" s="684"/>
      <c r="CB31" s="686"/>
      <c r="CD31" s="642"/>
      <c r="CE31" s="643"/>
      <c r="CF31" s="618" t="s">
        <v>301</v>
      </c>
      <c r="CG31" s="619"/>
      <c r="CH31" s="619"/>
      <c r="CI31" s="619"/>
      <c r="CJ31" s="619"/>
      <c r="CK31" s="619"/>
      <c r="CL31" s="619"/>
      <c r="CM31" s="619"/>
      <c r="CN31" s="619"/>
      <c r="CO31" s="619"/>
      <c r="CP31" s="619"/>
      <c r="CQ31" s="620"/>
      <c r="CR31" s="621">
        <v>5637</v>
      </c>
      <c r="CS31" s="634"/>
      <c r="CT31" s="634"/>
      <c r="CU31" s="634"/>
      <c r="CV31" s="634"/>
      <c r="CW31" s="634"/>
      <c r="CX31" s="634"/>
      <c r="CY31" s="635"/>
      <c r="CZ31" s="624">
        <v>0</v>
      </c>
      <c r="DA31" s="636"/>
      <c r="DB31" s="636"/>
      <c r="DC31" s="637"/>
      <c r="DD31" s="627">
        <v>5637</v>
      </c>
      <c r="DE31" s="634"/>
      <c r="DF31" s="634"/>
      <c r="DG31" s="634"/>
      <c r="DH31" s="634"/>
      <c r="DI31" s="634"/>
      <c r="DJ31" s="634"/>
      <c r="DK31" s="635"/>
      <c r="DL31" s="627">
        <v>5637</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1450364</v>
      </c>
      <c r="S32" s="622"/>
      <c r="T32" s="622"/>
      <c r="U32" s="622"/>
      <c r="V32" s="622"/>
      <c r="W32" s="622"/>
      <c r="X32" s="622"/>
      <c r="Y32" s="623"/>
      <c r="Z32" s="659">
        <v>4.7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99.1</v>
      </c>
      <c r="BH32" s="634"/>
      <c r="BI32" s="634"/>
      <c r="BJ32" s="634"/>
      <c r="BK32" s="634"/>
      <c r="BL32" s="634"/>
      <c r="BM32" s="625">
        <v>97.9</v>
      </c>
      <c r="BN32" s="634"/>
      <c r="BO32" s="634"/>
      <c r="BP32" s="634"/>
      <c r="BQ32" s="657"/>
      <c r="BR32" s="687">
        <v>98.9</v>
      </c>
      <c r="BS32" s="634"/>
      <c r="BT32" s="634"/>
      <c r="BU32" s="634"/>
      <c r="BV32" s="634"/>
      <c r="BW32" s="634"/>
      <c r="BX32" s="625">
        <v>97.9</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99648</v>
      </c>
      <c r="S33" s="622"/>
      <c r="T33" s="622"/>
      <c r="U33" s="622"/>
      <c r="V33" s="622"/>
      <c r="W33" s="622"/>
      <c r="X33" s="622"/>
      <c r="Y33" s="623"/>
      <c r="Z33" s="659">
        <v>0.3</v>
      </c>
      <c r="AA33" s="659"/>
      <c r="AB33" s="659"/>
      <c r="AC33" s="659"/>
      <c r="AD33" s="660">
        <v>6734</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99.6</v>
      </c>
      <c r="BH33" s="606"/>
      <c r="BI33" s="606"/>
      <c r="BJ33" s="606"/>
      <c r="BK33" s="606"/>
      <c r="BL33" s="606"/>
      <c r="BM33" s="652">
        <v>99.5</v>
      </c>
      <c r="BN33" s="606"/>
      <c r="BO33" s="606"/>
      <c r="BP33" s="606"/>
      <c r="BQ33" s="669"/>
      <c r="BR33" s="682">
        <v>99.7</v>
      </c>
      <c r="BS33" s="606"/>
      <c r="BT33" s="606"/>
      <c r="BU33" s="606"/>
      <c r="BV33" s="606"/>
      <c r="BW33" s="606"/>
      <c r="BX33" s="652">
        <v>99.5</v>
      </c>
      <c r="BY33" s="606"/>
      <c r="BZ33" s="606"/>
      <c r="CA33" s="606"/>
      <c r="CB33" s="669"/>
      <c r="CD33" s="618" t="s">
        <v>308</v>
      </c>
      <c r="CE33" s="619"/>
      <c r="CF33" s="619"/>
      <c r="CG33" s="619"/>
      <c r="CH33" s="619"/>
      <c r="CI33" s="619"/>
      <c r="CJ33" s="619"/>
      <c r="CK33" s="619"/>
      <c r="CL33" s="619"/>
      <c r="CM33" s="619"/>
      <c r="CN33" s="619"/>
      <c r="CO33" s="619"/>
      <c r="CP33" s="619"/>
      <c r="CQ33" s="620"/>
      <c r="CR33" s="621">
        <v>16501593</v>
      </c>
      <c r="CS33" s="634"/>
      <c r="CT33" s="634"/>
      <c r="CU33" s="634"/>
      <c r="CV33" s="634"/>
      <c r="CW33" s="634"/>
      <c r="CX33" s="634"/>
      <c r="CY33" s="635"/>
      <c r="CZ33" s="624">
        <v>59.6</v>
      </c>
      <c r="DA33" s="636"/>
      <c r="DB33" s="636"/>
      <c r="DC33" s="637"/>
      <c r="DD33" s="627">
        <v>10048423</v>
      </c>
      <c r="DE33" s="634"/>
      <c r="DF33" s="634"/>
      <c r="DG33" s="634"/>
      <c r="DH33" s="634"/>
      <c r="DI33" s="634"/>
      <c r="DJ33" s="634"/>
      <c r="DK33" s="635"/>
      <c r="DL33" s="627">
        <v>2362944</v>
      </c>
      <c r="DM33" s="634"/>
      <c r="DN33" s="634"/>
      <c r="DO33" s="634"/>
      <c r="DP33" s="634"/>
      <c r="DQ33" s="634"/>
      <c r="DR33" s="634"/>
      <c r="DS33" s="634"/>
      <c r="DT33" s="634"/>
      <c r="DU33" s="634"/>
      <c r="DV33" s="635"/>
      <c r="DW33" s="624">
        <v>48</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59313</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3802484</v>
      </c>
      <c r="CS34" s="622"/>
      <c r="CT34" s="622"/>
      <c r="CU34" s="622"/>
      <c r="CV34" s="622"/>
      <c r="CW34" s="622"/>
      <c r="CX34" s="622"/>
      <c r="CY34" s="623"/>
      <c r="CZ34" s="624">
        <v>13.7</v>
      </c>
      <c r="DA34" s="636"/>
      <c r="DB34" s="636"/>
      <c r="DC34" s="637"/>
      <c r="DD34" s="627">
        <v>1327139</v>
      </c>
      <c r="DE34" s="622"/>
      <c r="DF34" s="622"/>
      <c r="DG34" s="622"/>
      <c r="DH34" s="622"/>
      <c r="DI34" s="622"/>
      <c r="DJ34" s="622"/>
      <c r="DK34" s="623"/>
      <c r="DL34" s="627">
        <v>725241</v>
      </c>
      <c r="DM34" s="622"/>
      <c r="DN34" s="622"/>
      <c r="DO34" s="622"/>
      <c r="DP34" s="622"/>
      <c r="DQ34" s="622"/>
      <c r="DR34" s="622"/>
      <c r="DS34" s="622"/>
      <c r="DT34" s="622"/>
      <c r="DU34" s="622"/>
      <c r="DV34" s="623"/>
      <c r="DW34" s="624">
        <v>14.7</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10500340</v>
      </c>
      <c r="S35" s="622"/>
      <c r="T35" s="622"/>
      <c r="U35" s="622"/>
      <c r="V35" s="622"/>
      <c r="W35" s="622"/>
      <c r="X35" s="622"/>
      <c r="Y35" s="623"/>
      <c r="Z35" s="659">
        <v>34.1</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31634</v>
      </c>
      <c r="CS35" s="634"/>
      <c r="CT35" s="634"/>
      <c r="CU35" s="634"/>
      <c r="CV35" s="634"/>
      <c r="CW35" s="634"/>
      <c r="CX35" s="634"/>
      <c r="CY35" s="635"/>
      <c r="CZ35" s="624">
        <v>0.1</v>
      </c>
      <c r="DA35" s="636"/>
      <c r="DB35" s="636"/>
      <c r="DC35" s="637"/>
      <c r="DD35" s="627">
        <v>26317</v>
      </c>
      <c r="DE35" s="634"/>
      <c r="DF35" s="634"/>
      <c r="DG35" s="634"/>
      <c r="DH35" s="634"/>
      <c r="DI35" s="634"/>
      <c r="DJ35" s="634"/>
      <c r="DK35" s="635"/>
      <c r="DL35" s="627">
        <v>26174</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1385434</v>
      </c>
      <c r="S36" s="622"/>
      <c r="T36" s="622"/>
      <c r="U36" s="622"/>
      <c r="V36" s="622"/>
      <c r="W36" s="622"/>
      <c r="X36" s="622"/>
      <c r="Y36" s="623"/>
      <c r="Z36" s="659">
        <v>4.5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1762594</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233167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3242315</v>
      </c>
      <c r="CS36" s="622"/>
      <c r="CT36" s="622"/>
      <c r="CU36" s="622"/>
      <c r="CV36" s="622"/>
      <c r="CW36" s="622"/>
      <c r="CX36" s="622"/>
      <c r="CY36" s="623"/>
      <c r="CZ36" s="624">
        <v>11.7</v>
      </c>
      <c r="DA36" s="636"/>
      <c r="DB36" s="636"/>
      <c r="DC36" s="637"/>
      <c r="DD36" s="627">
        <v>1864267</v>
      </c>
      <c r="DE36" s="622"/>
      <c r="DF36" s="622"/>
      <c r="DG36" s="622"/>
      <c r="DH36" s="622"/>
      <c r="DI36" s="622"/>
      <c r="DJ36" s="622"/>
      <c r="DK36" s="623"/>
      <c r="DL36" s="627">
        <v>603083</v>
      </c>
      <c r="DM36" s="622"/>
      <c r="DN36" s="622"/>
      <c r="DO36" s="622"/>
      <c r="DP36" s="622"/>
      <c r="DQ36" s="622"/>
      <c r="DR36" s="622"/>
      <c r="DS36" s="622"/>
      <c r="DT36" s="622"/>
      <c r="DU36" s="622"/>
      <c r="DV36" s="623"/>
      <c r="DW36" s="624">
        <v>12.3</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415013</v>
      </c>
      <c r="S37" s="622"/>
      <c r="T37" s="622"/>
      <c r="U37" s="622"/>
      <c r="V37" s="622"/>
      <c r="W37" s="622"/>
      <c r="X37" s="622"/>
      <c r="Y37" s="623"/>
      <c r="Z37" s="659">
        <v>1.3</v>
      </c>
      <c r="AA37" s="659"/>
      <c r="AB37" s="659"/>
      <c r="AC37" s="659"/>
      <c r="AD37" s="660">
        <v>3746</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504900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264380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642469</v>
      </c>
      <c r="CS37" s="634"/>
      <c r="CT37" s="634"/>
      <c r="CU37" s="634"/>
      <c r="CV37" s="634"/>
      <c r="CW37" s="634"/>
      <c r="CX37" s="634"/>
      <c r="CY37" s="635"/>
      <c r="CZ37" s="624">
        <v>2.2999999999999998</v>
      </c>
      <c r="DA37" s="636"/>
      <c r="DB37" s="636"/>
      <c r="DC37" s="637"/>
      <c r="DD37" s="627">
        <v>642469</v>
      </c>
      <c r="DE37" s="634"/>
      <c r="DF37" s="634"/>
      <c r="DG37" s="634"/>
      <c r="DH37" s="634"/>
      <c r="DI37" s="634"/>
      <c r="DJ37" s="634"/>
      <c r="DK37" s="635"/>
      <c r="DL37" s="627">
        <v>416791</v>
      </c>
      <c r="DM37" s="634"/>
      <c r="DN37" s="634"/>
      <c r="DO37" s="634"/>
      <c r="DP37" s="634"/>
      <c r="DQ37" s="634"/>
      <c r="DR37" s="634"/>
      <c r="DS37" s="634"/>
      <c r="DT37" s="634"/>
      <c r="DU37" s="634"/>
      <c r="DV37" s="635"/>
      <c r="DW37" s="624">
        <v>8.5</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58900</v>
      </c>
      <c r="S38" s="622"/>
      <c r="T38" s="622"/>
      <c r="U38" s="622"/>
      <c r="V38" s="622"/>
      <c r="W38" s="622"/>
      <c r="X38" s="622"/>
      <c r="Y38" s="623"/>
      <c r="Z38" s="659">
        <v>0.2</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240646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3213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1257694</v>
      </c>
      <c r="CS38" s="622"/>
      <c r="CT38" s="622"/>
      <c r="CU38" s="622"/>
      <c r="CV38" s="622"/>
      <c r="CW38" s="622"/>
      <c r="CX38" s="622"/>
      <c r="CY38" s="623"/>
      <c r="CZ38" s="624">
        <v>4.5</v>
      </c>
      <c r="DA38" s="636"/>
      <c r="DB38" s="636"/>
      <c r="DC38" s="637"/>
      <c r="DD38" s="627">
        <v>1008446</v>
      </c>
      <c r="DE38" s="622"/>
      <c r="DF38" s="622"/>
      <c r="DG38" s="622"/>
      <c r="DH38" s="622"/>
      <c r="DI38" s="622"/>
      <c r="DJ38" s="622"/>
      <c r="DK38" s="623"/>
      <c r="DL38" s="627">
        <v>1008446</v>
      </c>
      <c r="DM38" s="622"/>
      <c r="DN38" s="622"/>
      <c r="DO38" s="622"/>
      <c r="DP38" s="622"/>
      <c r="DQ38" s="622"/>
      <c r="DR38" s="622"/>
      <c r="DS38" s="622"/>
      <c r="DT38" s="622"/>
      <c r="DU38" s="622"/>
      <c r="DV38" s="623"/>
      <c r="DW38" s="624">
        <v>20.5</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5232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8150466</v>
      </c>
      <c r="CS39" s="634"/>
      <c r="CT39" s="634"/>
      <c r="CU39" s="634"/>
      <c r="CV39" s="634"/>
      <c r="CW39" s="634"/>
      <c r="CX39" s="634"/>
      <c r="CY39" s="635"/>
      <c r="CZ39" s="624">
        <v>29.4</v>
      </c>
      <c r="DA39" s="636"/>
      <c r="DB39" s="636"/>
      <c r="DC39" s="637"/>
      <c r="DD39" s="627">
        <v>5822254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17000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30753948</v>
      </c>
      <c r="S41" s="646"/>
      <c r="T41" s="646"/>
      <c r="U41" s="646"/>
      <c r="V41" s="646"/>
      <c r="W41" s="646"/>
      <c r="X41" s="646"/>
      <c r="Y41" s="649"/>
      <c r="Z41" s="650">
        <v>100</v>
      </c>
      <c r="AA41" s="650"/>
      <c r="AB41" s="650"/>
      <c r="AC41" s="650"/>
      <c r="AD41" s="651">
        <v>4918598</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303982</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v>42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713066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522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8552330</v>
      </c>
      <c r="CS42" s="634"/>
      <c r="CT42" s="634"/>
      <c r="CU42" s="634"/>
      <c r="CV42" s="634"/>
      <c r="CW42" s="634"/>
      <c r="CX42" s="634"/>
      <c r="CY42" s="635"/>
      <c r="CZ42" s="624">
        <v>30.9</v>
      </c>
      <c r="DA42" s="636"/>
      <c r="DB42" s="636"/>
      <c r="DC42" s="637"/>
      <c r="DD42" s="627">
        <v>536780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8362022</v>
      </c>
      <c r="CS44" s="622"/>
      <c r="CT44" s="622"/>
      <c r="CU44" s="622"/>
      <c r="CV44" s="622"/>
      <c r="CW44" s="622"/>
      <c r="CX44" s="622"/>
      <c r="CY44" s="623"/>
      <c r="CZ44" s="624">
        <v>30.2</v>
      </c>
      <c r="DA44" s="625"/>
      <c r="DB44" s="625"/>
      <c r="DC44" s="626"/>
      <c r="DD44" s="627">
        <v>492913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8046209</v>
      </c>
      <c r="CS45" s="634"/>
      <c r="CT45" s="634"/>
      <c r="CU45" s="634"/>
      <c r="CV45" s="634"/>
      <c r="CW45" s="634"/>
      <c r="CX45" s="634"/>
      <c r="CY45" s="635"/>
      <c r="CZ45" s="624">
        <v>29</v>
      </c>
      <c r="DA45" s="636"/>
      <c r="DB45" s="636"/>
      <c r="DC45" s="637"/>
      <c r="DD45" s="627">
        <v>342892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315813</v>
      </c>
      <c r="CS46" s="622"/>
      <c r="CT46" s="622"/>
      <c r="CU46" s="622"/>
      <c r="CV46" s="622"/>
      <c r="CW46" s="622"/>
      <c r="CX46" s="622"/>
      <c r="CY46" s="623"/>
      <c r="CZ46" s="624">
        <v>1.1000000000000001</v>
      </c>
      <c r="DA46" s="625"/>
      <c r="DB46" s="625"/>
      <c r="DC46" s="626"/>
      <c r="DD46" s="627">
        <v>150021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190308</v>
      </c>
      <c r="CS47" s="634"/>
      <c r="CT47" s="634"/>
      <c r="CU47" s="634"/>
      <c r="CV47" s="634"/>
      <c r="CW47" s="634"/>
      <c r="CX47" s="634"/>
      <c r="CY47" s="635"/>
      <c r="CZ47" s="624">
        <v>0.7</v>
      </c>
      <c r="DA47" s="636"/>
      <c r="DB47" s="636"/>
      <c r="DC47" s="637"/>
      <c r="DD47" s="627">
        <v>43867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27709336</v>
      </c>
      <c r="CS49" s="606"/>
      <c r="CT49" s="606"/>
      <c r="CU49" s="606"/>
      <c r="CV49" s="606"/>
      <c r="CW49" s="606"/>
      <c r="CX49" s="606"/>
      <c r="CY49" s="607"/>
      <c r="CZ49" s="608">
        <v>100</v>
      </c>
      <c r="DA49" s="609"/>
      <c r="DB49" s="609"/>
      <c r="DC49" s="610"/>
      <c r="DD49" s="611">
        <v>12535699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Vq74XOGyG5CIOo9cFtKy/42lfpFip1BvZJbhlZ5fzkxv1LchH8gqy6nrBCJTRBQKL5mA1jg+6dz4poM2yKenA==" saltValue="0zqsSuiTZIwvU8ItY3nB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P76" sqref="AP76:AT76"/>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30753</v>
      </c>
      <c r="R7" s="1103"/>
      <c r="S7" s="1103"/>
      <c r="T7" s="1103"/>
      <c r="U7" s="1103"/>
      <c r="V7" s="1103">
        <v>27709</v>
      </c>
      <c r="W7" s="1103"/>
      <c r="X7" s="1103"/>
      <c r="Y7" s="1103"/>
      <c r="Z7" s="1103"/>
      <c r="AA7" s="1103">
        <v>3044</v>
      </c>
      <c r="AB7" s="1103"/>
      <c r="AC7" s="1103"/>
      <c r="AD7" s="1103"/>
      <c r="AE7" s="1104"/>
      <c r="AF7" s="1105">
        <v>762</v>
      </c>
      <c r="AG7" s="1106"/>
      <c r="AH7" s="1106"/>
      <c r="AI7" s="1106"/>
      <c r="AJ7" s="1107"/>
      <c r="AK7" s="1108">
        <v>10450</v>
      </c>
      <c r="AL7" s="1109"/>
      <c r="AM7" s="1109"/>
      <c r="AN7" s="1109"/>
      <c r="AO7" s="1109"/>
      <c r="AP7" s="1109">
        <v>2026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v>0</v>
      </c>
      <c r="AB8" s="1039"/>
      <c r="AC8" s="1039"/>
      <c r="AD8" s="1039"/>
      <c r="AE8" s="1040"/>
      <c r="AF8" s="1035">
        <v>0</v>
      </c>
      <c r="AG8" s="1036"/>
      <c r="AH8" s="1036"/>
      <c r="AI8" s="1036"/>
      <c r="AJ8" s="1037"/>
      <c r="AK8" s="1080">
        <v>1</v>
      </c>
      <c r="AL8" s="1081"/>
      <c r="AM8" s="1081"/>
      <c r="AN8" s="1081"/>
      <c r="AO8" s="1081"/>
      <c r="AP8" s="1081" t="s">
        <v>552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30754</v>
      </c>
      <c r="R23" s="1061"/>
      <c r="S23" s="1061"/>
      <c r="T23" s="1061"/>
      <c r="U23" s="1061"/>
      <c r="V23" s="1061">
        <v>27709</v>
      </c>
      <c r="W23" s="1061"/>
      <c r="X23" s="1061"/>
      <c r="Y23" s="1061"/>
      <c r="Z23" s="1061"/>
      <c r="AA23" s="1061">
        <v>3045</v>
      </c>
      <c r="AB23" s="1061"/>
      <c r="AC23" s="1061"/>
      <c r="AD23" s="1061"/>
      <c r="AE23" s="1068"/>
      <c r="AF23" s="1069">
        <v>763</v>
      </c>
      <c r="AG23" s="1061"/>
      <c r="AH23" s="1061"/>
      <c r="AI23" s="1061"/>
      <c r="AJ23" s="1070"/>
      <c r="AK23" s="1071"/>
      <c r="AL23" s="1072"/>
      <c r="AM23" s="1072"/>
      <c r="AN23" s="1072"/>
      <c r="AO23" s="1072"/>
      <c r="AP23" s="1061">
        <v>2026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3795</v>
      </c>
      <c r="R28" s="1051"/>
      <c r="S28" s="1051"/>
      <c r="T28" s="1051"/>
      <c r="U28" s="1051"/>
      <c r="V28" s="1051">
        <v>3562</v>
      </c>
      <c r="W28" s="1051"/>
      <c r="X28" s="1051"/>
      <c r="Y28" s="1051"/>
      <c r="Z28" s="1051"/>
      <c r="AA28" s="1051">
        <v>233</v>
      </c>
      <c r="AB28" s="1051"/>
      <c r="AC28" s="1051"/>
      <c r="AD28" s="1051"/>
      <c r="AE28" s="1052"/>
      <c r="AF28" s="1053">
        <v>233</v>
      </c>
      <c r="AG28" s="1051"/>
      <c r="AH28" s="1051"/>
      <c r="AI28" s="1051"/>
      <c r="AJ28" s="1054"/>
      <c r="AK28" s="1042">
        <v>239</v>
      </c>
      <c r="AL28" s="1043"/>
      <c r="AM28" s="1043"/>
      <c r="AN28" s="1043"/>
      <c r="AO28" s="1043"/>
      <c r="AP28" s="1043" t="s">
        <v>552</v>
      </c>
      <c r="AQ28" s="1043"/>
      <c r="AR28" s="1043"/>
      <c r="AS28" s="1043"/>
      <c r="AT28" s="1043"/>
      <c r="AU28" s="1043" t="s">
        <v>552</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361</v>
      </c>
      <c r="R29" s="1039"/>
      <c r="S29" s="1039"/>
      <c r="T29" s="1039"/>
      <c r="U29" s="1039"/>
      <c r="V29" s="1039">
        <v>333</v>
      </c>
      <c r="W29" s="1039"/>
      <c r="X29" s="1039"/>
      <c r="Y29" s="1039"/>
      <c r="Z29" s="1039"/>
      <c r="AA29" s="1039">
        <v>28</v>
      </c>
      <c r="AB29" s="1039"/>
      <c r="AC29" s="1039"/>
      <c r="AD29" s="1039"/>
      <c r="AE29" s="1040"/>
      <c r="AF29" s="1035">
        <v>28</v>
      </c>
      <c r="AG29" s="1036"/>
      <c r="AH29" s="1036"/>
      <c r="AI29" s="1036"/>
      <c r="AJ29" s="1037"/>
      <c r="AK29" s="980">
        <v>94</v>
      </c>
      <c r="AL29" s="971"/>
      <c r="AM29" s="971"/>
      <c r="AN29" s="971"/>
      <c r="AO29" s="971"/>
      <c r="AP29" s="971" t="s">
        <v>552</v>
      </c>
      <c r="AQ29" s="971"/>
      <c r="AR29" s="971"/>
      <c r="AS29" s="971"/>
      <c r="AT29" s="971"/>
      <c r="AU29" s="971" t="s">
        <v>552</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2961</v>
      </c>
      <c r="R30" s="1039"/>
      <c r="S30" s="1039"/>
      <c r="T30" s="1039"/>
      <c r="U30" s="1039"/>
      <c r="V30" s="1039">
        <v>2745</v>
      </c>
      <c r="W30" s="1039"/>
      <c r="X30" s="1039"/>
      <c r="Y30" s="1039"/>
      <c r="Z30" s="1039"/>
      <c r="AA30" s="1039">
        <v>216</v>
      </c>
      <c r="AB30" s="1039"/>
      <c r="AC30" s="1039"/>
      <c r="AD30" s="1039"/>
      <c r="AE30" s="1040"/>
      <c r="AF30" s="1035">
        <v>216</v>
      </c>
      <c r="AG30" s="1036"/>
      <c r="AH30" s="1036"/>
      <c r="AI30" s="1036"/>
      <c r="AJ30" s="1037"/>
      <c r="AK30" s="980">
        <v>467</v>
      </c>
      <c r="AL30" s="971"/>
      <c r="AM30" s="971"/>
      <c r="AN30" s="971"/>
      <c r="AO30" s="971"/>
      <c r="AP30" s="971" t="s">
        <v>552</v>
      </c>
      <c r="AQ30" s="971"/>
      <c r="AR30" s="971"/>
      <c r="AS30" s="971"/>
      <c r="AT30" s="971"/>
      <c r="AU30" s="971" t="s">
        <v>552</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119</v>
      </c>
      <c r="R31" s="1039"/>
      <c r="S31" s="1039"/>
      <c r="T31" s="1039"/>
      <c r="U31" s="1039"/>
      <c r="V31" s="1039">
        <v>99</v>
      </c>
      <c r="W31" s="1039"/>
      <c r="X31" s="1039"/>
      <c r="Y31" s="1039"/>
      <c r="Z31" s="1039"/>
      <c r="AA31" s="1039">
        <v>19</v>
      </c>
      <c r="AB31" s="1039"/>
      <c r="AC31" s="1039"/>
      <c r="AD31" s="1039"/>
      <c r="AE31" s="1040"/>
      <c r="AF31" s="1035">
        <v>19</v>
      </c>
      <c r="AG31" s="1036"/>
      <c r="AH31" s="1036"/>
      <c r="AI31" s="1036"/>
      <c r="AJ31" s="1037"/>
      <c r="AK31" s="980">
        <v>72</v>
      </c>
      <c r="AL31" s="971"/>
      <c r="AM31" s="971"/>
      <c r="AN31" s="971"/>
      <c r="AO31" s="971"/>
      <c r="AP31" s="971" t="s">
        <v>552</v>
      </c>
      <c r="AQ31" s="971"/>
      <c r="AR31" s="971"/>
      <c r="AS31" s="971"/>
      <c r="AT31" s="971"/>
      <c r="AU31" s="971" t="s">
        <v>552</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508</v>
      </c>
      <c r="R32" s="1039"/>
      <c r="S32" s="1039"/>
      <c r="T32" s="1039"/>
      <c r="U32" s="1039"/>
      <c r="V32" s="1039">
        <v>326</v>
      </c>
      <c r="W32" s="1039"/>
      <c r="X32" s="1039"/>
      <c r="Y32" s="1039"/>
      <c r="Z32" s="1039"/>
      <c r="AA32" s="1039">
        <v>182</v>
      </c>
      <c r="AB32" s="1039"/>
      <c r="AC32" s="1039"/>
      <c r="AD32" s="1039"/>
      <c r="AE32" s="1040"/>
      <c r="AF32" s="1035">
        <v>866</v>
      </c>
      <c r="AG32" s="1036"/>
      <c r="AH32" s="1036"/>
      <c r="AI32" s="1036"/>
      <c r="AJ32" s="1037"/>
      <c r="AK32" s="980">
        <v>14</v>
      </c>
      <c r="AL32" s="971"/>
      <c r="AM32" s="971"/>
      <c r="AN32" s="971"/>
      <c r="AO32" s="971"/>
      <c r="AP32" s="971">
        <v>1125</v>
      </c>
      <c r="AQ32" s="971"/>
      <c r="AR32" s="971"/>
      <c r="AS32" s="971"/>
      <c r="AT32" s="971"/>
      <c r="AU32" s="971">
        <v>327</v>
      </c>
      <c r="AV32" s="971"/>
      <c r="AW32" s="971"/>
      <c r="AX32" s="971"/>
      <c r="AY32" s="971"/>
      <c r="AZ32" s="1041"/>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721</v>
      </c>
      <c r="R33" s="1039"/>
      <c r="S33" s="1039"/>
      <c r="T33" s="1039"/>
      <c r="U33" s="1039"/>
      <c r="V33" s="1039">
        <v>334</v>
      </c>
      <c r="W33" s="1039"/>
      <c r="X33" s="1039"/>
      <c r="Y33" s="1039"/>
      <c r="Z33" s="1039"/>
      <c r="AA33" s="1039">
        <v>387</v>
      </c>
      <c r="AB33" s="1039"/>
      <c r="AC33" s="1039"/>
      <c r="AD33" s="1039"/>
      <c r="AE33" s="1040"/>
      <c r="AF33" s="1035">
        <v>387</v>
      </c>
      <c r="AG33" s="1036"/>
      <c r="AH33" s="1036"/>
      <c r="AI33" s="1036"/>
      <c r="AJ33" s="1037"/>
      <c r="AK33" s="980">
        <v>509</v>
      </c>
      <c r="AL33" s="971"/>
      <c r="AM33" s="971"/>
      <c r="AN33" s="971"/>
      <c r="AO33" s="971"/>
      <c r="AP33" s="971">
        <v>1216</v>
      </c>
      <c r="AQ33" s="971"/>
      <c r="AR33" s="971"/>
      <c r="AS33" s="971"/>
      <c r="AT33" s="971"/>
      <c r="AU33" s="971">
        <v>1216</v>
      </c>
      <c r="AV33" s="971"/>
      <c r="AW33" s="971"/>
      <c r="AX33" s="971"/>
      <c r="AY33" s="971"/>
      <c r="AZ33" s="1041"/>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398</v>
      </c>
      <c r="C34" s="1031"/>
      <c r="D34" s="1031"/>
      <c r="E34" s="1031"/>
      <c r="F34" s="1031"/>
      <c r="G34" s="1031"/>
      <c r="H34" s="1031"/>
      <c r="I34" s="1031"/>
      <c r="J34" s="1031"/>
      <c r="K34" s="1031"/>
      <c r="L34" s="1031"/>
      <c r="M34" s="1031"/>
      <c r="N34" s="1031"/>
      <c r="O34" s="1031"/>
      <c r="P34" s="1032"/>
      <c r="Q34" s="1038">
        <v>48</v>
      </c>
      <c r="R34" s="1039"/>
      <c r="S34" s="1039"/>
      <c r="T34" s="1039"/>
      <c r="U34" s="1039"/>
      <c r="V34" s="1039">
        <v>23</v>
      </c>
      <c r="W34" s="1039"/>
      <c r="X34" s="1039"/>
      <c r="Y34" s="1039"/>
      <c r="Z34" s="1039"/>
      <c r="AA34" s="1039">
        <v>25</v>
      </c>
      <c r="AB34" s="1039"/>
      <c r="AC34" s="1039"/>
      <c r="AD34" s="1039"/>
      <c r="AE34" s="1040"/>
      <c r="AF34" s="1035">
        <v>25</v>
      </c>
      <c r="AG34" s="1036"/>
      <c r="AH34" s="1036"/>
      <c r="AI34" s="1036"/>
      <c r="AJ34" s="1037"/>
      <c r="AK34" s="980">
        <v>28</v>
      </c>
      <c r="AL34" s="971"/>
      <c r="AM34" s="971"/>
      <c r="AN34" s="971"/>
      <c r="AO34" s="971"/>
      <c r="AP34" s="971">
        <v>10</v>
      </c>
      <c r="AQ34" s="971"/>
      <c r="AR34" s="971"/>
      <c r="AS34" s="971"/>
      <c r="AT34" s="971"/>
      <c r="AU34" s="971">
        <v>10</v>
      </c>
      <c r="AV34" s="971"/>
      <c r="AW34" s="971"/>
      <c r="AX34" s="971"/>
      <c r="AY34" s="971"/>
      <c r="AZ34" s="1041"/>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399</v>
      </c>
      <c r="C35" s="1031"/>
      <c r="D35" s="1031"/>
      <c r="E35" s="1031"/>
      <c r="F35" s="1031"/>
      <c r="G35" s="1031"/>
      <c r="H35" s="1031"/>
      <c r="I35" s="1031"/>
      <c r="J35" s="1031"/>
      <c r="K35" s="1031"/>
      <c r="L35" s="1031"/>
      <c r="M35" s="1031"/>
      <c r="N35" s="1031"/>
      <c r="O35" s="1031"/>
      <c r="P35" s="1032"/>
      <c r="Q35" s="1038">
        <v>6</v>
      </c>
      <c r="R35" s="1039"/>
      <c r="S35" s="1039"/>
      <c r="T35" s="1039"/>
      <c r="U35" s="1039"/>
      <c r="V35" s="1039" t="s">
        <v>552</v>
      </c>
      <c r="W35" s="1039"/>
      <c r="X35" s="1039"/>
      <c r="Y35" s="1039"/>
      <c r="Z35" s="1039"/>
      <c r="AA35" s="1039">
        <v>6</v>
      </c>
      <c r="AB35" s="1039"/>
      <c r="AC35" s="1039"/>
      <c r="AD35" s="1039"/>
      <c r="AE35" s="1040"/>
      <c r="AF35" s="1035">
        <v>6</v>
      </c>
      <c r="AG35" s="1036"/>
      <c r="AH35" s="1036"/>
      <c r="AI35" s="1036"/>
      <c r="AJ35" s="1037"/>
      <c r="AK35" s="980" t="s">
        <v>552</v>
      </c>
      <c r="AL35" s="971"/>
      <c r="AM35" s="971"/>
      <c r="AN35" s="971"/>
      <c r="AO35" s="971"/>
      <c r="AP35" s="971" t="s">
        <v>552</v>
      </c>
      <c r="AQ35" s="971"/>
      <c r="AR35" s="971"/>
      <c r="AS35" s="971"/>
      <c r="AT35" s="971"/>
      <c r="AU35" s="971" t="s">
        <v>552</v>
      </c>
      <c r="AV35" s="971"/>
      <c r="AW35" s="971"/>
      <c r="AX35" s="971"/>
      <c r="AY35" s="971"/>
      <c r="AZ35" s="1041"/>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1780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403</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404</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558</v>
      </c>
      <c r="C68" s="986"/>
      <c r="D68" s="986"/>
      <c r="E68" s="986"/>
      <c r="F68" s="986"/>
      <c r="G68" s="986"/>
      <c r="H68" s="986"/>
      <c r="I68" s="986"/>
      <c r="J68" s="986"/>
      <c r="K68" s="986"/>
      <c r="L68" s="986"/>
      <c r="M68" s="986"/>
      <c r="N68" s="986"/>
      <c r="O68" s="986"/>
      <c r="P68" s="987"/>
      <c r="Q68" s="988">
        <v>1280</v>
      </c>
      <c r="R68" s="982"/>
      <c r="S68" s="982"/>
      <c r="T68" s="982"/>
      <c r="U68" s="982"/>
      <c r="V68" s="982">
        <v>1222</v>
      </c>
      <c r="W68" s="982"/>
      <c r="X68" s="982"/>
      <c r="Y68" s="982"/>
      <c r="Z68" s="982"/>
      <c r="AA68" s="982">
        <v>58</v>
      </c>
      <c r="AB68" s="982"/>
      <c r="AC68" s="982"/>
      <c r="AD68" s="982"/>
      <c r="AE68" s="982"/>
      <c r="AF68" s="982">
        <v>58</v>
      </c>
      <c r="AG68" s="982"/>
      <c r="AH68" s="982"/>
      <c r="AI68" s="982"/>
      <c r="AJ68" s="982"/>
      <c r="AK68" s="982">
        <v>0</v>
      </c>
      <c r="AL68" s="982"/>
      <c r="AM68" s="982"/>
      <c r="AN68" s="982"/>
      <c r="AO68" s="982"/>
      <c r="AP68" s="982">
        <v>0</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559</v>
      </c>
      <c r="C69" s="975"/>
      <c r="D69" s="975"/>
      <c r="E69" s="975"/>
      <c r="F69" s="975"/>
      <c r="G69" s="975"/>
      <c r="H69" s="975"/>
      <c r="I69" s="975"/>
      <c r="J69" s="975"/>
      <c r="K69" s="975"/>
      <c r="L69" s="975"/>
      <c r="M69" s="975"/>
      <c r="N69" s="975"/>
      <c r="O69" s="975"/>
      <c r="P69" s="976"/>
      <c r="Q69" s="977">
        <v>261159</v>
      </c>
      <c r="R69" s="971"/>
      <c r="S69" s="971"/>
      <c r="T69" s="971"/>
      <c r="U69" s="971"/>
      <c r="V69" s="971">
        <v>254522</v>
      </c>
      <c r="W69" s="971"/>
      <c r="X69" s="971"/>
      <c r="Y69" s="971"/>
      <c r="Z69" s="971"/>
      <c r="AA69" s="971">
        <v>6637</v>
      </c>
      <c r="AB69" s="971"/>
      <c r="AC69" s="971"/>
      <c r="AD69" s="971"/>
      <c r="AE69" s="971"/>
      <c r="AF69" s="971">
        <v>6336</v>
      </c>
      <c r="AG69" s="971"/>
      <c r="AH69" s="971"/>
      <c r="AI69" s="971"/>
      <c r="AJ69" s="971"/>
      <c r="AK69" s="971">
        <v>983</v>
      </c>
      <c r="AL69" s="971"/>
      <c r="AM69" s="971"/>
      <c r="AN69" s="971"/>
      <c r="AO69" s="971"/>
      <c r="AP69" s="971">
        <v>0</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560</v>
      </c>
      <c r="C70" s="975"/>
      <c r="D70" s="975"/>
      <c r="E70" s="975"/>
      <c r="F70" s="975"/>
      <c r="G70" s="975"/>
      <c r="H70" s="975"/>
      <c r="I70" s="975"/>
      <c r="J70" s="975"/>
      <c r="K70" s="975"/>
      <c r="L70" s="975"/>
      <c r="M70" s="975"/>
      <c r="N70" s="975"/>
      <c r="O70" s="975"/>
      <c r="P70" s="976"/>
      <c r="Q70" s="977">
        <v>7299</v>
      </c>
      <c r="R70" s="971"/>
      <c r="S70" s="971"/>
      <c r="T70" s="971"/>
      <c r="U70" s="971"/>
      <c r="V70" s="971">
        <v>4954</v>
      </c>
      <c r="W70" s="971"/>
      <c r="X70" s="971"/>
      <c r="Y70" s="971"/>
      <c r="Z70" s="971"/>
      <c r="AA70" s="971">
        <v>2345</v>
      </c>
      <c r="AB70" s="971"/>
      <c r="AC70" s="971"/>
      <c r="AD70" s="971"/>
      <c r="AE70" s="971"/>
      <c r="AF70" s="971" t="s">
        <v>552</v>
      </c>
      <c r="AG70" s="971"/>
      <c r="AH70" s="971"/>
      <c r="AI70" s="971"/>
      <c r="AJ70" s="971"/>
      <c r="AK70" s="971">
        <v>14</v>
      </c>
      <c r="AL70" s="971"/>
      <c r="AM70" s="971"/>
      <c r="AN70" s="971"/>
      <c r="AO70" s="971"/>
      <c r="AP70" s="971" t="s">
        <v>552</v>
      </c>
      <c r="AQ70" s="971"/>
      <c r="AR70" s="971"/>
      <c r="AS70" s="971"/>
      <c r="AT70" s="971"/>
      <c r="AU70" s="971" t="s">
        <v>552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561</v>
      </c>
      <c r="C71" s="975"/>
      <c r="D71" s="975"/>
      <c r="E71" s="975"/>
      <c r="F71" s="975"/>
      <c r="G71" s="975"/>
      <c r="H71" s="975"/>
      <c r="I71" s="975"/>
      <c r="J71" s="975"/>
      <c r="K71" s="975"/>
      <c r="L71" s="975"/>
      <c r="M71" s="975"/>
      <c r="N71" s="975"/>
      <c r="O71" s="975"/>
      <c r="P71" s="976"/>
      <c r="Q71" s="977">
        <v>1438</v>
      </c>
      <c r="R71" s="971"/>
      <c r="S71" s="971"/>
      <c r="T71" s="971"/>
      <c r="U71" s="971"/>
      <c r="V71" s="971">
        <v>1437</v>
      </c>
      <c r="W71" s="971"/>
      <c r="X71" s="971"/>
      <c r="Y71" s="971"/>
      <c r="Z71" s="971"/>
      <c r="AA71" s="971">
        <v>1</v>
      </c>
      <c r="AB71" s="971"/>
      <c r="AC71" s="971"/>
      <c r="AD71" s="971"/>
      <c r="AE71" s="971"/>
      <c r="AF71" s="971" t="s">
        <v>552</v>
      </c>
      <c r="AG71" s="971"/>
      <c r="AH71" s="971"/>
      <c r="AI71" s="971"/>
      <c r="AJ71" s="971"/>
      <c r="AK71" s="971" t="s">
        <v>552</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562</v>
      </c>
      <c r="C72" s="975"/>
      <c r="D72" s="975"/>
      <c r="E72" s="975"/>
      <c r="F72" s="975"/>
      <c r="G72" s="975"/>
      <c r="H72" s="975"/>
      <c r="I72" s="975"/>
      <c r="J72" s="975"/>
      <c r="K72" s="975"/>
      <c r="L72" s="975"/>
      <c r="M72" s="975"/>
      <c r="N72" s="975"/>
      <c r="O72" s="975"/>
      <c r="P72" s="976"/>
      <c r="Q72" s="977">
        <v>1</v>
      </c>
      <c r="R72" s="971"/>
      <c r="S72" s="971"/>
      <c r="T72" s="971"/>
      <c r="U72" s="971"/>
      <c r="V72" s="971">
        <v>0</v>
      </c>
      <c r="W72" s="971"/>
      <c r="X72" s="971"/>
      <c r="Y72" s="971"/>
      <c r="Z72" s="971"/>
      <c r="AA72" s="971">
        <v>1</v>
      </c>
      <c r="AB72" s="971"/>
      <c r="AC72" s="971"/>
      <c r="AD72" s="971"/>
      <c r="AE72" s="971"/>
      <c r="AF72" s="971" t="s">
        <v>552</v>
      </c>
      <c r="AG72" s="971"/>
      <c r="AH72" s="971"/>
      <c r="AI72" s="971"/>
      <c r="AJ72" s="971"/>
      <c r="AK72" s="971" t="s">
        <v>552</v>
      </c>
      <c r="AL72" s="971"/>
      <c r="AM72" s="971"/>
      <c r="AN72" s="971"/>
      <c r="AO72" s="971"/>
      <c r="AP72" s="971" t="s">
        <v>552</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563</v>
      </c>
      <c r="C73" s="975"/>
      <c r="D73" s="975"/>
      <c r="E73" s="975"/>
      <c r="F73" s="975"/>
      <c r="G73" s="975"/>
      <c r="H73" s="975"/>
      <c r="I73" s="975"/>
      <c r="J73" s="975"/>
      <c r="K73" s="975"/>
      <c r="L73" s="975"/>
      <c r="M73" s="975"/>
      <c r="N73" s="975"/>
      <c r="O73" s="975"/>
      <c r="P73" s="976"/>
      <c r="Q73" s="977">
        <v>49</v>
      </c>
      <c r="R73" s="971"/>
      <c r="S73" s="971"/>
      <c r="T73" s="971"/>
      <c r="U73" s="971"/>
      <c r="V73" s="971">
        <v>27</v>
      </c>
      <c r="W73" s="971"/>
      <c r="X73" s="971"/>
      <c r="Y73" s="971"/>
      <c r="Z73" s="971"/>
      <c r="AA73" s="971">
        <v>22</v>
      </c>
      <c r="AB73" s="971"/>
      <c r="AC73" s="971"/>
      <c r="AD73" s="971"/>
      <c r="AE73" s="971"/>
      <c r="AF73" s="971" t="s">
        <v>552</v>
      </c>
      <c r="AG73" s="971"/>
      <c r="AH73" s="971"/>
      <c r="AI73" s="971"/>
      <c r="AJ73" s="971"/>
      <c r="AK73" s="971" t="s">
        <v>552</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564</v>
      </c>
      <c r="C74" s="975"/>
      <c r="D74" s="975"/>
      <c r="E74" s="975"/>
      <c r="F74" s="975"/>
      <c r="G74" s="975"/>
      <c r="H74" s="975"/>
      <c r="I74" s="975"/>
      <c r="J74" s="975"/>
      <c r="K74" s="975"/>
      <c r="L74" s="975"/>
      <c r="M74" s="975"/>
      <c r="N74" s="975"/>
      <c r="O74" s="975"/>
      <c r="P74" s="976"/>
      <c r="Q74" s="977">
        <v>67</v>
      </c>
      <c r="R74" s="971"/>
      <c r="S74" s="971"/>
      <c r="T74" s="971"/>
      <c r="U74" s="971"/>
      <c r="V74" s="971">
        <v>66</v>
      </c>
      <c r="W74" s="971"/>
      <c r="X74" s="971"/>
      <c r="Y74" s="971"/>
      <c r="Z74" s="971"/>
      <c r="AA74" s="971">
        <v>1</v>
      </c>
      <c r="AB74" s="971"/>
      <c r="AC74" s="971"/>
      <c r="AD74" s="971"/>
      <c r="AE74" s="971"/>
      <c r="AF74" s="971" t="s">
        <v>552</v>
      </c>
      <c r="AG74" s="971"/>
      <c r="AH74" s="971"/>
      <c r="AI74" s="971"/>
      <c r="AJ74" s="971"/>
      <c r="AK74" s="971" t="s">
        <v>552</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565</v>
      </c>
      <c r="C75" s="975"/>
      <c r="D75" s="975"/>
      <c r="E75" s="975"/>
      <c r="F75" s="975"/>
      <c r="G75" s="975"/>
      <c r="H75" s="975"/>
      <c r="I75" s="975"/>
      <c r="J75" s="975"/>
      <c r="K75" s="975"/>
      <c r="L75" s="975"/>
      <c r="M75" s="975"/>
      <c r="N75" s="975"/>
      <c r="O75" s="975"/>
      <c r="P75" s="976"/>
      <c r="Q75" s="978">
        <v>4504</v>
      </c>
      <c r="R75" s="979"/>
      <c r="S75" s="979"/>
      <c r="T75" s="979"/>
      <c r="U75" s="980"/>
      <c r="V75" s="981">
        <v>4453</v>
      </c>
      <c r="W75" s="979"/>
      <c r="X75" s="979"/>
      <c r="Y75" s="979"/>
      <c r="Z75" s="980"/>
      <c r="AA75" s="981">
        <v>51</v>
      </c>
      <c r="AB75" s="979"/>
      <c r="AC75" s="979"/>
      <c r="AD75" s="979"/>
      <c r="AE75" s="980"/>
      <c r="AF75" s="981">
        <v>51</v>
      </c>
      <c r="AG75" s="979"/>
      <c r="AH75" s="979"/>
      <c r="AI75" s="979"/>
      <c r="AJ75" s="980"/>
      <c r="AK75" s="981">
        <v>0</v>
      </c>
      <c r="AL75" s="979"/>
      <c r="AM75" s="979"/>
      <c r="AN75" s="979"/>
      <c r="AO75" s="980"/>
      <c r="AP75" s="981">
        <v>214</v>
      </c>
      <c r="AQ75" s="979"/>
      <c r="AR75" s="979"/>
      <c r="AS75" s="979"/>
      <c r="AT75" s="980"/>
      <c r="AU75" s="981">
        <v>86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566</v>
      </c>
      <c r="C76" s="975"/>
      <c r="D76" s="975"/>
      <c r="E76" s="975"/>
      <c r="F76" s="975"/>
      <c r="G76" s="975"/>
      <c r="H76" s="975"/>
      <c r="I76" s="975"/>
      <c r="J76" s="975"/>
      <c r="K76" s="975"/>
      <c r="L76" s="975"/>
      <c r="M76" s="975"/>
      <c r="N76" s="975"/>
      <c r="O76" s="975"/>
      <c r="P76" s="976"/>
      <c r="Q76" s="978">
        <v>60</v>
      </c>
      <c r="R76" s="979"/>
      <c r="S76" s="979"/>
      <c r="T76" s="979"/>
      <c r="U76" s="980"/>
      <c r="V76" s="981">
        <v>60</v>
      </c>
      <c r="W76" s="979"/>
      <c r="X76" s="979"/>
      <c r="Y76" s="979"/>
      <c r="Z76" s="980"/>
      <c r="AA76" s="981">
        <v>0</v>
      </c>
      <c r="AB76" s="979"/>
      <c r="AC76" s="979"/>
      <c r="AD76" s="979"/>
      <c r="AE76" s="980"/>
      <c r="AF76" s="981">
        <v>0</v>
      </c>
      <c r="AG76" s="979"/>
      <c r="AH76" s="979"/>
      <c r="AI76" s="979"/>
      <c r="AJ76" s="980"/>
      <c r="AK76" s="981">
        <v>0</v>
      </c>
      <c r="AL76" s="979"/>
      <c r="AM76" s="979"/>
      <c r="AN76" s="979"/>
      <c r="AO76" s="980"/>
      <c r="AP76" s="981">
        <v>0</v>
      </c>
      <c r="AQ76" s="979"/>
      <c r="AR76" s="979"/>
      <c r="AS76" s="979"/>
      <c r="AT76" s="980"/>
      <c r="AU76" s="981" t="s">
        <v>552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295</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295</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295</v>
      </c>
      <c r="DR109" s="896"/>
      <c r="DS109" s="896"/>
      <c r="DT109" s="896"/>
      <c r="DU109" s="897"/>
      <c r="DV109" s="898" t="s">
        <v>416</v>
      </c>
      <c r="DW109" s="896"/>
      <c r="DX109" s="896"/>
      <c r="DY109" s="896"/>
      <c r="DZ109" s="929"/>
    </row>
    <row r="110" spans="1:131" s="230" customFormat="1" ht="26.25" customHeight="1" x14ac:dyDescent="0.2">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301908</v>
      </c>
      <c r="AB110" s="889"/>
      <c r="AC110" s="889"/>
      <c r="AD110" s="889"/>
      <c r="AE110" s="890"/>
      <c r="AF110" s="891">
        <v>259353</v>
      </c>
      <c r="AG110" s="889"/>
      <c r="AH110" s="889"/>
      <c r="AI110" s="889"/>
      <c r="AJ110" s="890"/>
      <c r="AK110" s="891">
        <v>248131</v>
      </c>
      <c r="AL110" s="889"/>
      <c r="AM110" s="889"/>
      <c r="AN110" s="889"/>
      <c r="AO110" s="890"/>
      <c r="AP110" s="892">
        <v>5.2</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2079674</v>
      </c>
      <c r="BR110" s="842"/>
      <c r="BS110" s="842"/>
      <c r="BT110" s="842"/>
      <c r="BU110" s="842"/>
      <c r="BV110" s="842">
        <v>2209300</v>
      </c>
      <c r="BW110" s="842"/>
      <c r="BX110" s="842"/>
      <c r="BY110" s="842"/>
      <c r="BZ110" s="842"/>
      <c r="CA110" s="842">
        <v>2025707</v>
      </c>
      <c r="CB110" s="842"/>
      <c r="CC110" s="842"/>
      <c r="CD110" s="842"/>
      <c r="CE110" s="842"/>
      <c r="CF110" s="866">
        <v>42.5</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34665</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1796896</v>
      </c>
      <c r="BR112" s="817"/>
      <c r="BS112" s="817"/>
      <c r="BT112" s="817"/>
      <c r="BU112" s="817"/>
      <c r="BV112" s="817">
        <v>1663382</v>
      </c>
      <c r="BW112" s="817"/>
      <c r="BX112" s="817"/>
      <c r="BY112" s="817"/>
      <c r="BZ112" s="817"/>
      <c r="CA112" s="817">
        <v>1552886</v>
      </c>
      <c r="CB112" s="817"/>
      <c r="CC112" s="817"/>
      <c r="CD112" s="817"/>
      <c r="CE112" s="817"/>
      <c r="CF112" s="875">
        <v>32.6</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34665</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302576</v>
      </c>
      <c r="AB113" s="919"/>
      <c r="AC113" s="919"/>
      <c r="AD113" s="919"/>
      <c r="AE113" s="920"/>
      <c r="AF113" s="921">
        <v>266889</v>
      </c>
      <c r="AG113" s="919"/>
      <c r="AH113" s="919"/>
      <c r="AI113" s="919"/>
      <c r="AJ113" s="920"/>
      <c r="AK113" s="921">
        <v>232648</v>
      </c>
      <c r="AL113" s="919"/>
      <c r="AM113" s="919"/>
      <c r="AN113" s="919"/>
      <c r="AO113" s="920"/>
      <c r="AP113" s="922">
        <v>4.9000000000000004</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155121</v>
      </c>
      <c r="BR113" s="817"/>
      <c r="BS113" s="817"/>
      <c r="BT113" s="817"/>
      <c r="BU113" s="817"/>
      <c r="BV113" s="817">
        <v>120798</v>
      </c>
      <c r="BW113" s="817"/>
      <c r="BX113" s="817"/>
      <c r="BY113" s="817"/>
      <c r="BZ113" s="817"/>
      <c r="CA113" s="817">
        <v>85865</v>
      </c>
      <c r="CB113" s="817"/>
      <c r="CC113" s="817"/>
      <c r="CD113" s="817"/>
      <c r="CE113" s="817"/>
      <c r="CF113" s="875">
        <v>1.8</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20643</v>
      </c>
      <c r="AB114" s="780"/>
      <c r="AC114" s="780"/>
      <c r="AD114" s="780"/>
      <c r="AE114" s="781"/>
      <c r="AF114" s="782">
        <v>19324</v>
      </c>
      <c r="AG114" s="780"/>
      <c r="AH114" s="780"/>
      <c r="AI114" s="780"/>
      <c r="AJ114" s="781"/>
      <c r="AK114" s="782">
        <v>18828</v>
      </c>
      <c r="AL114" s="780"/>
      <c r="AM114" s="780"/>
      <c r="AN114" s="780"/>
      <c r="AO114" s="781"/>
      <c r="AP114" s="824">
        <v>0.4</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476993</v>
      </c>
      <c r="BR114" s="817"/>
      <c r="BS114" s="817"/>
      <c r="BT114" s="817"/>
      <c r="BU114" s="817"/>
      <c r="BV114" s="817">
        <v>544551</v>
      </c>
      <c r="BW114" s="817"/>
      <c r="BX114" s="817"/>
      <c r="BY114" s="817"/>
      <c r="BZ114" s="817"/>
      <c r="CA114" s="817">
        <v>479707</v>
      </c>
      <c r="CB114" s="817"/>
      <c r="CC114" s="817"/>
      <c r="CD114" s="817"/>
      <c r="CE114" s="817"/>
      <c r="CF114" s="875">
        <v>10.1</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34388</v>
      </c>
      <c r="AB115" s="919"/>
      <c r="AC115" s="919"/>
      <c r="AD115" s="919"/>
      <c r="AE115" s="920"/>
      <c r="AF115" s="921">
        <v>17607</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659515</v>
      </c>
      <c r="AB117" s="903"/>
      <c r="AC117" s="903"/>
      <c r="AD117" s="903"/>
      <c r="AE117" s="904"/>
      <c r="AF117" s="905">
        <v>563173</v>
      </c>
      <c r="AG117" s="903"/>
      <c r="AH117" s="903"/>
      <c r="AI117" s="903"/>
      <c r="AJ117" s="904"/>
      <c r="AK117" s="905">
        <v>499607</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295</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446</v>
      </c>
      <c r="BP119" s="878"/>
      <c r="BQ119" s="879">
        <v>4543349</v>
      </c>
      <c r="BR119" s="845"/>
      <c r="BS119" s="845"/>
      <c r="BT119" s="845"/>
      <c r="BU119" s="845"/>
      <c r="BV119" s="845">
        <v>4538031</v>
      </c>
      <c r="BW119" s="845"/>
      <c r="BX119" s="845"/>
      <c r="BY119" s="845"/>
      <c r="BZ119" s="845"/>
      <c r="CA119" s="845">
        <v>4144165</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29566525</v>
      </c>
      <c r="BR120" s="842"/>
      <c r="BS120" s="842"/>
      <c r="BT120" s="842"/>
      <c r="BU120" s="842"/>
      <c r="BV120" s="842">
        <v>30428625</v>
      </c>
      <c r="BW120" s="842"/>
      <c r="BX120" s="842"/>
      <c r="BY120" s="842"/>
      <c r="BZ120" s="842"/>
      <c r="CA120" s="842">
        <v>30321709</v>
      </c>
      <c r="CB120" s="842"/>
      <c r="CC120" s="842"/>
      <c r="CD120" s="842"/>
      <c r="CE120" s="842"/>
      <c r="CF120" s="866">
        <v>636.4</v>
      </c>
      <c r="CG120" s="867"/>
      <c r="CH120" s="867"/>
      <c r="CI120" s="867"/>
      <c r="CJ120" s="867"/>
      <c r="CK120" s="868" t="s">
        <v>450</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1518109</v>
      </c>
      <c r="DH120" s="842"/>
      <c r="DI120" s="842"/>
      <c r="DJ120" s="842"/>
      <c r="DK120" s="842"/>
      <c r="DL120" s="842">
        <v>1357959</v>
      </c>
      <c r="DM120" s="842"/>
      <c r="DN120" s="842"/>
      <c r="DO120" s="842"/>
      <c r="DP120" s="842"/>
      <c r="DQ120" s="842">
        <v>1216010</v>
      </c>
      <c r="DR120" s="842"/>
      <c r="DS120" s="842"/>
      <c r="DT120" s="842"/>
      <c r="DU120" s="842"/>
      <c r="DV120" s="843">
        <v>25.5</v>
      </c>
      <c r="DW120" s="843"/>
      <c r="DX120" s="843"/>
      <c r="DY120" s="843"/>
      <c r="DZ120" s="844"/>
    </row>
    <row r="121" spans="1:130" s="230" customFormat="1" ht="26.25" customHeight="1" x14ac:dyDescent="0.2">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34388</v>
      </c>
      <c r="AB121" s="780"/>
      <c r="AC121" s="780"/>
      <c r="AD121" s="780"/>
      <c r="AE121" s="781"/>
      <c r="AF121" s="782">
        <v>17607</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7313</v>
      </c>
      <c r="BR121" s="817"/>
      <c r="BS121" s="817"/>
      <c r="BT121" s="817"/>
      <c r="BU121" s="817"/>
      <c r="BV121" s="817">
        <v>7313</v>
      </c>
      <c r="BW121" s="817"/>
      <c r="BX121" s="817"/>
      <c r="BY121" s="817"/>
      <c r="BZ121" s="817"/>
      <c r="CA121" s="817">
        <v>7313</v>
      </c>
      <c r="CB121" s="817"/>
      <c r="CC121" s="817"/>
      <c r="CD121" s="817"/>
      <c r="CE121" s="817"/>
      <c r="CF121" s="875">
        <v>0.2</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238272</v>
      </c>
      <c r="DH121" s="817"/>
      <c r="DI121" s="817"/>
      <c r="DJ121" s="817"/>
      <c r="DK121" s="817"/>
      <c r="DL121" s="817">
        <v>283214</v>
      </c>
      <c r="DM121" s="817"/>
      <c r="DN121" s="817"/>
      <c r="DO121" s="817"/>
      <c r="DP121" s="817"/>
      <c r="DQ121" s="817">
        <v>327301</v>
      </c>
      <c r="DR121" s="817"/>
      <c r="DS121" s="817"/>
      <c r="DT121" s="817"/>
      <c r="DU121" s="817"/>
      <c r="DV121" s="794">
        <v>6.9</v>
      </c>
      <c r="DW121" s="794"/>
      <c r="DX121" s="794"/>
      <c r="DY121" s="794"/>
      <c r="DZ121" s="795"/>
    </row>
    <row r="122" spans="1:130" s="230" customFormat="1" ht="26.25" customHeight="1" x14ac:dyDescent="0.2">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4424310</v>
      </c>
      <c r="BR122" s="845"/>
      <c r="BS122" s="845"/>
      <c r="BT122" s="845"/>
      <c r="BU122" s="845"/>
      <c r="BV122" s="845">
        <v>4216476</v>
      </c>
      <c r="BW122" s="845"/>
      <c r="BX122" s="845"/>
      <c r="BY122" s="845"/>
      <c r="BZ122" s="845"/>
      <c r="CA122" s="845">
        <v>4094616</v>
      </c>
      <c r="CB122" s="845"/>
      <c r="CC122" s="845"/>
      <c r="CD122" s="845"/>
      <c r="CE122" s="845"/>
      <c r="CF122" s="846">
        <v>85.9</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40515</v>
      </c>
      <c r="DH122" s="817"/>
      <c r="DI122" s="817"/>
      <c r="DJ122" s="817"/>
      <c r="DK122" s="817"/>
      <c r="DL122" s="817">
        <v>22209</v>
      </c>
      <c r="DM122" s="817"/>
      <c r="DN122" s="817"/>
      <c r="DO122" s="817"/>
      <c r="DP122" s="817"/>
      <c r="DQ122" s="817">
        <v>9575</v>
      </c>
      <c r="DR122" s="817"/>
      <c r="DS122" s="817"/>
      <c r="DT122" s="817"/>
      <c r="DU122" s="817"/>
      <c r="DV122" s="794">
        <v>0.2</v>
      </c>
      <c r="DW122" s="794"/>
      <c r="DX122" s="794"/>
      <c r="DY122" s="794"/>
      <c r="DZ122" s="795"/>
    </row>
    <row r="123" spans="1:130" s="230" customFormat="1" ht="26.25" customHeight="1" x14ac:dyDescent="0.2">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454</v>
      </c>
      <c r="BP123" s="878"/>
      <c r="BQ123" s="832">
        <v>33998148</v>
      </c>
      <c r="BR123" s="833"/>
      <c r="BS123" s="833"/>
      <c r="BT123" s="833"/>
      <c r="BU123" s="833"/>
      <c r="BV123" s="833">
        <v>34652414</v>
      </c>
      <c r="BW123" s="833"/>
      <c r="BX123" s="833"/>
      <c r="BY123" s="833"/>
      <c r="BZ123" s="833"/>
      <c r="CA123" s="833">
        <v>34423638</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14.86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5475207</v>
      </c>
      <c r="AB129" s="780"/>
      <c r="AC129" s="780"/>
      <c r="AD129" s="780"/>
      <c r="AE129" s="781"/>
      <c r="AF129" s="782">
        <v>5159046</v>
      </c>
      <c r="AG129" s="780"/>
      <c r="AH129" s="780"/>
      <c r="AI129" s="780"/>
      <c r="AJ129" s="781"/>
      <c r="AK129" s="782">
        <v>5224937</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19.86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509397</v>
      </c>
      <c r="AB130" s="780"/>
      <c r="AC130" s="780"/>
      <c r="AD130" s="780"/>
      <c r="AE130" s="781"/>
      <c r="AF130" s="782">
        <v>487233</v>
      </c>
      <c r="AG130" s="780"/>
      <c r="AH130" s="780"/>
      <c r="AI130" s="780"/>
      <c r="AJ130" s="781"/>
      <c r="AK130" s="782">
        <v>460100</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1.8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4965810</v>
      </c>
      <c r="AB131" s="764"/>
      <c r="AC131" s="764"/>
      <c r="AD131" s="764"/>
      <c r="AE131" s="765"/>
      <c r="AF131" s="766">
        <v>4671813</v>
      </c>
      <c r="AG131" s="764"/>
      <c r="AH131" s="764"/>
      <c r="AI131" s="764"/>
      <c r="AJ131" s="765"/>
      <c r="AK131" s="766">
        <v>4764837</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3.0230314890000001</v>
      </c>
      <c r="AB132" s="745"/>
      <c r="AC132" s="745"/>
      <c r="AD132" s="745"/>
      <c r="AE132" s="746"/>
      <c r="AF132" s="747">
        <v>1.625493144</v>
      </c>
      <c r="AG132" s="745"/>
      <c r="AH132" s="745"/>
      <c r="AI132" s="745"/>
      <c r="AJ132" s="746"/>
      <c r="AK132" s="747">
        <v>0.829136443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4.2</v>
      </c>
      <c r="AB133" s="724"/>
      <c r="AC133" s="724"/>
      <c r="AD133" s="724"/>
      <c r="AE133" s="725"/>
      <c r="AF133" s="723">
        <v>2.8</v>
      </c>
      <c r="AG133" s="724"/>
      <c r="AH133" s="724"/>
      <c r="AI133" s="724"/>
      <c r="AJ133" s="725"/>
      <c r="AK133" s="723">
        <v>1.8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Sq3s/D/4QZEj9d8YGDvXLquRgev1CN83RY98oRjRGwW508+IPHobsjPf73xFFOeVQzjg43jX6S1CtrCxB5wFA==" saltValue="frLlFJMkGg9kuFaawE/i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N64" zoomScale="70" zoomScaleNormal="85" zoomScaleSheetLayoutView="70" workbookViewId="0">
      <selection activeCell="DO77" sqref="DO77"/>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TBsBxW40jLhdokpIsC75z2YFazqbTjTgOavhrwJN57vAw/+sXaFlDdztR0WpdPM17+JFrwH+jP0cLJpPhNakA==" saltValue="pwMiK72I6SsNvlOvRteg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E1"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WxbpZlh6uK/1HY7g+3sd2f9Q1BH5jZe6vWYw92yyTi5ZuDmR/CDxcRYAf7XtjMg/duUfGwX0bi8scTOc30f9w==" saltValue="ZM5QmZF/MbC6/tjaldMU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1764564</v>
      </c>
      <c r="AP9" s="281">
        <v>116289</v>
      </c>
      <c r="AQ9" s="282">
        <v>217348</v>
      </c>
      <c r="AR9" s="283">
        <v>-46.5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236324</v>
      </c>
      <c r="AP10" s="284">
        <v>15574</v>
      </c>
      <c r="AQ10" s="285">
        <v>32038</v>
      </c>
      <c r="AR10" s="286">
        <v>-51.4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t="s">
        <v>491</v>
      </c>
      <c r="AP11" s="284" t="s">
        <v>491</v>
      </c>
      <c r="AQ11" s="285">
        <v>835</v>
      </c>
      <c r="AR11" s="286" t="s">
        <v>491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491</v>
      </c>
      <c r="AP12" s="284" t="s">
        <v>491</v>
      </c>
      <c r="AQ12" s="285" t="s">
        <v>491</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85012</v>
      </c>
      <c r="AP13" s="284">
        <v>5602</v>
      </c>
      <c r="AQ13" s="285">
        <v>7824</v>
      </c>
      <c r="AR13" s="286">
        <v>-28.4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t="s">
        <v>491</v>
      </c>
      <c r="AP14" s="284" t="s">
        <v>491</v>
      </c>
      <c r="AQ14" s="285">
        <v>4511</v>
      </c>
      <c r="AR14" s="286" t="s">
        <v>491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-118710</v>
      </c>
      <c r="AP15" s="284">
        <v>-7823</v>
      </c>
      <c r="AQ15" s="285">
        <v>-13520</v>
      </c>
      <c r="AR15" s="286">
        <v>-42.1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1967190</v>
      </c>
      <c r="AP16" s="284">
        <v>129642</v>
      </c>
      <c r="AQ16" s="285">
        <v>249036</v>
      </c>
      <c r="AR16" s="286">
        <v>-47.9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12.13</v>
      </c>
      <c r="AP21" s="298">
        <v>21</v>
      </c>
      <c r="AQ21" s="299">
        <v>-8.8699999999999992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92.5</v>
      </c>
      <c r="AP22" s="303">
        <v>95.5</v>
      </c>
      <c r="AQ22" s="304">
        <v>-3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248131</v>
      </c>
      <c r="AP32" s="312">
        <v>16352</v>
      </c>
      <c r="AQ32" s="313">
        <v>141939</v>
      </c>
      <c r="AR32" s="314">
        <v>-88.5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232648</v>
      </c>
      <c r="AP35" s="312">
        <v>15332</v>
      </c>
      <c r="AQ35" s="313">
        <v>33103</v>
      </c>
      <c r="AR35" s="314">
        <v>-53.7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18828</v>
      </c>
      <c r="AP36" s="312">
        <v>1241</v>
      </c>
      <c r="AQ36" s="313">
        <v>3141</v>
      </c>
      <c r="AR36" s="314">
        <v>-60.5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t="s">
        <v>491</v>
      </c>
      <c r="AP37" s="312" t="s">
        <v>491</v>
      </c>
      <c r="AQ37" s="313">
        <v>429</v>
      </c>
      <c r="AR37" s="314" t="s">
        <v>491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491</v>
      </c>
      <c r="AP38" s="315" t="s">
        <v>491</v>
      </c>
      <c r="AQ38" s="316">
        <v>16</v>
      </c>
      <c r="AR38" s="304" t="s">
        <v>491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t="s">
        <v>491</v>
      </c>
      <c r="AP39" s="312" t="s">
        <v>491</v>
      </c>
      <c r="AQ39" s="313">
        <v>-2776</v>
      </c>
      <c r="AR39" s="314" t="s">
        <v>491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-460100</v>
      </c>
      <c r="AP40" s="312">
        <v>-30322</v>
      </c>
      <c r="AQ40" s="313">
        <v>-127875</v>
      </c>
      <c r="AR40" s="314">
        <v>-76.3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39507</v>
      </c>
      <c r="AP41" s="312">
        <v>2604</v>
      </c>
      <c r="AQ41" s="313">
        <v>47977</v>
      </c>
      <c r="AR41" s="314">
        <v>-94.6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12409248</v>
      </c>
      <c r="AN51" s="334">
        <v>722897</v>
      </c>
      <c r="AO51" s="335">
        <v>18</v>
      </c>
      <c r="AP51" s="336">
        <v>268375</v>
      </c>
      <c r="AQ51" s="337">
        <v>-1.2</v>
      </c>
      <c r="AR51" s="338">
        <v>19.2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343301</v>
      </c>
      <c r="AN52" s="342">
        <v>19999</v>
      </c>
      <c r="AO52" s="343">
        <v>14.8</v>
      </c>
      <c r="AP52" s="344">
        <v>119602</v>
      </c>
      <c r="AQ52" s="345">
        <v>1.5</v>
      </c>
      <c r="AR52" s="346">
        <v>13.3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14292224</v>
      </c>
      <c r="AN53" s="334">
        <v>854900</v>
      </c>
      <c r="AO53" s="335">
        <v>18.3</v>
      </c>
      <c r="AP53" s="336">
        <v>301035</v>
      </c>
      <c r="AQ53" s="337">
        <v>12.2</v>
      </c>
      <c r="AR53" s="338">
        <v>6.1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622257</v>
      </c>
      <c r="AN54" s="342">
        <v>37221</v>
      </c>
      <c r="AO54" s="343">
        <v>86.1</v>
      </c>
      <c r="AP54" s="344">
        <v>154376</v>
      </c>
      <c r="AQ54" s="345">
        <v>29.1</v>
      </c>
      <c r="AR54" s="346">
        <v>57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14824540</v>
      </c>
      <c r="AN55" s="334">
        <v>914643</v>
      </c>
      <c r="AO55" s="335">
        <v>7</v>
      </c>
      <c r="AP55" s="336">
        <v>330026</v>
      </c>
      <c r="AQ55" s="337">
        <v>9.6</v>
      </c>
      <c r="AR55" s="338">
        <v>-2.6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328300</v>
      </c>
      <c r="AN56" s="342">
        <v>20255</v>
      </c>
      <c r="AO56" s="343">
        <v>-45.6</v>
      </c>
      <c r="AP56" s="344">
        <v>141075</v>
      </c>
      <c r="AQ56" s="345">
        <v>-8.6</v>
      </c>
      <c r="AR56" s="346">
        <v>-37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11445209</v>
      </c>
      <c r="AN57" s="334">
        <v>734138</v>
      </c>
      <c r="AO57" s="335">
        <v>-19.7</v>
      </c>
      <c r="AP57" s="336">
        <v>278179</v>
      </c>
      <c r="AQ57" s="337">
        <v>-15.7</v>
      </c>
      <c r="AR57" s="338">
        <v>-4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528890</v>
      </c>
      <c r="AN58" s="342">
        <v>33925</v>
      </c>
      <c r="AO58" s="343">
        <v>67.5</v>
      </c>
      <c r="AP58" s="344">
        <v>122182</v>
      </c>
      <c r="AQ58" s="345">
        <v>-13.4</v>
      </c>
      <c r="AR58" s="346">
        <v>80.900000000000006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8362022</v>
      </c>
      <c r="AN59" s="334">
        <v>551076</v>
      </c>
      <c r="AO59" s="335">
        <v>-24.9</v>
      </c>
      <c r="AP59" s="336">
        <v>283153</v>
      </c>
      <c r="AQ59" s="337">
        <v>1.8</v>
      </c>
      <c r="AR59" s="338">
        <v>-26.7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315813</v>
      </c>
      <c r="AN60" s="342">
        <v>20813</v>
      </c>
      <c r="AO60" s="343">
        <v>-38.6</v>
      </c>
      <c r="AP60" s="344">
        <v>127593</v>
      </c>
      <c r="AQ60" s="345">
        <v>4.4000000000000004</v>
      </c>
      <c r="AR60" s="346">
        <v>-43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12266649</v>
      </c>
      <c r="AN61" s="349">
        <v>755531</v>
      </c>
      <c r="AO61" s="350">
        <v>-0.3</v>
      </c>
      <c r="AP61" s="351">
        <v>292154</v>
      </c>
      <c r="AQ61" s="352">
        <v>1.3</v>
      </c>
      <c r="AR61" s="338">
        <v>-1.6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427712</v>
      </c>
      <c r="AN62" s="342">
        <v>26443</v>
      </c>
      <c r="AO62" s="343">
        <v>16.8</v>
      </c>
      <c r="AP62" s="344">
        <v>132966</v>
      </c>
      <c r="AQ62" s="345">
        <v>2.6</v>
      </c>
      <c r="AR62" s="346">
        <v>14.2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2ODk101dnBW6cJCZ562J9sBIGR4t7VYLGloLR3pcytg2YBllR/zvZN6N9FTededB3ImiNB+8YruZyuUApVApFg==" saltValue="HvuJgHDuRDJ/TIxM427Z8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70" zoomScaleNormal="70" zoomScaleSheetLayoutView="55" workbookViewId="0">
      <selection activeCell="DS98" sqref="DS98"/>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pS6IHf4HBn/7xgE5GNz+7HtqlkJyIrFp9QpDPWnk6OpkRebCpUPbBf7MIkBqDDpkV5agS/b9Z1O8AKqmVujRQw==" saltValue="tS9qEd54yThJG8WEtgDA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80" zoomScaleNormal="80" zoomScaleSheetLayoutView="55" workbookViewId="0">
      <selection activeCell="AE83" sqref="AE83"/>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QpT8HYEl+rjgiJIRoZY6WH8WIMysksMOaLNWee9XkoFcXMurlXhs/Hk2bYcf4Ag4bKtgaEcSg1By6aMPk9i7Og==" saltValue="UkwxD78d05qnoSCxODKd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60" zoomScaleNormal="60"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68.39</v>
      </c>
      <c r="G47" s="12">
        <v>82.96</v>
      </c>
      <c r="H47" s="12">
        <v>79.48</v>
      </c>
      <c r="I47" s="12">
        <v>81.7</v>
      </c>
      <c r="J47" s="13">
        <v>69.59</v>
      </c>
    </row>
    <row r="48" spans="2:10" ht="57.75" customHeight="1" x14ac:dyDescent="0.2">
      <c r="B48" s="14"/>
      <c r="C48" s="1141" t="s">
        <v>4</v>
      </c>
      <c r="D48" s="1141"/>
      <c r="E48" s="1142"/>
      <c r="F48" s="15">
        <v>22.25</v>
      </c>
      <c r="G48" s="16">
        <v>4.0599999999999996</v>
      </c>
      <c r="H48" s="16">
        <v>11.48</v>
      </c>
      <c r="I48" s="16">
        <v>15.91</v>
      </c>
      <c r="J48" s="17">
        <v>14.59</v>
      </c>
    </row>
    <row r="49" spans="2:10" ht="57.75" customHeight="1" thickBot="1" x14ac:dyDescent="0.25">
      <c r="B49" s="18"/>
      <c r="C49" s="1143" t="s">
        <v>5</v>
      </c>
      <c r="D49" s="1143"/>
      <c r="E49" s="1144"/>
      <c r="F49" s="19">
        <v>14.59</v>
      </c>
      <c r="G49" s="20" t="s">
        <v>535</v>
      </c>
      <c r="H49" s="20">
        <v>12.01</v>
      </c>
      <c r="I49" s="20">
        <v>1.07</v>
      </c>
      <c r="J49" s="21" t="s">
        <v>536</v>
      </c>
    </row>
    <row r="50" spans="2:10" ht="13.2" x14ac:dyDescent="0.2"/>
  </sheetData>
  <sheetProtection algorithmName="SHA-512" hashValue="16c/UEhJ6h5qskcAVik9FvbjcTfNpnLghkSsDo7vb847CPizDwBbbxWNP8lHsFHN34eURWOcTCe3khMjTVji5w==" saltValue="OTZiL1s7l8fWNv8MQrDM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60" zoomScaleNormal="60" zoomScaleSheetLayoutView="100" workbookViewId="0">
      <selection activeCell="P33" sqref="P3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537</v>
      </c>
      <c r="D34" s="1151"/>
      <c r="E34" s="1152"/>
      <c r="F34" s="32">
        <v>13.52</v>
      </c>
      <c r="G34" s="33">
        <v>19.73</v>
      </c>
      <c r="H34" s="33">
        <v>13.83</v>
      </c>
      <c r="I34" s="33">
        <v>13.78</v>
      </c>
      <c r="J34" s="34">
        <v>16.57</v>
      </c>
      <c r="K34" s="22"/>
      <c r="L34" s="22"/>
      <c r="M34" s="22"/>
      <c r="N34" s="22"/>
      <c r="O34" s="22"/>
      <c r="P34" s="22"/>
    </row>
    <row r="35" spans="1:16" ht="39" customHeight="1" x14ac:dyDescent="0.2">
      <c r="A35" s="22"/>
      <c r="B35" s="35"/>
      <c r="C35" s="1145" t="s">
        <v>538</v>
      </c>
      <c r="D35" s="1146"/>
      <c r="E35" s="1147"/>
      <c r="F35" s="36">
        <v>22.24</v>
      </c>
      <c r="G35" s="37">
        <v>4.05</v>
      </c>
      <c r="H35" s="37">
        <v>11.47</v>
      </c>
      <c r="I35" s="37">
        <v>15.9</v>
      </c>
      <c r="J35" s="38">
        <v>14.58</v>
      </c>
      <c r="K35" s="22"/>
      <c r="L35" s="22"/>
      <c r="M35" s="22"/>
      <c r="N35" s="22"/>
      <c r="O35" s="22"/>
      <c r="P35" s="22"/>
    </row>
    <row r="36" spans="1:16" ht="39" customHeight="1" x14ac:dyDescent="0.2">
      <c r="A36" s="22"/>
      <c r="B36" s="35"/>
      <c r="C36" s="1145" t="s">
        <v>539</v>
      </c>
      <c r="D36" s="1146"/>
      <c r="E36" s="1147"/>
      <c r="F36" s="36">
        <v>0.53</v>
      </c>
      <c r="G36" s="37">
        <v>0.41</v>
      </c>
      <c r="H36" s="37">
        <v>0.3</v>
      </c>
      <c r="I36" s="37">
        <v>0.64</v>
      </c>
      <c r="J36" s="38">
        <v>7.4</v>
      </c>
      <c r="K36" s="22"/>
      <c r="L36" s="22"/>
      <c r="M36" s="22"/>
      <c r="N36" s="22"/>
      <c r="O36" s="22"/>
      <c r="P36" s="22"/>
    </row>
    <row r="37" spans="1:16" ht="39" customHeight="1" x14ac:dyDescent="0.2">
      <c r="A37" s="22"/>
      <c r="B37" s="35"/>
      <c r="C37" s="1145" t="s">
        <v>540</v>
      </c>
      <c r="D37" s="1146"/>
      <c r="E37" s="1147"/>
      <c r="F37" s="36">
        <v>4.87</v>
      </c>
      <c r="G37" s="37">
        <v>4.47</v>
      </c>
      <c r="H37" s="37">
        <v>2.62</v>
      </c>
      <c r="I37" s="37">
        <v>2.44</v>
      </c>
      <c r="J37" s="38">
        <v>4.46</v>
      </c>
      <c r="K37" s="22"/>
      <c r="L37" s="22"/>
      <c r="M37" s="22"/>
      <c r="N37" s="22"/>
      <c r="O37" s="22"/>
      <c r="P37" s="22"/>
    </row>
    <row r="38" spans="1:16" ht="39" customHeight="1" x14ac:dyDescent="0.2">
      <c r="A38" s="22"/>
      <c r="B38" s="35"/>
      <c r="C38" s="1145" t="s">
        <v>541</v>
      </c>
      <c r="D38" s="1146"/>
      <c r="E38" s="1147"/>
      <c r="F38" s="36">
        <v>6.12</v>
      </c>
      <c r="G38" s="37">
        <v>5.54</v>
      </c>
      <c r="H38" s="37">
        <v>2.34</v>
      </c>
      <c r="I38" s="37">
        <v>4.28</v>
      </c>
      <c r="J38" s="38">
        <v>4.13</v>
      </c>
      <c r="K38" s="22"/>
      <c r="L38" s="22"/>
      <c r="M38" s="22"/>
      <c r="N38" s="22"/>
      <c r="O38" s="22"/>
      <c r="P38" s="22"/>
    </row>
    <row r="39" spans="1:16" ht="39" customHeight="1" x14ac:dyDescent="0.2">
      <c r="A39" s="22"/>
      <c r="B39" s="35"/>
      <c r="C39" s="1145" t="s">
        <v>542</v>
      </c>
      <c r="D39" s="1146"/>
      <c r="E39" s="1147"/>
      <c r="F39" s="36">
        <v>0.83</v>
      </c>
      <c r="G39" s="37">
        <v>1.44</v>
      </c>
      <c r="H39" s="37">
        <v>0.92</v>
      </c>
      <c r="I39" s="37">
        <v>0.71</v>
      </c>
      <c r="J39" s="38">
        <v>0.52</v>
      </c>
      <c r="K39" s="22"/>
      <c r="L39" s="22"/>
      <c r="M39" s="22"/>
      <c r="N39" s="22"/>
      <c r="O39" s="22"/>
      <c r="P39" s="22"/>
    </row>
    <row r="40" spans="1:16" ht="39" customHeight="1" x14ac:dyDescent="0.2">
      <c r="A40" s="22"/>
      <c r="B40" s="35"/>
      <c r="C40" s="1145" t="s">
        <v>543</v>
      </c>
      <c r="D40" s="1146"/>
      <c r="E40" s="1147"/>
      <c r="F40" s="36">
        <v>0.26</v>
      </c>
      <c r="G40" s="37">
        <v>0.25</v>
      </c>
      <c r="H40" s="37">
        <v>0.18</v>
      </c>
      <c r="I40" s="37">
        <v>0.23</v>
      </c>
      <c r="J40" s="38">
        <v>0.47</v>
      </c>
      <c r="K40" s="22"/>
      <c r="L40" s="22"/>
      <c r="M40" s="22"/>
      <c r="N40" s="22"/>
      <c r="O40" s="22"/>
      <c r="P40" s="22"/>
    </row>
    <row r="41" spans="1:16" ht="39" customHeight="1" x14ac:dyDescent="0.2">
      <c r="A41" s="22"/>
      <c r="B41" s="35"/>
      <c r="C41" s="1145" t="s">
        <v>544</v>
      </c>
      <c r="D41" s="1146"/>
      <c r="E41" s="1147"/>
      <c r="F41" s="36">
        <v>0.28000000000000003</v>
      </c>
      <c r="G41" s="37">
        <v>0.32</v>
      </c>
      <c r="H41" s="37">
        <v>0.34</v>
      </c>
      <c r="I41" s="37">
        <v>0.36</v>
      </c>
      <c r="J41" s="38">
        <v>0.37</v>
      </c>
      <c r="K41" s="22"/>
      <c r="L41" s="22"/>
      <c r="M41" s="22"/>
      <c r="N41" s="22"/>
      <c r="O41" s="22"/>
      <c r="P41" s="22"/>
    </row>
    <row r="42" spans="1:16" ht="39" customHeight="1" x14ac:dyDescent="0.2">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546</v>
      </c>
      <c r="D43" s="1149"/>
      <c r="E43" s="1150"/>
      <c r="F43" s="41">
        <v>1.1499999999999999</v>
      </c>
      <c r="G43" s="42">
        <v>1.1200000000000001</v>
      </c>
      <c r="H43" s="42">
        <v>1.02</v>
      </c>
      <c r="I43" s="42">
        <v>1.08</v>
      </c>
      <c r="J43" s="43">
        <v>0.12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Zct3Kdhb7Vai7sbTwVGaxsOkYNIG6kamHMX72AwYeytrbCaCjyGn5RN+fHbbu9vOyziEczUGzj1dOL54sfhwQ==" saltValue="SKL1TspXNnO58kE42lDi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view="pageBreakPreview" topLeftCell="A22" zoomScale="55" zoomScaleNormal="90" zoomScaleSheetLayoutView="55" workbookViewId="0">
      <selection activeCell="U55" sqref="U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417</v>
      </c>
      <c r="L45" s="60">
        <v>331</v>
      </c>
      <c r="M45" s="60">
        <v>302</v>
      </c>
      <c r="N45" s="60">
        <v>259</v>
      </c>
      <c r="O45" s="61">
        <v>248</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2">
      <c r="A48" s="48"/>
      <c r="B48" s="1178"/>
      <c r="C48" s="1179"/>
      <c r="D48" s="62"/>
      <c r="E48" s="1155" t="s">
        <v>13</v>
      </c>
      <c r="F48" s="1155"/>
      <c r="G48" s="1155"/>
      <c r="H48" s="1155"/>
      <c r="I48" s="1155"/>
      <c r="J48" s="1156"/>
      <c r="K48" s="63">
        <v>322</v>
      </c>
      <c r="L48" s="64">
        <v>318</v>
      </c>
      <c r="M48" s="64">
        <v>303</v>
      </c>
      <c r="N48" s="64">
        <v>267</v>
      </c>
      <c r="O48" s="65">
        <v>233</v>
      </c>
      <c r="P48" s="48"/>
      <c r="Q48" s="48"/>
      <c r="R48" s="48"/>
      <c r="S48" s="48"/>
      <c r="T48" s="48"/>
      <c r="U48" s="48"/>
    </row>
    <row r="49" spans="1:21" ht="30.75" customHeight="1" x14ac:dyDescent="0.2">
      <c r="A49" s="48"/>
      <c r="B49" s="1178"/>
      <c r="C49" s="1179"/>
      <c r="D49" s="62"/>
      <c r="E49" s="1155" t="s">
        <v>14</v>
      </c>
      <c r="F49" s="1155"/>
      <c r="G49" s="1155"/>
      <c r="H49" s="1155"/>
      <c r="I49" s="1155"/>
      <c r="J49" s="1156"/>
      <c r="K49" s="63">
        <v>27</v>
      </c>
      <c r="L49" s="64">
        <v>22</v>
      </c>
      <c r="M49" s="64">
        <v>21</v>
      </c>
      <c r="N49" s="64">
        <v>19</v>
      </c>
      <c r="O49" s="65">
        <v>19</v>
      </c>
      <c r="P49" s="48"/>
      <c r="Q49" s="48"/>
      <c r="R49" s="48"/>
      <c r="S49" s="48"/>
      <c r="T49" s="48"/>
      <c r="U49" s="48"/>
    </row>
    <row r="50" spans="1:21" ht="30.75" customHeight="1" x14ac:dyDescent="0.2">
      <c r="A50" s="48"/>
      <c r="B50" s="1178"/>
      <c r="C50" s="1179"/>
      <c r="D50" s="62"/>
      <c r="E50" s="1155" t="s">
        <v>15</v>
      </c>
      <c r="F50" s="1155"/>
      <c r="G50" s="1155"/>
      <c r="H50" s="1155"/>
      <c r="I50" s="1155"/>
      <c r="J50" s="1156"/>
      <c r="K50" s="63">
        <v>37</v>
      </c>
      <c r="L50" s="64">
        <v>35</v>
      </c>
      <c r="M50" s="64">
        <v>34</v>
      </c>
      <c r="N50" s="64">
        <v>18</v>
      </c>
      <c r="O50" s="65" t="s">
        <v>491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561</v>
      </c>
      <c r="L52" s="64">
        <v>528</v>
      </c>
      <c r="M52" s="64">
        <v>510</v>
      </c>
      <c r="N52" s="64">
        <v>487</v>
      </c>
      <c r="O52" s="65">
        <v>461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242</v>
      </c>
      <c r="L53" s="69">
        <v>178</v>
      </c>
      <c r="M53" s="69">
        <v>150</v>
      </c>
      <c r="N53" s="69">
        <v>76</v>
      </c>
      <c r="O53" s="70">
        <v>39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xpYy3z4wnjMtIeHkboHje3zSysmOCEHM8+oF7zLPplRDUyyDIyoQpFrED5laN4q7GnpIQfgNxVyJcbwHmLIog==" saltValue="f6KRwsxPzpShpzOmVHl6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60" zoomScaleNormal="60" zoomScaleSheetLayoutView="100" workbookViewId="0">
      <selection activeCell="S40" sqref="S40"/>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96" t="s">
        <v>30</v>
      </c>
      <c r="C41" s="1197"/>
      <c r="D41" s="105"/>
      <c r="E41" s="1198" t="s">
        <v>31</v>
      </c>
      <c r="F41" s="1198"/>
      <c r="G41" s="1198"/>
      <c r="H41" s="1199"/>
      <c r="I41" s="355">
        <v>2325</v>
      </c>
      <c r="J41" s="356">
        <v>2256</v>
      </c>
      <c r="K41" s="356">
        <v>2080</v>
      </c>
      <c r="L41" s="356">
        <v>2209</v>
      </c>
      <c r="M41" s="357">
        <v>2026</v>
      </c>
    </row>
    <row r="42" spans="2:13" ht="27.75" customHeight="1" x14ac:dyDescent="0.2">
      <c r="B42" s="1186"/>
      <c r="C42" s="1187"/>
      <c r="D42" s="106"/>
      <c r="E42" s="1190" t="s">
        <v>32</v>
      </c>
      <c r="F42" s="1190"/>
      <c r="G42" s="1190"/>
      <c r="H42" s="1191"/>
      <c r="I42" s="358">
        <v>151</v>
      </c>
      <c r="J42" s="359">
        <v>124</v>
      </c>
      <c r="K42" s="359">
        <v>35</v>
      </c>
      <c r="L42" s="359" t="s">
        <v>491</v>
      </c>
      <c r="M42" s="360" t="s">
        <v>491</v>
      </c>
    </row>
    <row r="43" spans="2:13" ht="27.75" customHeight="1" x14ac:dyDescent="0.2">
      <c r="B43" s="1186"/>
      <c r="C43" s="1187"/>
      <c r="D43" s="106"/>
      <c r="E43" s="1190" t="s">
        <v>33</v>
      </c>
      <c r="F43" s="1190"/>
      <c r="G43" s="1190"/>
      <c r="H43" s="1191"/>
      <c r="I43" s="358">
        <v>2173</v>
      </c>
      <c r="J43" s="359">
        <v>1905</v>
      </c>
      <c r="K43" s="359">
        <v>1797</v>
      </c>
      <c r="L43" s="359">
        <v>1663</v>
      </c>
      <c r="M43" s="360">
        <v>1553</v>
      </c>
    </row>
    <row r="44" spans="2:13" ht="27.75" customHeight="1" x14ac:dyDescent="0.2">
      <c r="B44" s="1186"/>
      <c r="C44" s="1187"/>
      <c r="D44" s="106"/>
      <c r="E44" s="1190" t="s">
        <v>34</v>
      </c>
      <c r="F44" s="1190"/>
      <c r="G44" s="1190"/>
      <c r="H44" s="1191"/>
      <c r="I44" s="358">
        <v>223</v>
      </c>
      <c r="J44" s="359">
        <v>189</v>
      </c>
      <c r="K44" s="359">
        <v>155</v>
      </c>
      <c r="L44" s="359">
        <v>121</v>
      </c>
      <c r="M44" s="360">
        <v>86</v>
      </c>
    </row>
    <row r="45" spans="2:13" ht="27.75" customHeight="1" x14ac:dyDescent="0.2">
      <c r="B45" s="1186"/>
      <c r="C45" s="1187"/>
      <c r="D45" s="106"/>
      <c r="E45" s="1190" t="s">
        <v>35</v>
      </c>
      <c r="F45" s="1190"/>
      <c r="G45" s="1190"/>
      <c r="H45" s="1191"/>
      <c r="I45" s="358">
        <v>741</v>
      </c>
      <c r="J45" s="359">
        <v>701</v>
      </c>
      <c r="K45" s="359">
        <v>477</v>
      </c>
      <c r="L45" s="359">
        <v>545</v>
      </c>
      <c r="M45" s="360">
        <v>480</v>
      </c>
    </row>
    <row r="46" spans="2:13" ht="27.75" customHeight="1" x14ac:dyDescent="0.2">
      <c r="B46" s="1186"/>
      <c r="C46" s="1187"/>
      <c r="D46" s="107"/>
      <c r="E46" s="1190" t="s">
        <v>36</v>
      </c>
      <c r="F46" s="1190"/>
      <c r="G46" s="1190"/>
      <c r="H46" s="1191"/>
      <c r="I46" s="358" t="s">
        <v>491</v>
      </c>
      <c r="J46" s="359" t="s">
        <v>491</v>
      </c>
      <c r="K46" s="359" t="s">
        <v>491</v>
      </c>
      <c r="L46" s="359" t="s">
        <v>491</v>
      </c>
      <c r="M46" s="360" t="s">
        <v>491</v>
      </c>
    </row>
    <row r="47" spans="2:13" ht="27.75" customHeight="1" x14ac:dyDescent="0.2">
      <c r="B47" s="1186"/>
      <c r="C47" s="1187"/>
      <c r="D47" s="108"/>
      <c r="E47" s="1200" t="s">
        <v>37</v>
      </c>
      <c r="F47" s="1201"/>
      <c r="G47" s="1201"/>
      <c r="H47" s="1202"/>
      <c r="I47" s="358" t="s">
        <v>491</v>
      </c>
      <c r="J47" s="359" t="s">
        <v>491</v>
      </c>
      <c r="K47" s="359" t="s">
        <v>491</v>
      </c>
      <c r="L47" s="359" t="s">
        <v>491</v>
      </c>
      <c r="M47" s="360" t="s">
        <v>491</v>
      </c>
    </row>
    <row r="48" spans="2:13" ht="27.75" customHeight="1" x14ac:dyDescent="0.2">
      <c r="B48" s="1186"/>
      <c r="C48" s="1187"/>
      <c r="D48" s="106"/>
      <c r="E48" s="1190" t="s">
        <v>38</v>
      </c>
      <c r="F48" s="1190"/>
      <c r="G48" s="1190"/>
      <c r="H48" s="1191"/>
      <c r="I48" s="358" t="s">
        <v>491</v>
      </c>
      <c r="J48" s="359" t="s">
        <v>491</v>
      </c>
      <c r="K48" s="359" t="s">
        <v>491</v>
      </c>
      <c r="L48" s="359" t="s">
        <v>491</v>
      </c>
      <c r="M48" s="360" t="s">
        <v>491</v>
      </c>
    </row>
    <row r="49" spans="2:13" ht="27.75" customHeight="1" x14ac:dyDescent="0.2">
      <c r="B49" s="1188"/>
      <c r="C49" s="1189"/>
      <c r="D49" s="106"/>
      <c r="E49" s="1190" t="s">
        <v>39</v>
      </c>
      <c r="F49" s="1190"/>
      <c r="G49" s="1190"/>
      <c r="H49" s="1191"/>
      <c r="I49" s="358" t="s">
        <v>491</v>
      </c>
      <c r="J49" s="359" t="s">
        <v>491</v>
      </c>
      <c r="K49" s="359" t="s">
        <v>491</v>
      </c>
      <c r="L49" s="359" t="s">
        <v>491</v>
      </c>
      <c r="M49" s="360" t="s">
        <v>491</v>
      </c>
    </row>
    <row r="50" spans="2:13" ht="27.75" customHeight="1" x14ac:dyDescent="0.2">
      <c r="B50" s="1184" t="s">
        <v>40</v>
      </c>
      <c r="C50" s="1185"/>
      <c r="D50" s="109"/>
      <c r="E50" s="1190" t="s">
        <v>41</v>
      </c>
      <c r="F50" s="1190"/>
      <c r="G50" s="1190"/>
      <c r="H50" s="1191"/>
      <c r="I50" s="358">
        <v>23457</v>
      </c>
      <c r="J50" s="359">
        <v>22810</v>
      </c>
      <c r="K50" s="359">
        <v>29567</v>
      </c>
      <c r="L50" s="359">
        <v>30429</v>
      </c>
      <c r="M50" s="360">
        <v>30322</v>
      </c>
    </row>
    <row r="51" spans="2:13" ht="27.75" customHeight="1" x14ac:dyDescent="0.2">
      <c r="B51" s="1186"/>
      <c r="C51" s="1187"/>
      <c r="D51" s="106"/>
      <c r="E51" s="1190" t="s">
        <v>42</v>
      </c>
      <c r="F51" s="1190"/>
      <c r="G51" s="1190"/>
      <c r="H51" s="1191"/>
      <c r="I51" s="358">
        <v>11</v>
      </c>
      <c r="J51" s="359">
        <v>7</v>
      </c>
      <c r="K51" s="359">
        <v>7</v>
      </c>
      <c r="L51" s="359">
        <v>7</v>
      </c>
      <c r="M51" s="360">
        <v>7</v>
      </c>
    </row>
    <row r="52" spans="2:13" ht="27.75" customHeight="1" x14ac:dyDescent="0.2">
      <c r="B52" s="1188"/>
      <c r="C52" s="1189"/>
      <c r="D52" s="106"/>
      <c r="E52" s="1190" t="s">
        <v>43</v>
      </c>
      <c r="F52" s="1190"/>
      <c r="G52" s="1190"/>
      <c r="H52" s="1191"/>
      <c r="I52" s="358">
        <v>5006</v>
      </c>
      <c r="J52" s="359">
        <v>4739</v>
      </c>
      <c r="K52" s="359">
        <v>4424</v>
      </c>
      <c r="L52" s="359">
        <v>4216</v>
      </c>
      <c r="M52" s="360">
        <v>4095</v>
      </c>
    </row>
    <row r="53" spans="2:13" ht="27.75" customHeight="1" thickBot="1" x14ac:dyDescent="0.25">
      <c r="B53" s="1192" t="s">
        <v>19</v>
      </c>
      <c r="C53" s="1193"/>
      <c r="D53" s="110"/>
      <c r="E53" s="1194" t="s">
        <v>44</v>
      </c>
      <c r="F53" s="1194"/>
      <c r="G53" s="1194"/>
      <c r="H53" s="1195"/>
      <c r="I53" s="361">
        <v>-22862</v>
      </c>
      <c r="J53" s="362">
        <v>-22381</v>
      </c>
      <c r="K53" s="362">
        <v>-29455</v>
      </c>
      <c r="L53" s="362">
        <v>-30114</v>
      </c>
      <c r="M53" s="363">
        <v>-30279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g63hb/8lixriORkiSUy7rfzSNioprBOaYqZrp+ItKqydL9jEAiWls/VV+cPjQQf2Qz17zDaJpYqL3gFeBLHesg==" saltValue="wTsuF7C6kWwEmAtP82qF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A25" zoomScale="50" zoomScaleNormal="50" zoomScaleSheetLayoutView="100" workbookViewId="0">
      <selection activeCell="N44" sqref="N4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532</v>
      </c>
      <c r="G54" s="119" t="s">
        <v>533</v>
      </c>
      <c r="H54" s="120" t="s">
        <v>534</v>
      </c>
    </row>
    <row r="55" spans="2:8" ht="52.5" customHeight="1" x14ac:dyDescent="0.2">
      <c r="B55" s="121"/>
      <c r="C55" s="1211" t="s">
        <v>46</v>
      </c>
      <c r="D55" s="1211"/>
      <c r="E55" s="1212"/>
      <c r="F55" s="122">
        <v>4352</v>
      </c>
      <c r="G55" s="122">
        <v>4215</v>
      </c>
      <c r="H55" s="123">
        <v>3636</v>
      </c>
    </row>
    <row r="56" spans="2:8" ht="52.5" customHeight="1" x14ac:dyDescent="0.2">
      <c r="B56" s="124"/>
      <c r="C56" s="1213" t="s">
        <v>47</v>
      </c>
      <c r="D56" s="1213"/>
      <c r="E56" s="1214"/>
      <c r="F56" s="125">
        <v>566</v>
      </c>
      <c r="G56" s="125">
        <v>567</v>
      </c>
      <c r="H56" s="126">
        <v>590</v>
      </c>
    </row>
    <row r="57" spans="2:8" ht="53.25" customHeight="1" x14ac:dyDescent="0.2">
      <c r="B57" s="124"/>
      <c r="C57" s="1215" t="s">
        <v>48</v>
      </c>
      <c r="D57" s="1215"/>
      <c r="E57" s="1216"/>
      <c r="F57" s="127">
        <v>37217</v>
      </c>
      <c r="G57" s="127">
        <v>38447</v>
      </c>
      <c r="H57" s="128">
        <v>36741</v>
      </c>
    </row>
    <row r="58" spans="2:8" ht="45.75" customHeight="1" x14ac:dyDescent="0.2">
      <c r="B58" s="129"/>
      <c r="C58" s="1203" t="s">
        <v>556</v>
      </c>
      <c r="D58" s="1204"/>
      <c r="E58" s="1205"/>
      <c r="F58" s="130">
        <v>14750</v>
      </c>
      <c r="G58" s="130">
        <v>15060</v>
      </c>
      <c r="H58" s="131">
        <v>13016</v>
      </c>
    </row>
    <row r="59" spans="2:8" ht="45.75" customHeight="1" x14ac:dyDescent="0.2">
      <c r="B59" s="129"/>
      <c r="C59" s="1203" t="s">
        <v>553</v>
      </c>
      <c r="D59" s="1204"/>
      <c r="E59" s="1205"/>
      <c r="F59" s="130">
        <v>9567</v>
      </c>
      <c r="G59" s="130">
        <v>10492</v>
      </c>
      <c r="H59" s="131">
        <v>10505</v>
      </c>
    </row>
    <row r="60" spans="2:8" ht="45.75" customHeight="1" x14ac:dyDescent="0.2">
      <c r="B60" s="129"/>
      <c r="C60" s="1203" t="s">
        <v>554</v>
      </c>
      <c r="D60" s="1204"/>
      <c r="E60" s="1205"/>
      <c r="F60" s="130">
        <v>10125</v>
      </c>
      <c r="G60" s="130">
        <v>10178</v>
      </c>
      <c r="H60" s="131">
        <v>10286</v>
      </c>
    </row>
    <row r="61" spans="2:8" ht="45.75" customHeight="1" x14ac:dyDescent="0.2">
      <c r="B61" s="129"/>
      <c r="C61" s="1203" t="s">
        <v>557</v>
      </c>
      <c r="D61" s="1204"/>
      <c r="E61" s="1205"/>
      <c r="F61" s="130">
        <v>969</v>
      </c>
      <c r="G61" s="130">
        <v>890</v>
      </c>
      <c r="H61" s="131">
        <v>1096</v>
      </c>
    </row>
    <row r="62" spans="2:8" ht="45.75" customHeight="1" thickBot="1" x14ac:dyDescent="0.25">
      <c r="B62" s="132"/>
      <c r="C62" s="1206" t="s">
        <v>555</v>
      </c>
      <c r="D62" s="1207"/>
      <c r="E62" s="1208"/>
      <c r="F62" s="133">
        <v>600</v>
      </c>
      <c r="G62" s="133">
        <v>600</v>
      </c>
      <c r="H62" s="134">
        <v>601</v>
      </c>
    </row>
    <row r="63" spans="2:8" ht="52.5" customHeight="1" thickBot="1" x14ac:dyDescent="0.25">
      <c r="B63" s="135"/>
      <c r="C63" s="1209" t="s">
        <v>49</v>
      </c>
      <c r="D63" s="1209"/>
      <c r="E63" s="1210"/>
      <c r="F63" s="136">
        <v>42134</v>
      </c>
      <c r="G63" s="136">
        <v>43228</v>
      </c>
      <c r="H63" s="137">
        <v>40967</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G+1xq7p80jVQkGpu5O/DOhspfjAfA/1j65ywt5i6ULGYMe97hRMYv3bifR7eh7LhM7uoV0kG5Ae341bX3C9fQA==" saltValue="EPUbsQ9uQQHnerIZNHKP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722897</v>
      </c>
      <c r="E3" s="156"/>
      <c r="F3" s="157">
        <v>268375</v>
      </c>
      <c r="G3" s="158"/>
      <c r="H3" s="159"/>
    </row>
    <row r="4" spans="1:8" x14ac:dyDescent="0.2">
      <c r="A4" s="160"/>
      <c r="B4" s="161"/>
      <c r="C4" s="162"/>
      <c r="D4" s="163">
        <v>19999</v>
      </c>
      <c r="E4" s="164"/>
      <c r="F4" s="165">
        <v>119602</v>
      </c>
      <c r="G4" s="166"/>
      <c r="H4" s="167"/>
    </row>
    <row r="5" spans="1:8" x14ac:dyDescent="0.2">
      <c r="A5" s="148" t="s">
        <v>524</v>
      </c>
      <c r="B5" s="153"/>
      <c r="C5" s="154"/>
      <c r="D5" s="155">
        <v>854900</v>
      </c>
      <c r="E5" s="156"/>
      <c r="F5" s="157">
        <v>301035</v>
      </c>
      <c r="G5" s="158"/>
      <c r="H5" s="159"/>
    </row>
    <row r="6" spans="1:8" x14ac:dyDescent="0.2">
      <c r="A6" s="160"/>
      <c r="B6" s="161"/>
      <c r="C6" s="162"/>
      <c r="D6" s="163">
        <v>37221</v>
      </c>
      <c r="E6" s="164"/>
      <c r="F6" s="165">
        <v>154376</v>
      </c>
      <c r="G6" s="166"/>
      <c r="H6" s="167"/>
    </row>
    <row r="7" spans="1:8" x14ac:dyDescent="0.2">
      <c r="A7" s="148" t="s">
        <v>525</v>
      </c>
      <c r="B7" s="153"/>
      <c r="C7" s="154"/>
      <c r="D7" s="155">
        <v>914643</v>
      </c>
      <c r="E7" s="156"/>
      <c r="F7" s="157">
        <v>330026</v>
      </c>
      <c r="G7" s="158"/>
      <c r="H7" s="159"/>
    </row>
    <row r="8" spans="1:8" x14ac:dyDescent="0.2">
      <c r="A8" s="160"/>
      <c r="B8" s="161"/>
      <c r="C8" s="162"/>
      <c r="D8" s="163">
        <v>20255</v>
      </c>
      <c r="E8" s="164"/>
      <c r="F8" s="165">
        <v>141075</v>
      </c>
      <c r="G8" s="166"/>
      <c r="H8" s="167"/>
    </row>
    <row r="9" spans="1:8" x14ac:dyDescent="0.2">
      <c r="A9" s="148" t="s">
        <v>526</v>
      </c>
      <c r="B9" s="153"/>
      <c r="C9" s="154"/>
      <c r="D9" s="155">
        <v>734138</v>
      </c>
      <c r="E9" s="156"/>
      <c r="F9" s="157">
        <v>278179</v>
      </c>
      <c r="G9" s="158"/>
      <c r="H9" s="159"/>
    </row>
    <row r="10" spans="1:8" x14ac:dyDescent="0.2">
      <c r="A10" s="160"/>
      <c r="B10" s="161"/>
      <c r="C10" s="162"/>
      <c r="D10" s="163">
        <v>33925</v>
      </c>
      <c r="E10" s="164"/>
      <c r="F10" s="165">
        <v>122182</v>
      </c>
      <c r="G10" s="166"/>
      <c r="H10" s="167"/>
    </row>
    <row r="11" spans="1:8" x14ac:dyDescent="0.2">
      <c r="A11" s="148" t="s">
        <v>527</v>
      </c>
      <c r="B11" s="153"/>
      <c r="C11" s="154"/>
      <c r="D11" s="155">
        <v>551076</v>
      </c>
      <c r="E11" s="156"/>
      <c r="F11" s="157">
        <v>283153</v>
      </c>
      <c r="G11" s="158"/>
      <c r="H11" s="159"/>
    </row>
    <row r="12" spans="1:8" x14ac:dyDescent="0.2">
      <c r="A12" s="160"/>
      <c r="B12" s="161"/>
      <c r="C12" s="168"/>
      <c r="D12" s="163">
        <v>20813</v>
      </c>
      <c r="E12" s="164"/>
      <c r="F12" s="165">
        <v>127593</v>
      </c>
      <c r="G12" s="166"/>
      <c r="H12" s="167"/>
    </row>
    <row r="13" spans="1:8" x14ac:dyDescent="0.2">
      <c r="A13" s="148"/>
      <c r="B13" s="153"/>
      <c r="C13" s="169"/>
      <c r="D13" s="170">
        <v>755531</v>
      </c>
      <c r="E13" s="171"/>
      <c r="F13" s="172">
        <v>292154</v>
      </c>
      <c r="G13" s="173"/>
      <c r="H13" s="159"/>
    </row>
    <row r="14" spans="1:8" x14ac:dyDescent="0.2">
      <c r="A14" s="160"/>
      <c r="B14" s="161"/>
      <c r="C14" s="162"/>
      <c r="D14" s="163">
        <v>26443</v>
      </c>
      <c r="E14" s="164"/>
      <c r="F14" s="165">
        <v>132966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22.25</v>
      </c>
      <c r="C19" s="174">
        <f>ROUND(VALUE(SUBSTITUTE(実質収支比率等に係る経年分析!G$48,"▲","-")),2)</f>
        <v>4.0599999999999996</v>
      </c>
      <c r="D19" s="174">
        <f>ROUND(VALUE(SUBSTITUTE(実質収支比率等に係る経年分析!H$48,"▲","-")),2)</f>
        <v>11.48</v>
      </c>
      <c r="E19" s="174">
        <f>ROUND(VALUE(SUBSTITUTE(実質収支比率等に係る経年分析!I$48,"▲","-")),2)</f>
        <v>15.91</v>
      </c>
      <c r="F19" s="174">
        <f>ROUND(VALUE(SUBSTITUTE(実質収支比率等に係る経年分析!J$48,"▲","-")),2)</f>
        <v>14.59</v>
      </c>
    </row>
    <row r="20" spans="1:11" x14ac:dyDescent="0.2">
      <c r="A20" s="174" t="s">
        <v>53</v>
      </c>
      <c r="B20" s="174">
        <f>ROUND(VALUE(SUBSTITUTE(実質収支比率等に係る経年分析!F$47,"▲","-")),2)</f>
        <v>68.39</v>
      </c>
      <c r="C20" s="174">
        <f>ROUND(VALUE(SUBSTITUTE(実質収支比率等に係る経年分析!G$47,"▲","-")),2)</f>
        <v>82.96</v>
      </c>
      <c r="D20" s="174">
        <f>ROUND(VALUE(SUBSTITUTE(実質収支比率等に係る経年分析!H$47,"▲","-")),2)</f>
        <v>79.48</v>
      </c>
      <c r="E20" s="174">
        <f>ROUND(VALUE(SUBSTITUTE(実質収支比率等に係る経年分析!I$47,"▲","-")),2)</f>
        <v>81.7</v>
      </c>
      <c r="F20" s="174">
        <f>ROUND(VALUE(SUBSTITUTE(実質収支比率等に係る経年分析!J$47,"▲","-")),2)</f>
        <v>69.59</v>
      </c>
    </row>
    <row r="21" spans="1:11" x14ac:dyDescent="0.2">
      <c r="A21" s="174" t="s">
        <v>54</v>
      </c>
      <c r="B21" s="174">
        <f>IF(ISNUMBER(VALUE(SUBSTITUTE(実質収支比率等に係る経年分析!F$49,"▲","-"))),ROUND(VALUE(SUBSTITUTE(実質収支比率等に係る経年分析!F$49,"▲","-")),2),NA())</f>
        <v>14.59</v>
      </c>
      <c r="C21" s="174">
        <f>IF(ISNUMBER(VALUE(SUBSTITUTE(実質収支比率等に係る経年分析!G$49,"▲","-"))),ROUND(VALUE(SUBSTITUTE(実質収支比率等に係る経年分析!G$49,"▲","-")),2),NA())</f>
        <v>-1.56</v>
      </c>
      <c r="D21" s="174">
        <f>IF(ISNUMBER(VALUE(SUBSTITUTE(実質収支比率等に係る経年分析!H$49,"▲","-"))),ROUND(VALUE(SUBSTITUTE(実質収支比率等に係る経年分析!H$49,"▲","-")),2),NA())</f>
        <v>12.01</v>
      </c>
      <c r="E21" s="174">
        <f>IF(ISNUMBER(VALUE(SUBSTITUTE(実質収支比率等に係る経年分析!I$49,"▲","-"))),ROUND(VALUE(SUBSTITUTE(実質収支比率等に係る経年分析!I$49,"▲","-")),2),NA())</f>
        <v>1.07</v>
      </c>
      <c r="F21" s="174">
        <f>IF(ISNUMBER(VALUE(SUBSTITUTE(実質収支比率等に係る経年分析!J$49,"▲","-"))),ROUND(VALUE(SUBSTITUTE(実質収支比率等に係る経年分析!J$49,"▲","-")),2),NA())</f>
        <v>-12.2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1.1499999999999999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1.1200000000000001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1.08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0.28000000000000003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0.37</v>
      </c>
    </row>
    <row r="30" spans="1:11" x14ac:dyDescent="0.2">
      <c r="A30" s="175" t="str">
        <f>IF(連結実質赤字比率に係る赤字・黒字の構成分析!C$40="",NA(),連結実質赤字比率に係る赤字・黒字の構成分析!C$40)</f>
        <v>農業集落排水事業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0.47</v>
      </c>
    </row>
    <row r="31" spans="1:11" x14ac:dyDescent="0.2">
      <c r="A31" s="175" t="str">
        <f>IF(連結実質赤字比率に係る赤字・黒字の構成分析!C$39="",NA(),連結実質赤字比率に係る赤字・黒字の構成分析!C$39)</f>
        <v>国民健康保険直営診療施設事業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1.44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0.52</v>
      </c>
    </row>
    <row r="32" spans="1:11" x14ac:dyDescent="0.2">
      <c r="A32" s="175" t="str">
        <f>IF(連結実質赤字比率に係る赤字・黒字の構成分析!C$38="",NA(),連結実質赤字比率に係る赤字・黒字の構成分析!C$38)</f>
        <v>介護保険事業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6.12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5.54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4.28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4.13</v>
      </c>
    </row>
    <row r="33" spans="1:16" x14ac:dyDescent="0.2">
      <c r="A33" s="175" t="str">
        <f>IF(連結実質赤字比率に係る赤字・黒字の構成分析!C$37="",NA(),連結実質赤字比率に係る赤字・黒字の構成分析!C$37)</f>
        <v>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4.46</v>
      </c>
    </row>
    <row r="34" spans="1:16" x14ac:dyDescent="0.2">
      <c r="A34" s="175" t="str">
        <f>IF(連結実質赤字比率に係る赤字・黒字の構成分析!C$36="",NA(),連結実質赤字比率に係る赤字・黒字の構成分析!C$36)</f>
        <v>公共下水道事業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14.58</v>
      </c>
    </row>
    <row r="36" spans="1:16" x14ac:dyDescent="0.2">
      <c r="A36" s="175" t="str">
        <f>IF(連結実質赤字比率に係る赤字・黒字の構成分析!C$34="",NA(),連結実質赤字比率に係る赤字・黒字の構成分析!C$34)</f>
        <v>上水道事業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16.57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561</v>
      </c>
      <c r="E42" s="176"/>
      <c r="F42" s="176"/>
      <c r="G42" s="176">
        <f>'実質公債費比率（分子）の構造'!L$52</f>
        <v>528</v>
      </c>
      <c r="H42" s="176"/>
      <c r="I42" s="176"/>
      <c r="J42" s="176">
        <f>'実質公債費比率（分子）の構造'!M$52</f>
        <v>510</v>
      </c>
      <c r="K42" s="176"/>
      <c r="L42" s="176"/>
      <c r="M42" s="176">
        <f>'実質公債費比率（分子）の構造'!N$52</f>
        <v>487</v>
      </c>
      <c r="N42" s="176"/>
      <c r="O42" s="176"/>
      <c r="P42" s="176">
        <f>'実質公債費比率（分子）の構造'!O$52</f>
        <v>461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37</v>
      </c>
      <c r="C44" s="176"/>
      <c r="D44" s="176"/>
      <c r="E44" s="176">
        <f>'実質公債費比率（分子）の構造'!L$50</f>
        <v>35</v>
      </c>
      <c r="F44" s="176"/>
      <c r="G44" s="176"/>
      <c r="H44" s="176">
        <f>'実質公債費比率（分子）の構造'!M$50</f>
        <v>34</v>
      </c>
      <c r="I44" s="176"/>
      <c r="J44" s="176"/>
      <c r="K44" s="176">
        <f>'実質公債費比率（分子）の構造'!N$50</f>
        <v>18</v>
      </c>
      <c r="L44" s="176"/>
      <c r="M44" s="176"/>
      <c r="N44" s="176" t="str">
        <f>'実質公債費比率（分子）の構造'!O$50</f>
        <v>-</v>
      </c>
      <c r="O44" s="176"/>
      <c r="P44" s="176"/>
    </row>
    <row r="45" spans="1:16" x14ac:dyDescent="0.2">
      <c r="A45" s="176" t="s">
        <v>63</v>
      </c>
      <c r="B45" s="176">
        <f>'実質公債費比率（分子）の構造'!K$49</f>
        <v>27</v>
      </c>
      <c r="C45" s="176"/>
      <c r="D45" s="176"/>
      <c r="E45" s="176">
        <f>'実質公債費比率（分子）の構造'!L$49</f>
        <v>22</v>
      </c>
      <c r="F45" s="176"/>
      <c r="G45" s="176"/>
      <c r="H45" s="176">
        <f>'実質公債費比率（分子）の構造'!M$49</f>
        <v>21</v>
      </c>
      <c r="I45" s="176"/>
      <c r="J45" s="176"/>
      <c r="K45" s="176">
        <f>'実質公債費比率（分子）の構造'!N$49</f>
        <v>19</v>
      </c>
      <c r="L45" s="176"/>
      <c r="M45" s="176"/>
      <c r="N45" s="176">
        <f>'実質公債費比率（分子）の構造'!O$49</f>
        <v>19</v>
      </c>
      <c r="O45" s="176"/>
      <c r="P45" s="176"/>
    </row>
    <row r="46" spans="1:16" x14ac:dyDescent="0.2">
      <c r="A46" s="176" t="s">
        <v>64</v>
      </c>
      <c r="B46" s="176">
        <f>'実質公債費比率（分子）の構造'!K$48</f>
        <v>322</v>
      </c>
      <c r="C46" s="176"/>
      <c r="D46" s="176"/>
      <c r="E46" s="176">
        <f>'実質公債費比率（分子）の構造'!L$48</f>
        <v>318</v>
      </c>
      <c r="F46" s="176"/>
      <c r="G46" s="176"/>
      <c r="H46" s="176">
        <f>'実質公債費比率（分子）の構造'!M$48</f>
        <v>303</v>
      </c>
      <c r="I46" s="176"/>
      <c r="J46" s="176"/>
      <c r="K46" s="176">
        <f>'実質公債費比率（分子）の構造'!N$48</f>
        <v>267</v>
      </c>
      <c r="L46" s="176"/>
      <c r="M46" s="176"/>
      <c r="N46" s="176">
        <f>'実質公債費比率（分子）の構造'!O$48</f>
        <v>233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417</v>
      </c>
      <c r="C49" s="176"/>
      <c r="D49" s="176"/>
      <c r="E49" s="176">
        <f>'実質公債費比率（分子）の構造'!L$45</f>
        <v>331</v>
      </c>
      <c r="F49" s="176"/>
      <c r="G49" s="176"/>
      <c r="H49" s="176">
        <f>'実質公債費比率（分子）の構造'!M$45</f>
        <v>302</v>
      </c>
      <c r="I49" s="176"/>
      <c r="J49" s="176"/>
      <c r="K49" s="176">
        <f>'実質公債費比率（分子）の構造'!N$45</f>
        <v>259</v>
      </c>
      <c r="L49" s="176"/>
      <c r="M49" s="176"/>
      <c r="N49" s="176">
        <f>'実質公債費比率（分子）の構造'!O$45</f>
        <v>248</v>
      </c>
      <c r="O49" s="176"/>
      <c r="P49" s="176"/>
    </row>
    <row r="50" spans="1:16" x14ac:dyDescent="0.2">
      <c r="A50" s="176" t="s">
        <v>67</v>
      </c>
      <c r="B50" s="176" t="e">
        <f>NA()</f>
        <v>#N/A</v>
      </c>
      <c r="C50" s="176">
        <f>IF(ISNUMBER('実質公債費比率（分子）の構造'!K$53),'実質公債費比率（分子）の構造'!K$53,NA())</f>
        <v>242</v>
      </c>
      <c r="D50" s="176" t="e">
        <f>NA()</f>
        <v>#N/A</v>
      </c>
      <c r="E50" s="176" t="e">
        <f>NA()</f>
        <v>#N/A</v>
      </c>
      <c r="F50" s="176">
        <f>IF(ISNUMBER('実質公債費比率（分子）の構造'!L$53),'実質公債費比率（分子）の構造'!L$53,NA())</f>
        <v>178</v>
      </c>
      <c r="G50" s="176" t="e">
        <f>NA()</f>
        <v>#N/A</v>
      </c>
      <c r="H50" s="176" t="e">
        <f>NA()</f>
        <v>#N/A</v>
      </c>
      <c r="I50" s="176">
        <f>IF(ISNUMBER('実質公債費比率（分子）の構造'!M$53),'実質公債費比率（分子）の構造'!M$53,NA())</f>
        <v>150</v>
      </c>
      <c r="J50" s="176" t="e">
        <f>NA()</f>
        <v>#N/A</v>
      </c>
      <c r="K50" s="176" t="e">
        <f>NA()</f>
        <v>#N/A</v>
      </c>
      <c r="L50" s="176">
        <f>IF(ISNUMBER('実質公債費比率（分子）の構造'!N$53),'実質公債費比率（分子）の構造'!N$53,NA())</f>
        <v>76</v>
      </c>
      <c r="M50" s="176" t="e">
        <f>NA()</f>
        <v>#N/A</v>
      </c>
      <c r="N50" s="176" t="e">
        <f>NA()</f>
        <v>#N/A</v>
      </c>
      <c r="O50" s="176">
        <f>IF(ISNUMBER('実質公債費比率（分子）の構造'!O$53),'実質公債費比率（分子）の構造'!O$53,NA())</f>
        <v>39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5006</v>
      </c>
      <c r="E56" s="175"/>
      <c r="F56" s="175"/>
      <c r="G56" s="175">
        <f>'将来負担比率（分子）の構造'!J$52</f>
        <v>4739</v>
      </c>
      <c r="H56" s="175"/>
      <c r="I56" s="175"/>
      <c r="J56" s="175">
        <f>'将来負担比率（分子）の構造'!K$52</f>
        <v>4424</v>
      </c>
      <c r="K56" s="175"/>
      <c r="L56" s="175"/>
      <c r="M56" s="175">
        <f>'将来負担比率（分子）の構造'!L$52</f>
        <v>4216</v>
      </c>
      <c r="N56" s="175"/>
      <c r="O56" s="175"/>
      <c r="P56" s="175">
        <f>'将来負担比率（分子）の構造'!M$52</f>
        <v>4095</v>
      </c>
    </row>
    <row r="57" spans="1:16" x14ac:dyDescent="0.2">
      <c r="A57" s="175" t="s">
        <v>42</v>
      </c>
      <c r="B57" s="175"/>
      <c r="C57" s="175"/>
      <c r="D57" s="175">
        <f>'将来負担比率（分子）の構造'!I$51</f>
        <v>11</v>
      </c>
      <c r="E57" s="175"/>
      <c r="F57" s="175"/>
      <c r="G57" s="175">
        <f>'将来負担比率（分子）の構造'!J$51</f>
        <v>7</v>
      </c>
      <c r="H57" s="175"/>
      <c r="I57" s="175"/>
      <c r="J57" s="175">
        <f>'将来負担比率（分子）の構造'!K$51</f>
        <v>7</v>
      </c>
      <c r="K57" s="175"/>
      <c r="L57" s="175"/>
      <c r="M57" s="175">
        <f>'将来負担比率（分子）の構造'!L$51</f>
        <v>7</v>
      </c>
      <c r="N57" s="175"/>
      <c r="O57" s="175"/>
      <c r="P57" s="175">
        <f>'将来負担比率（分子）の構造'!M$51</f>
        <v>7</v>
      </c>
    </row>
    <row r="58" spans="1:16" x14ac:dyDescent="0.2">
      <c r="A58" s="175" t="s">
        <v>41</v>
      </c>
      <c r="B58" s="175"/>
      <c r="C58" s="175"/>
      <c r="D58" s="175">
        <f>'将来負担比率（分子）の構造'!I$50</f>
        <v>23457</v>
      </c>
      <c r="E58" s="175"/>
      <c r="F58" s="175"/>
      <c r="G58" s="175">
        <f>'将来負担比率（分子）の構造'!J$50</f>
        <v>22810</v>
      </c>
      <c r="H58" s="175"/>
      <c r="I58" s="175"/>
      <c r="J58" s="175">
        <f>'将来負担比率（分子）の構造'!K$50</f>
        <v>29567</v>
      </c>
      <c r="K58" s="175"/>
      <c r="L58" s="175"/>
      <c r="M58" s="175">
        <f>'将来負担比率（分子）の構造'!L$50</f>
        <v>30429</v>
      </c>
      <c r="N58" s="175"/>
      <c r="O58" s="175"/>
      <c r="P58" s="175">
        <f>'将来負担比率（分子）の構造'!M$50</f>
        <v>30322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741</v>
      </c>
      <c r="C62" s="175"/>
      <c r="D62" s="175"/>
      <c r="E62" s="175">
        <f>'将来負担比率（分子）の構造'!J$45</f>
        <v>701</v>
      </c>
      <c r="F62" s="175"/>
      <c r="G62" s="175"/>
      <c r="H62" s="175">
        <f>'将来負担比率（分子）の構造'!K$45</f>
        <v>477</v>
      </c>
      <c r="I62" s="175"/>
      <c r="J62" s="175"/>
      <c r="K62" s="175">
        <f>'将来負担比率（分子）の構造'!L$45</f>
        <v>545</v>
      </c>
      <c r="L62" s="175"/>
      <c r="M62" s="175"/>
      <c r="N62" s="175">
        <f>'将来負担比率（分子）の構造'!M$45</f>
        <v>480</v>
      </c>
      <c r="O62" s="175"/>
      <c r="P62" s="175"/>
    </row>
    <row r="63" spans="1:16" x14ac:dyDescent="0.2">
      <c r="A63" s="175" t="s">
        <v>34</v>
      </c>
      <c r="B63" s="175">
        <f>'将来負担比率（分子）の構造'!I$44</f>
        <v>223</v>
      </c>
      <c r="C63" s="175"/>
      <c r="D63" s="175"/>
      <c r="E63" s="175">
        <f>'将来負担比率（分子）の構造'!J$44</f>
        <v>189</v>
      </c>
      <c r="F63" s="175"/>
      <c r="G63" s="175"/>
      <c r="H63" s="175">
        <f>'将来負担比率（分子）の構造'!K$44</f>
        <v>155</v>
      </c>
      <c r="I63" s="175"/>
      <c r="J63" s="175"/>
      <c r="K63" s="175">
        <f>'将来負担比率（分子）の構造'!L$44</f>
        <v>121</v>
      </c>
      <c r="L63" s="175"/>
      <c r="M63" s="175"/>
      <c r="N63" s="175">
        <f>'将来負担比率（分子）の構造'!M$44</f>
        <v>86</v>
      </c>
      <c r="O63" s="175"/>
      <c r="P63" s="175"/>
    </row>
    <row r="64" spans="1:16" x14ac:dyDescent="0.2">
      <c r="A64" s="175" t="s">
        <v>33</v>
      </c>
      <c r="B64" s="175">
        <f>'将来負担比率（分子）の構造'!I$43</f>
        <v>2173</v>
      </c>
      <c r="C64" s="175"/>
      <c r="D64" s="175"/>
      <c r="E64" s="175">
        <f>'将来負担比率（分子）の構造'!J$43</f>
        <v>1905</v>
      </c>
      <c r="F64" s="175"/>
      <c r="G64" s="175"/>
      <c r="H64" s="175">
        <f>'将来負担比率（分子）の構造'!K$43</f>
        <v>1797</v>
      </c>
      <c r="I64" s="175"/>
      <c r="J64" s="175"/>
      <c r="K64" s="175">
        <f>'将来負担比率（分子）の構造'!L$43</f>
        <v>1663</v>
      </c>
      <c r="L64" s="175"/>
      <c r="M64" s="175"/>
      <c r="N64" s="175">
        <f>'将来負担比率（分子）の構造'!M$43</f>
        <v>1553</v>
      </c>
      <c r="O64" s="175"/>
      <c r="P64" s="175"/>
    </row>
    <row r="65" spans="1:16" x14ac:dyDescent="0.2">
      <c r="A65" s="175" t="s">
        <v>32</v>
      </c>
      <c r="B65" s="175">
        <f>'将来負担比率（分子）の構造'!I$42</f>
        <v>151</v>
      </c>
      <c r="C65" s="175"/>
      <c r="D65" s="175"/>
      <c r="E65" s="175">
        <f>'将来負担比率（分子）の構造'!J$42</f>
        <v>124</v>
      </c>
      <c r="F65" s="175"/>
      <c r="G65" s="175"/>
      <c r="H65" s="175">
        <f>'将来負担比率（分子）の構造'!K$42</f>
        <v>35</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2325</v>
      </c>
      <c r="C66" s="175"/>
      <c r="D66" s="175"/>
      <c r="E66" s="175">
        <f>'将来負担比率（分子）の構造'!J$41</f>
        <v>2256</v>
      </c>
      <c r="F66" s="175"/>
      <c r="G66" s="175"/>
      <c r="H66" s="175">
        <f>'将来負担比率（分子）の構造'!K$41</f>
        <v>2080</v>
      </c>
      <c r="I66" s="175"/>
      <c r="J66" s="175"/>
      <c r="K66" s="175">
        <f>'将来負担比率（分子）の構造'!L$41</f>
        <v>2209</v>
      </c>
      <c r="L66" s="175"/>
      <c r="M66" s="175"/>
      <c r="N66" s="175">
        <f>'将来負担比率（分子）の構造'!M$41</f>
        <v>2026</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4352</v>
      </c>
      <c r="C72" s="179">
        <f>基金残高に係る経年分析!G55</f>
        <v>4215</v>
      </c>
      <c r="D72" s="179">
        <f>基金残高に係る経年分析!H55</f>
        <v>3636</v>
      </c>
    </row>
    <row r="73" spans="1:16" x14ac:dyDescent="0.2">
      <c r="A73" s="178" t="s">
        <v>74</v>
      </c>
      <c r="B73" s="179">
        <f>基金残高に係る経年分析!F56</f>
        <v>566</v>
      </c>
      <c r="C73" s="179">
        <f>基金残高に係る経年分析!G56</f>
        <v>567</v>
      </c>
      <c r="D73" s="179">
        <f>基金残高に係る経年分析!H56</f>
        <v>590</v>
      </c>
    </row>
    <row r="74" spans="1:16" x14ac:dyDescent="0.2">
      <c r="A74" s="178" t="s">
        <v>75</v>
      </c>
      <c r="B74" s="179">
        <f>基金残高に係る経年分析!F57</f>
        <v>37217</v>
      </c>
      <c r="C74" s="179">
        <f>基金残高に係る経年分析!G57</f>
        <v>38447</v>
      </c>
      <c r="D74" s="179">
        <f>基金残高に係る経年分析!H57</f>
        <v>36741</v>
      </c>
    </row>
  </sheetData>
  <sheetProtection algorithmName="SHA-512" hashValue="eqvR5HmBIHc0saZv3MTOhgbGFUId41qEp/AZrPp7FzIhaxYgfVoqSzuAndaS2MttaI0IxqRLI+e3t9/cg8EV3Q==" saltValue="WLu3w+GVXiPvkbddNGTo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猪狩 裕子</cp:lastModifiedBy>
  <dcterms:created xsi:type="dcterms:W3CDTF">2025-02-19T01:04:55Z</dcterms:created>
  <dcterms:modified xsi:type="dcterms:W3CDTF">2025-03-13T00:39:08Z</dcterms:modified>
  <cp:category/>
</cp:coreProperties>
</file>