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4E769262-8C64-4228-AB6F-E62103909C36}" xr6:coauthVersionLast="47" xr6:coauthVersionMax="47" xr10:uidLastSave="{1CC8B17F-1C44-44AA-9CF8-F4618CEF25B9}"/>
  <bookViews>
    <workbookView xWindow="1900" yWindow="1900" windowWidth="14400" windowHeight="87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E38" i="10"/>
  <c r="AM38" i="10"/>
  <c r="U38" i="10"/>
  <c r="C38" i="10"/>
  <c r="CO37" i="10"/>
  <c r="BE37" i="10"/>
  <c r="U37" i="10"/>
  <c r="C37" i="10"/>
  <c r="CO36" i="10"/>
  <c r="BW36" i="10"/>
  <c r="BW37" i="10" s="1"/>
  <c r="BE36" i="10"/>
  <c r="C36" i="10"/>
  <c r="CO35" i="10"/>
  <c r="BE35" i="10"/>
  <c r="BW34" i="10"/>
  <c r="BW35" i="10" s="1"/>
  <c r="BE34" i="10"/>
  <c r="C34" i="10"/>
  <c r="BW40" i="10" l="1"/>
  <c r="BW41" i="10" s="1"/>
  <c r="BW42" i="10" s="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AM35" i="10" s="1"/>
  <c r="AM36" i="10" s="1"/>
  <c r="AM37" i="10" s="1"/>
</calcChain>
</file>

<file path=xl/sharedStrings.xml><?xml version="1.0" encoding="utf-8"?>
<sst xmlns="http://schemas.openxmlformats.org/spreadsheetml/2006/main" count="1127" uniqueCount="567">
  <si>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</si>
  <si>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</si>
  <si>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</si>
  <si>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</si>
  <si>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</si>
  <si>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</si>
  <si>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</si>
  <si>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</si>
  <si>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</si>
  <si>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</si>
  <si>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</si>
  <si>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</si>
  <si>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</si>
  <si>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</si>
  <si>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</si>
  <si>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</si>
  <si>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</si>
  <si>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</si>
  <si>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</si>
  <si>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</si>
  <si>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</si>
  <si>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</si>
  <si>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</si>
  <si>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</si>
  <si>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</si>
  <si>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</si>
  <si>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</si>
  <si>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</si>
  <si>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</si>
  <si>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</si>
  <si>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</si>
  <si>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</si>
  <si>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</si>
  <si>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</si>
  <si>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</si>
  <si>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</si>
  <si>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</si>
  <si>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</si>
  <si>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</si>
  <si>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</si>
  <si>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</si>
  <si>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</si>
  <si>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</si>
  <si>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</si>
  <si>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</si>
  <si>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</si>
  <si>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</si>
  <si>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</si>
  <si>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</si>
  <si>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</si>
  <si>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</si>
  <si>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</si>
  <si>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</si>
  <si>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</si>
  <si>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</si>
  <si>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</si>
  <si>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</si>
  <si>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</si>
  <si>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</si>
  <si>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</si>
  <si>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</si>
  <si>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</si>
  <si>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</si>
  <si>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</si>
  <si>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</si>
  <si>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</si>
  <si>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</si>
  <si>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</si>
  <si>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</si>
  <si>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</si>
  <si>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</si>
  <si>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</si>
  <si>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</si>
  <si>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</si>
  <si>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</si>
  <si>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</si>
  <si>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</si>
  <si>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</si>
  <si>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</si>
  <si>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</si>
  <si>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</si>
  <si>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</si>
  <si>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</si>
  <si>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</si>
  <si>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</si>
  <si>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</si>
  <si>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</si>
  <si>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</si>
  <si>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</si>
  <si>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</si>
  <si>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</si>
  <si>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</si>
  <si>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</si>
  <si>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</si>
  <si>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西郷村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</si>
  <si>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</si>
  <si>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</si>
  <si>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</si>
  <si>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</si>
  <si>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</si>
  <si>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</si>
  <si>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</si>
  <si>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</si>
  <si>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</si>
  <si>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</si>
  <si>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</si>
  <si>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</si>
  <si>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</si>
  <si>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</si>
  <si>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</si>
  <si>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</si>
  <si>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</si>
  <si>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</si>
  <si>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</si>
  <si>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</si>
  <si>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</si>
  <si>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</si>
  <si>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</si>
  <si>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</si>
  <si>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</si>
  <si>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</si>
  <si>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</si>
  <si>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</si>
  <si>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</si>
  <si>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</si>
  <si>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</si>
  <si>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</si>
  <si>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</si>
  <si>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</si>
  <si>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</si>
  <si>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</si>
  <si>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</si>
  <si>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</si>
  <si>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</si>
  <si>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</si>
  <si>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</si>
  <si>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</si>
  <si>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</si>
  <si>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</si>
  <si>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</si>
  <si>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</si>
  <si>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</si>
  <si>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</si>
  <si>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</si>
  <si>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</si>
  <si>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</si>
  <si>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</si>
  <si>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</si>
  <si>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</si>
  <si>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</si>
  <si>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</si>
  <si>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</si>
  <si>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</si>
  <si>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</si>
  <si>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</si>
  <si>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</si>
  <si>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</si>
  <si>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</si>
  <si>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</si>
  <si>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</si>
  <si>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</si>
  <si>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</si>
  <si>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</si>
  <si>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</si>
  <si>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</si>
  <si>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</si>
  <si>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</si>
  <si>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</si>
  <si>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</si>
  <si>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</si>
  <si>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</si>
  <si>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</si>
  <si>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</si>
  <si>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</si>
  <si>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</si>
  <si>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</si>
  <si>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</si>
  <si>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</si>
  <si>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</si>
  <si>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</si>
  <si>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</si>
  <si>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</si>
  <si>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</si>
  <si>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</si>
  <si>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</si>
  <si>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</si>
  <si>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</si>
  <si>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</si>
  <si>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</si>
  <si>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</si>
  <si>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</si>
  <si>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</si>
  <si>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</si>
  <si>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</si>
  <si>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</si>
  <si>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</si>
  <si>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</si>
  <si>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</si>
  <si>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</si>
  <si>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</si>
  <si>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</si>
  <si>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</si>
  <si>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</si>
  <si>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福島県西郷村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</si>
  <si>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</si>
  <si>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</si>
  <si>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</si>
  <si>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</si>
  <si>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</si>
  <si>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</si>
  <si>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</si>
  <si>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</si>
  <si>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</si>
  <si>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</si>
  <si>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</si>
  <si>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</si>
  <si>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</si>
  <si>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</si>
  <si>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</si>
  <si>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</si>
  <si>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</si>
  <si>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</si>
  <si>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</si>
  <si>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</si>
  <si>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</si>
  <si>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</si>
  <si>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</si>
  <si>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</si>
  <si>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</si>
  <si>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</si>
  <si>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</si>
  <si>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</si>
  <si>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</si>
  <si>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</si>
  <si>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</si>
  <si>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</si>
  <si>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</si>
  <si>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</si>
  <si>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</si>
  <si>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</si>
  <si>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</si>
  <si>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</si>
  <si>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</si>
  <si>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</si>
  <si>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</si>
  <si>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</si>
  <si>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</si>
  <si>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</si>
  <si>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</si>
  <si>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</si>
  <si>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</si>
  <si>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</si>
  <si>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</si>
  <si>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</si>
  <si>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</si>
  <si>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</si>
  <si>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</si>
  <si>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</si>
  <si>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</si>
  <si>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</si>
  <si>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</si>
  <si>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</si>
  <si>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</si>
  <si>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</si>
  <si>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</si>
  <si>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</si>
  <si>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</si>
  <si>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</si>
  <si>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</si>
  <si>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</si>
  <si>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</si>
  <si>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</si>
  <si>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</si>
  <si>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</si>
  <si>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</si>
  <si>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</si>
  <si>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</si>
  <si>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</si>
  <si>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</si>
  <si>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</si>
  <si>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</si>
  <si>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</si>
  <si>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</si>
  <si>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</si>
  <si>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</si>
  <si>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</si>
  <si>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</si>
  <si>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</si>
  <si>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</si>
  <si>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</si>
  <si>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</si>
  <si>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</si>
  <si>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</si>
  <si>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</si>
  <si>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</si>
  <si>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</si>
  <si>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</si>
  <si>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</si>
  <si>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</si>
  <si>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</si>
  <si>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</si>
  <si>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</si>
  <si>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</si>
  <si>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</si>
  <si>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</si>
  <si>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</si>
  <si>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</si>
  <si>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</si>
  <si>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</si>
  <si>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</si>
  <si>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</si>
  <si>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</si>
  <si>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</si>
  <si>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</si>
  <si>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</si>
  <si>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</si>
  <si>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</si>
  <si>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</si>
  <si>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</si>
  <si>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</si>
  <si>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</si>
  <si>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</si>
  <si>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</si>
  <si>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</si>
  <si>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</si>
  <si>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</si>
  <si>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</si>
  <si>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</si>
  <si>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</si>
  <si>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</si>
  <si>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</si>
  <si>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</si>
  <si>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</si>
  <si>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</si>
  <si>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</si>
  <si>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</si>
  <si>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</si>
  <si>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</si>
  <si>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</si>
  <si>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</si>
  <si>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</si>
  <si>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</si>
  <si>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</si>
  <si>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</si>
  <si>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</si>
  <si>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</si>
  <si>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</si>
  <si>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</si>
  <si>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</si>
  <si>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</si>
  <si>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</si>
  <si>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</si>
  <si>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</si>
  <si>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</si>
  <si>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福島県西郷村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</si>
  <si>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</si>
  <si>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</si>
  <si>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</si>
  <si>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</si>
  <si>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</si>
  <si>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</si>
  <si>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</si>
  <si>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</si>
  <si>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</si>
  <si>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</si>
  <si>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</si>
  <si>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</si>
  <si>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</si>
  <si>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</si>
  <si>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</si>
  <si>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</si>
  <si>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</si>
  <si>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</si>
  <si>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</si>
  <si>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</si>
  <si>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</si>
  <si>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</si>
  <si>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</si>
  <si>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</si>
  <si>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</si>
  <si>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</si>
  <si>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</si>
  <si>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</si>
  <si>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</si>
  <si>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</si>
  <si>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</si>
  <si>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</si>
  <si>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</si>
  <si>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</si>
  <si>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</si>
  <si>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</si>
  <si>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</si>
  <si>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t>
    <phoneticPr fontId="5"/>
  </si>
  <si>
    <t>法適用企業</t>
    <phoneticPr fontId="5"/>
  </si>
  <si>
    <t>工業用水道事業</t>
    <phoneticPr fontId="5"/>
  </si>
  <si>
    <t>公共下水道事業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</si>
  <si>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</si>
  <si>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</si>
  <si>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</si>
  <si>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</si>
  <si>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</si>
  <si>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</si>
  <si>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</si>
  <si>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</si>
  <si>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</si>
  <si>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</si>
  <si>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</si>
  <si>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</si>
  <si>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</si>
  <si>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</si>
  <si>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</si>
  <si>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</si>
  <si>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</si>
  <si>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</si>
  <si>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</si>
  <si>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</si>
  <si>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</si>
  <si>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</si>
  <si>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</si>
  <si>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</si>
  <si>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</si>
  <si>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</si>
  <si>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</si>
  <si>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</si>
  <si>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</si>
  <si>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</si>
  <si>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</si>
  <si>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</si>
  <si>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</si>
  <si>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</si>
  <si>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</si>
  <si>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</si>
  <si>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</si>
  <si>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</si>
  <si>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</si>
  <si>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</si>
  <si>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</si>
  <si>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</si>
  <si>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</si>
  <si>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</si>
  <si>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</si>
  <si>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</si>
  <si>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</si>
  <si>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</si>
  <si>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</si>
  <si>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</si>
  <si>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</si>
  <si>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</si>
  <si>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</si>
  <si>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</si>
  <si>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</si>
  <si>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</si>
  <si>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</si>
  <si>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</si>
  <si>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</si>
  <si>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</si>
  <si>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</si>
  <si>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</si>
  <si>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</si>
  <si>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</si>
  <si>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</si>
  <si>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</si>
  <si>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</si>
  <si>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</si>
  <si>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</si>
  <si>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</si>
  <si>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</si>
  <si>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</si>
  <si>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</si>
  <si>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</si>
  <si>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</si>
  <si>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</si>
  <si>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</si>
  <si>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</si>
  <si>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</si>
  <si>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</si>
  <si>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</si>
  <si>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</si>
  <si>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</si>
  <si>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</si>
  <si>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</si>
  <si>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</si>
  <si>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</si>
  <si>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</si>
  <si>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</si>
  <si>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</si>
  <si>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</si>
  <si>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</si>
  <si>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</si>
  <si>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</si>
  <si>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</si>
  <si>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</si>
  <si>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</si>
  <si>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</si>
  <si>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</si>
  <si>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</si>
  <si>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</si>
  <si>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</si>
  <si>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</si>
  <si>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</si>
  <si>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</si>
  <si>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</si>
  <si>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</si>
  <si>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</si>
  <si>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</si>
  <si>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</si>
  <si>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</si>
  <si>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</si>
  <si>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</si>
  <si>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</si>
  <si>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</si>
  <si>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</si>
  <si>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</si>
  <si>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</si>
  <si>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</si>
  <si>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</si>
  <si>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</si>
  <si>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</si>
  <si>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</si>
  <si>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</si>
  <si>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</si>
  <si>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</si>
  <si>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</si>
  <si>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</si>
  <si>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</si>
  <si>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</si>
  <si>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</si>
  <si>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</si>
  <si>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</si>
  <si>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</si>
  <si>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</si>
  <si>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</si>
  <si>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1.73</t>
  </si>
  <si>
    <t>一般会計</t>
  </si>
  <si>
    <t>工業用水道事業</t>
  </si>
  <si>
    <t>水道事業</t>
  </si>
  <si>
    <t>公共下水道事業</t>
  </si>
  <si>
    <t>国民健康保険特別会計</t>
  </si>
  <si>
    <t>農業集落排水事業</t>
  </si>
  <si>
    <t>介護保険事業特別会計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</si>
  <si>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</si>
  <si>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</si>
  <si>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</si>
  <si>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</si>
  <si>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</si>
  <si>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</si>
  <si>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</si>
  <si>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</si>
  <si>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福島県後期高齢者医療広域連合一般会計</t>
    <rPh sb="0" eb="14">
      <t>フ</t>
    </rPh>
    <rPh sb="14" eb="18">
      <t>イッパンカイケイ</t>
    </rPh>
    <phoneticPr fontId="4"/>
  </si>
  <si>
    <t>福島県後期高齢者医療広域連合後期高齢者医療特別会計</t>
    <rPh sb="0" eb="14">
      <t>フ</t>
    </rPh>
    <rPh sb="14" eb="23">
      <t>コウキコウレイシャイリョウトクベツ</t>
    </rPh>
    <rPh sb="23" eb="25">
      <t>カイケイ</t>
    </rPh>
    <phoneticPr fontId="4"/>
  </si>
  <si>
    <t>白河地方広域市町村圏整備組合　一般会計</t>
    <rPh sb="0" eb="4">
      <t>シラカワチホウ</t>
    </rPh>
    <rPh sb="4" eb="14">
      <t>コウイキシチョウソンケンセイビクミアイ</t>
    </rPh>
    <rPh sb="15" eb="19">
      <t>イッパンカイケイ</t>
    </rPh>
    <phoneticPr fontId="4"/>
  </si>
  <si>
    <t>白河地方広域市町村圏整備組合　水道用水供給事業会計</t>
    <rPh sb="0" eb="4">
      <t>シラカワチホウ</t>
    </rPh>
    <rPh sb="4" eb="14">
      <t>コウイキシチョウソンケンセイビクミアイ</t>
    </rPh>
    <rPh sb="15" eb="19">
      <t>スイドウヨウスイ</t>
    </rPh>
    <rPh sb="19" eb="23">
      <t>キョウキュウジギョウ</t>
    </rPh>
    <rPh sb="23" eb="25">
      <t>カイケイ</t>
    </rPh>
    <phoneticPr fontId="4"/>
  </si>
  <si>
    <t>白河地方土地開発公社</t>
    <rPh sb="0" eb="2">
      <t>シラカワ</t>
    </rPh>
    <rPh sb="2" eb="4">
      <t>チホウ</t>
    </rPh>
    <rPh sb="4" eb="6">
      <t>トチ</t>
    </rPh>
    <rPh sb="6" eb="8">
      <t>カイハツ</t>
    </rPh>
    <rPh sb="8" eb="10">
      <t>コウシャ</t>
    </rPh>
    <phoneticPr fontId="3"/>
  </si>
  <si>
    <t>福島県市町村総合事務組合一般会計</t>
    <rPh sb="0" eb="12">
      <t>フクシマケンシチョウソンソウゴウジムクミアイ</t>
    </rPh>
    <rPh sb="12" eb="14">
      <t>イッパン</t>
    </rPh>
    <rPh sb="14" eb="16">
      <t>カイケイ</t>
    </rPh>
    <phoneticPr fontId="4"/>
  </si>
  <si>
    <t>福島県市町村総合事務組合消防補償等特別会計</t>
    <rPh sb="0" eb="12">
      <t>フクシマケンシチョウソンソウゴウジムクミアイ</t>
    </rPh>
    <rPh sb="12" eb="14">
      <t>ショウボウ</t>
    </rPh>
    <rPh sb="14" eb="16">
      <t>ホショウ</t>
    </rPh>
    <rPh sb="16" eb="17">
      <t>トウ</t>
    </rPh>
    <rPh sb="17" eb="19">
      <t>トクベツ</t>
    </rPh>
    <rPh sb="19" eb="21">
      <t>カイケイ</t>
    </rPh>
    <phoneticPr fontId="4"/>
  </si>
  <si>
    <t>福島県市町村総合事務組合消防賞じゅつ金特別会計</t>
    <rPh sb="0" eb="12">
      <t>フクシマケンシチョウソンソウゴウジムクミアイ</t>
    </rPh>
    <rPh sb="12" eb="14">
      <t>ショウボウ</t>
    </rPh>
    <rPh sb="14" eb="15">
      <t>ショウ</t>
    </rPh>
    <rPh sb="18" eb="19">
      <t>キン</t>
    </rPh>
    <rPh sb="19" eb="21">
      <t>トクベツ</t>
    </rPh>
    <rPh sb="21" eb="23">
      <t>カイケイ</t>
    </rPh>
    <phoneticPr fontId="4"/>
  </si>
  <si>
    <t>福島県市町村総合事務組合非常勤職員公務災害補償特別会計</t>
    <rPh sb="0" eb="12">
      <t>フクシマケンシチョウソンソウゴウジムクミアイ</t>
    </rPh>
    <rPh sb="12" eb="23">
      <t>ヒジョウキンショクインコウムサイガイホショウ</t>
    </rPh>
    <rPh sb="23" eb="25">
      <t>トクベツ</t>
    </rPh>
    <rPh sb="25" eb="27">
      <t>カイケイ</t>
    </rPh>
    <phoneticPr fontId="4"/>
  </si>
  <si>
    <t>福島県市町村総合事務組合自治会館管理特別会計</t>
    <rPh sb="0" eb="12">
      <t>フクシマケンシチョウソンソウゴウジムクミアイ</t>
    </rPh>
    <rPh sb="12" eb="14">
      <t>ジチ</t>
    </rPh>
    <rPh sb="14" eb="16">
      <t>カイカン</t>
    </rPh>
    <rPh sb="16" eb="18">
      <t>カンリ</t>
    </rPh>
    <rPh sb="18" eb="20">
      <t>トクベツ</t>
    </rPh>
    <rPh sb="20" eb="22">
      <t>カイケイ</t>
    </rPh>
    <phoneticPr fontId="4"/>
  </si>
  <si>
    <t>-</t>
    <phoneticPr fontId="2"/>
  </si>
  <si>
    <t>新甲子温泉開発(株)</t>
    <rPh sb="0" eb="3">
      <t>シンカシ</t>
    </rPh>
    <rPh sb="3" eb="7">
      <t>オンセンカイハツ</t>
    </rPh>
    <rPh sb="7" eb="10">
      <t>カブシキガイシャ</t>
    </rPh>
    <phoneticPr fontId="2"/>
  </si>
  <si>
    <t>一般社団法人西郷村農業公社</t>
    <rPh sb="0" eb="9">
      <t>イッパンシャダンホウジンニシゴウムラ</t>
    </rPh>
    <rPh sb="9" eb="13">
      <t>ノウギョウコウシャ</t>
    </rPh>
    <phoneticPr fontId="2"/>
  </si>
  <si>
    <t>公共施設整備基金</t>
    <rPh sb="0" eb="8">
      <t>コウキョウシセツセイビキキン</t>
    </rPh>
    <phoneticPr fontId="5"/>
  </si>
  <si>
    <t>人材育成基金</t>
    <rPh sb="0" eb="6">
      <t>ジンザイイクセイキキン</t>
    </rPh>
    <phoneticPr fontId="2"/>
  </si>
  <si>
    <t>子育て基金</t>
    <rPh sb="0" eb="2">
      <t>コソダ</t>
    </rPh>
    <rPh sb="3" eb="5">
      <t>キキン</t>
    </rPh>
    <phoneticPr fontId="2"/>
  </si>
  <si>
    <t>地域振興基金</t>
    <rPh sb="0" eb="6">
      <t>チイキシンコウキキン</t>
    </rPh>
    <phoneticPr fontId="2"/>
  </si>
  <si>
    <t>教育施設整備基金</t>
    <rPh sb="0" eb="8">
      <t>キョウイクシセツセイビキキン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</si>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</sst>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3E7F-43BD-A060-953AF0731F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150627</c:v>
                </c:pt>
                <c:pt idx="1">
                  <c:v>65396</c:v>
                </c:pt>
                <c:pt idx="2">
                  <c:v>99742</c:v>
                </c:pt>
                <c:pt idx="3">
                  <c:v>93066</c:v>
                </c:pt>
                <c:pt idx="4">
                  <c:v>107695</c:v>
                </c:pt>
              </c:numCache>
            </c:numRef>
          </c:val>
          <c:smooth val="0"/>
          <c:extLst>
            <c:ext xmlns:c16="http://schemas.microsoft.com/office/drawing/2014/chart" uri="{C3380CC4-5D6E-409C-BE32-E72D297353CC}">
              <c16:uniqueId val="{00000001-3E7F-43BD-A060-953AF0731F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7.65</c:v>
                </c:pt>
                <c:pt idx="1">
                  <c:v>5.86</c:v>
                </c:pt>
                <c:pt idx="2">
                  <c:v>9.02</c:v>
                </c:pt>
                <c:pt idx="3">
                  <c:v>9.09</c:v>
                </c:pt>
                <c:pt idx="4">
                  <c:v>9.92</c:v>
                </c:pt>
              </c:numCache>
            </c:numRef>
          </c:val>
          <c:extLst>
            <c:ext xmlns:c16="http://schemas.microsoft.com/office/drawing/2014/chart" uri="{C3380CC4-5D6E-409C-BE32-E72D297353CC}">
              <c16:uniqueId val="{00000000-416F-4C8D-AB89-B915B0C351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46.22</c:v>
                </c:pt>
                <c:pt idx="1">
                  <c:v>48.04</c:v>
                </c:pt>
                <c:pt idx="2">
                  <c:v>49.32</c:v>
                </c:pt>
                <c:pt idx="3">
                  <c:v>54.88</c:v>
                </c:pt>
                <c:pt idx="4">
                  <c:v>45.31</c:v>
                </c:pt>
              </c:numCache>
            </c:numRef>
          </c:val>
          <c:extLst>
            <c:ext xmlns:c16="http://schemas.microsoft.com/office/drawing/2014/chart" uri="{C3380CC4-5D6E-409C-BE32-E72D297353CC}">
              <c16:uniqueId val="{00000001-416F-4C8D-AB89-B915B0C351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4.62</c:v>
                </c:pt>
                <c:pt idx="1">
                  <c:v>2.19</c:v>
                </c:pt>
                <c:pt idx="2">
                  <c:v>8.02</c:v>
                </c:pt>
                <c:pt idx="3">
                  <c:v>4.5</c:v>
                </c:pt>
                <c:pt idx="4">
                  <c:v>-1.73</c:v>
                </c:pt>
              </c:numCache>
            </c:numRef>
          </c:val>
          <c:smooth val="0"/>
          <c:extLst>
            <c:ext xmlns:c16="http://schemas.microsoft.com/office/drawing/2014/chart" uri="{C3380CC4-5D6E-409C-BE32-E72D297353CC}">
              <c16:uniqueId val="{00000002-416F-4C8D-AB89-B915B0C351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588-44B3-BF1A-FA3C5B17A5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88-44B3-BF1A-FA3C5B17A5C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0.03</c:v>
                </c:pt>
                <c:pt idx="8">
                  <c:v>#N/A</c:v>
                </c:pt>
                <c:pt idx="9">
                  <c:v>0.02</c:v>
                </c:pt>
              </c:numCache>
            </c:numRef>
          </c:val>
          <c:extLst>
            <c:ext xmlns:c16="http://schemas.microsoft.com/office/drawing/2014/chart" uri="{C3380CC4-5D6E-409C-BE32-E72D297353CC}">
              <c16:uniqueId val="{00000002-F588-44B3-BF1A-FA3C5B17A5C8}"/>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1.06</c:v>
                </c:pt>
                <c:pt idx="2">
                  <c:v>#N/A</c:v>
                </c:pt>
                <c:pt idx="3">
                  <c:v>0.14000000000000001</c:v>
                </c:pt>
                <c:pt idx="4">
                  <c:v>#N/A</c:v>
                </c:pt>
                <c:pt idx="5">
                  <c:v>0.83</c:v>
                </c:pt>
                <c:pt idx="6">
                  <c:v>#N/A</c:v>
                </c:pt>
                <c:pt idx="7">
                  <c:v>0.95</c:v>
                </c:pt>
                <c:pt idx="8">
                  <c:v>#N/A</c:v>
                </c:pt>
                <c:pt idx="9">
                  <c:v>0.56999999999999995</c:v>
                </c:pt>
              </c:numCache>
            </c:numRef>
          </c:val>
          <c:extLst>
            <c:ext xmlns:c16="http://schemas.microsoft.com/office/drawing/2014/chart" uri="{C3380CC4-5D6E-409C-BE32-E72D297353CC}">
              <c16:uniqueId val="{00000003-F588-44B3-BF1A-FA3C5B17A5C8}"/>
            </c:ext>
          </c:extLst>
        </c:ser>
        <c:ser>
          <c:idx val="4"/>
          <c:order val="4"/>
          <c:tx>
            <c:strRef>
              <c:f>データシート!$A$31</c:f>
              <c:strCache>
                <c:ptCount val="1"/>
                <c:pt idx="0">
                  <c:v>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0.28000000000000003</c:v>
                </c:pt>
                <c:pt idx="4">
                  <c:v>#N/A</c:v>
                </c:pt>
                <c:pt idx="5">
                  <c:v>0.57999999999999996</c:v>
                </c:pt>
                <c:pt idx="6">
                  <c:v>#N/A</c:v>
                </c:pt>
                <c:pt idx="7">
                  <c:v>0.63</c:v>
                </c:pt>
                <c:pt idx="8">
                  <c:v>#N/A</c:v>
                </c:pt>
                <c:pt idx="9">
                  <c:v>0.59</c:v>
                </c:pt>
              </c:numCache>
            </c:numRef>
          </c:val>
          <c:extLst>
            <c:ext xmlns:c16="http://schemas.microsoft.com/office/drawing/2014/chart" uri="{C3380CC4-5D6E-409C-BE32-E72D297353CC}">
              <c16:uniqueId val="{00000004-F588-44B3-BF1A-FA3C5B17A5C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0.25</c:v>
                </c:pt>
                <c:pt idx="2">
                  <c:v>#N/A</c:v>
                </c:pt>
                <c:pt idx="3">
                  <c:v>0.79</c:v>
                </c:pt>
                <c:pt idx="4">
                  <c:v>#N/A</c:v>
                </c:pt>
                <c:pt idx="5">
                  <c:v>0.68</c:v>
                </c:pt>
                <c:pt idx="6">
                  <c:v>#N/A</c:v>
                </c:pt>
                <c:pt idx="7">
                  <c:v>0.22</c:v>
                </c:pt>
                <c:pt idx="8">
                  <c:v>#N/A</c:v>
                </c:pt>
                <c:pt idx="9">
                  <c:v>0.78</c:v>
                </c:pt>
              </c:numCache>
            </c:numRef>
          </c:val>
          <c:extLst>
            <c:ext xmlns:c16="http://schemas.microsoft.com/office/drawing/2014/chart" uri="{C3380CC4-5D6E-409C-BE32-E72D297353CC}">
              <c16:uniqueId val="{00000005-F588-44B3-BF1A-FA3C5B17A5C8}"/>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0.16</c:v>
                </c:pt>
                <c:pt idx="2">
                  <c:v>#N/A</c:v>
                </c:pt>
                <c:pt idx="3">
                  <c:v>0.71</c:v>
                </c:pt>
                <c:pt idx="4">
                  <c:v>#N/A</c:v>
                </c:pt>
                <c:pt idx="5">
                  <c:v>0.72</c:v>
                </c:pt>
                <c:pt idx="6">
                  <c:v>#N/A</c:v>
                </c:pt>
                <c:pt idx="7">
                  <c:v>1.28</c:v>
                </c:pt>
                <c:pt idx="8">
                  <c:v>#N/A</c:v>
                </c:pt>
                <c:pt idx="9">
                  <c:v>1.44</c:v>
                </c:pt>
              </c:numCache>
            </c:numRef>
          </c:val>
          <c:extLst>
            <c:ext xmlns:c16="http://schemas.microsoft.com/office/drawing/2014/chart" uri="{C3380CC4-5D6E-409C-BE32-E72D297353CC}">
              <c16:uniqueId val="{00000006-F588-44B3-BF1A-FA3C5B17A5C8}"/>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11.45</c:v>
                </c:pt>
                <c:pt idx="2">
                  <c:v>#N/A</c:v>
                </c:pt>
                <c:pt idx="3">
                  <c:v>11.73</c:v>
                </c:pt>
                <c:pt idx="4">
                  <c:v>#N/A</c:v>
                </c:pt>
                <c:pt idx="5">
                  <c:v>10.86</c:v>
                </c:pt>
                <c:pt idx="6">
                  <c:v>#N/A</c:v>
                </c:pt>
                <c:pt idx="7">
                  <c:v>11.43</c:v>
                </c:pt>
                <c:pt idx="8">
                  <c:v>#N/A</c:v>
                </c:pt>
                <c:pt idx="9">
                  <c:v>7.78</c:v>
                </c:pt>
              </c:numCache>
            </c:numRef>
          </c:val>
          <c:extLst>
            <c:ext xmlns:c16="http://schemas.microsoft.com/office/drawing/2014/chart" uri="{C3380CC4-5D6E-409C-BE32-E72D297353CC}">
              <c16:uniqueId val="{00000007-F588-44B3-BF1A-FA3C5B17A5C8}"/>
            </c:ext>
          </c:extLst>
        </c:ser>
        <c:ser>
          <c:idx val="8"/>
          <c:order val="8"/>
          <c:tx>
            <c:strRef>
              <c:f>データシート!$A$35</c:f>
              <c:strCache>
                <c:ptCount val="1"/>
                <c:pt idx="0">
                  <c:v>工業用水道事業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14.69</c:v>
                </c:pt>
                <c:pt idx="2">
                  <c:v>#N/A</c:v>
                </c:pt>
                <c:pt idx="3">
                  <c:v>14.07</c:v>
                </c:pt>
                <c:pt idx="4">
                  <c:v>#N/A</c:v>
                </c:pt>
                <c:pt idx="5">
                  <c:v>12.76</c:v>
                </c:pt>
                <c:pt idx="6">
                  <c:v>#N/A</c:v>
                </c:pt>
                <c:pt idx="7">
                  <c:v>12.39</c:v>
                </c:pt>
                <c:pt idx="8">
                  <c:v>#N/A</c:v>
                </c:pt>
                <c:pt idx="9">
                  <c:v>8.24</c:v>
                </c:pt>
              </c:numCache>
            </c:numRef>
          </c:val>
          <c:extLst>
            <c:ext xmlns:c16="http://schemas.microsoft.com/office/drawing/2014/chart" uri="{C3380CC4-5D6E-409C-BE32-E72D297353CC}">
              <c16:uniqueId val="{00000008-F588-44B3-BF1A-FA3C5B17A5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7.64</c:v>
                </c:pt>
                <c:pt idx="2">
                  <c:v>#N/A</c:v>
                </c:pt>
                <c:pt idx="3">
                  <c:v>5.86</c:v>
                </c:pt>
                <c:pt idx="4">
                  <c:v>#N/A</c:v>
                </c:pt>
                <c:pt idx="5">
                  <c:v>9.01</c:v>
                </c:pt>
                <c:pt idx="6">
                  <c:v>#N/A</c:v>
                </c:pt>
                <c:pt idx="7">
                  <c:v>9.09</c:v>
                </c:pt>
                <c:pt idx="8">
                  <c:v>#N/A</c:v>
                </c:pt>
                <c:pt idx="9">
                  <c:v>9.92</c:v>
                </c:pt>
              </c:numCache>
            </c:numRef>
          </c:val>
          <c:extLst>
            <c:ext xmlns:c16="http://schemas.microsoft.com/office/drawing/2014/chart" uri="{C3380CC4-5D6E-409C-BE32-E72D297353CC}">
              <c16:uniqueId val="{00000009-F588-44B3-BF1A-FA3C5B17A5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781</c:v>
                </c:pt>
                <c:pt idx="5">
                  <c:v>761</c:v>
                </c:pt>
                <c:pt idx="8">
                  <c:v>767</c:v>
                </c:pt>
                <c:pt idx="11">
                  <c:v>759</c:v>
                </c:pt>
                <c:pt idx="14">
                  <c:v>740</c:v>
                </c:pt>
              </c:numCache>
            </c:numRef>
          </c:val>
          <c:extLst>
            <c:ext xmlns:c16="http://schemas.microsoft.com/office/drawing/2014/chart" uri="{C3380CC4-5D6E-409C-BE32-E72D297353CC}">
              <c16:uniqueId val="{00000000-EDF8-4E3E-8D35-FB8EDEDFD5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F8-4E3E-8D35-FB8EDEDFD5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DF8-4E3E-8D35-FB8EDEDFD5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12</c:v>
                </c:pt>
                <c:pt idx="6">
                  <c:v>17</c:v>
                </c:pt>
                <c:pt idx="9">
                  <c:v>17</c:v>
                </c:pt>
                <c:pt idx="12">
                  <c:v>15</c:v>
                </c:pt>
              </c:numCache>
            </c:numRef>
          </c:val>
          <c:extLst>
            <c:ext xmlns:c16="http://schemas.microsoft.com/office/drawing/2014/chart" uri="{C3380CC4-5D6E-409C-BE32-E72D297353CC}">
              <c16:uniqueId val="{00000003-EDF8-4E3E-8D35-FB8EDEDFD5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373</c:v>
                </c:pt>
                <c:pt idx="3">
                  <c:v>297</c:v>
                </c:pt>
                <c:pt idx="6">
                  <c:v>309</c:v>
                </c:pt>
                <c:pt idx="9">
                  <c:v>351</c:v>
                </c:pt>
                <c:pt idx="12">
                  <c:v>329</c:v>
                </c:pt>
              </c:numCache>
            </c:numRef>
          </c:val>
          <c:extLst>
            <c:ext xmlns:c16="http://schemas.microsoft.com/office/drawing/2014/chart" uri="{C3380CC4-5D6E-409C-BE32-E72D297353CC}">
              <c16:uniqueId val="{00000004-EDF8-4E3E-8D35-FB8EDEDFD5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F8-4E3E-8D35-FB8EDEDFD5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F8-4E3E-8D35-FB8EDEDFD5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610</c:v>
                </c:pt>
                <c:pt idx="3">
                  <c:v>590</c:v>
                </c:pt>
                <c:pt idx="6">
                  <c:v>598</c:v>
                </c:pt>
                <c:pt idx="9">
                  <c:v>595</c:v>
                </c:pt>
                <c:pt idx="12">
                  <c:v>599</c:v>
                </c:pt>
              </c:numCache>
            </c:numRef>
          </c:val>
          <c:extLst>
            <c:ext xmlns:c16="http://schemas.microsoft.com/office/drawing/2014/chart" uri="{C3380CC4-5D6E-409C-BE32-E72D297353CC}">
              <c16:uniqueId val="{00000007-EDF8-4E3E-8D35-FB8EDEDFD5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214</c:v>
                </c:pt>
                <c:pt idx="2">
                  <c:v>#N/A</c:v>
                </c:pt>
                <c:pt idx="3">
                  <c:v>#N/A</c:v>
                </c:pt>
                <c:pt idx="4">
                  <c:v>138</c:v>
                </c:pt>
                <c:pt idx="5">
                  <c:v>#N/A</c:v>
                </c:pt>
                <c:pt idx="6">
                  <c:v>#N/A</c:v>
                </c:pt>
                <c:pt idx="7">
                  <c:v>157</c:v>
                </c:pt>
                <c:pt idx="8">
                  <c:v>#N/A</c:v>
                </c:pt>
                <c:pt idx="9">
                  <c:v>#N/A</c:v>
                </c:pt>
                <c:pt idx="10">
                  <c:v>204</c:v>
                </c:pt>
                <c:pt idx="11">
                  <c:v>#N/A</c:v>
                </c:pt>
                <c:pt idx="12">
                  <c:v>#N/A</c:v>
                </c:pt>
                <c:pt idx="13">
                  <c:v>203</c:v>
                </c:pt>
                <c:pt idx="14">
                  <c:v>#N/A</c:v>
                </c:pt>
              </c:numCache>
            </c:numRef>
          </c:val>
          <c:smooth val="0"/>
          <c:extLst>
            <c:ext xmlns:c16="http://schemas.microsoft.com/office/drawing/2014/chart" uri="{C3380CC4-5D6E-409C-BE32-E72D297353CC}">
              <c16:uniqueId val="{00000008-EDF8-4E3E-8D35-FB8EDEDFD5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8232</c:v>
                </c:pt>
                <c:pt idx="5">
                  <c:v>7832</c:v>
                </c:pt>
                <c:pt idx="8">
                  <c:v>7354</c:v>
                </c:pt>
                <c:pt idx="11">
                  <c:v>6720</c:v>
                </c:pt>
                <c:pt idx="14">
                  <c:v>6116</c:v>
                </c:pt>
              </c:numCache>
            </c:numRef>
          </c:val>
          <c:extLst>
            <c:ext xmlns:c16="http://schemas.microsoft.com/office/drawing/2014/chart" uri="{C3380CC4-5D6E-409C-BE32-E72D297353CC}">
              <c16:uniqueId val="{00000000-ED1A-4F3E-973F-9C98A25291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c:v>
                </c:pt>
                <c:pt idx="5">
                  <c:v>33</c:v>
                </c:pt>
                <c:pt idx="8">
                  <c:v>28</c:v>
                </c:pt>
                <c:pt idx="11">
                  <c:v>24</c:v>
                </c:pt>
                <c:pt idx="14">
                  <c:v>18</c:v>
                </c:pt>
              </c:numCache>
            </c:numRef>
          </c:val>
          <c:extLst>
            <c:ext xmlns:c16="http://schemas.microsoft.com/office/drawing/2014/chart" uri="{C3380CC4-5D6E-409C-BE32-E72D297353CC}">
              <c16:uniqueId val="{00000001-ED1A-4F3E-973F-9C98A25291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5527</c:v>
                </c:pt>
                <c:pt idx="5">
                  <c:v>5760</c:v>
                </c:pt>
                <c:pt idx="8">
                  <c:v>6135</c:v>
                </c:pt>
                <c:pt idx="11">
                  <c:v>7042</c:v>
                </c:pt>
                <c:pt idx="14">
                  <c:v>7136</c:v>
                </c:pt>
              </c:numCache>
            </c:numRef>
          </c:val>
          <c:extLst>
            <c:ext xmlns:c16="http://schemas.microsoft.com/office/drawing/2014/chart" uri="{C3380CC4-5D6E-409C-BE32-E72D297353CC}">
              <c16:uniqueId val="{00000002-ED1A-4F3E-973F-9C98A25291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1A-4F3E-973F-9C98A25291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1A-4F3E-973F-9C98A25291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1A-4F3E-973F-9C98A25291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606</c:v>
                </c:pt>
                <c:pt idx="3">
                  <c:v>544</c:v>
                </c:pt>
                <c:pt idx="6">
                  <c:v>560</c:v>
                </c:pt>
                <c:pt idx="9">
                  <c:v>598</c:v>
                </c:pt>
                <c:pt idx="12">
                  <c:v>669</c:v>
                </c:pt>
              </c:numCache>
            </c:numRef>
          </c:val>
          <c:extLst>
            <c:ext xmlns:c16="http://schemas.microsoft.com/office/drawing/2014/chart" uri="{C3380CC4-5D6E-409C-BE32-E72D297353CC}">
              <c16:uniqueId val="{00000006-ED1A-4F3E-973F-9C98A25291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c:v>
                </c:pt>
                <c:pt idx="3">
                  <c:v>96</c:v>
                </c:pt>
                <c:pt idx="6">
                  <c:v>87</c:v>
                </c:pt>
                <c:pt idx="9">
                  <c:v>74</c:v>
                </c:pt>
                <c:pt idx="12">
                  <c:v>68</c:v>
                </c:pt>
              </c:numCache>
            </c:numRef>
          </c:val>
          <c:extLst>
            <c:ext xmlns:c16="http://schemas.microsoft.com/office/drawing/2014/chart" uri="{C3380CC4-5D6E-409C-BE32-E72D297353CC}">
              <c16:uniqueId val="{00000007-ED1A-4F3E-973F-9C98A25291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3622</c:v>
                </c:pt>
                <c:pt idx="3">
                  <c:v>3140</c:v>
                </c:pt>
                <c:pt idx="6">
                  <c:v>2665</c:v>
                </c:pt>
                <c:pt idx="9">
                  <c:v>2351</c:v>
                </c:pt>
                <c:pt idx="12">
                  <c:v>2368</c:v>
                </c:pt>
              </c:numCache>
            </c:numRef>
          </c:val>
          <c:extLst>
            <c:ext xmlns:c16="http://schemas.microsoft.com/office/drawing/2014/chart" uri="{C3380CC4-5D6E-409C-BE32-E72D297353CC}">
              <c16:uniqueId val="{00000008-ED1A-4F3E-973F-9C98A25291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1A-4F3E-973F-9C98A25291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6525</c:v>
                </c:pt>
                <c:pt idx="3">
                  <c:v>6260</c:v>
                </c:pt>
                <c:pt idx="6">
                  <c:v>5923</c:v>
                </c:pt>
                <c:pt idx="9">
                  <c:v>5460</c:v>
                </c:pt>
                <c:pt idx="12">
                  <c:v>5995</c:v>
                </c:pt>
              </c:numCache>
            </c:numRef>
          </c:val>
          <c:extLst>
            <c:ext xmlns:c16="http://schemas.microsoft.com/office/drawing/2014/chart" uri="{C3380CC4-5D6E-409C-BE32-E72D297353CC}">
              <c16:uniqueId val="{0000000A-ED1A-4F3E-973F-9C98A25291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1A-4F3E-973F-9C98A25291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3071</c:v>
                </c:pt>
                <c:pt idx="1">
                  <c:v>3352</c:v>
                </c:pt>
                <c:pt idx="2">
                  <c:v>3108</c:v>
                </c:pt>
              </c:numCache>
            </c:numRef>
          </c:val>
          <c:extLst>
            <c:ext xmlns:c16="http://schemas.microsoft.com/office/drawing/2014/chart" uri="{C3380CC4-5D6E-409C-BE32-E72D297353CC}">
              <c16:uniqueId val="{00000000-3968-4B04-937E-4FFEEB4A58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58</c:v>
                </c:pt>
                <c:pt idx="1">
                  <c:v>58</c:v>
                </c:pt>
                <c:pt idx="2">
                  <c:v>58</c:v>
                </c:pt>
              </c:numCache>
            </c:numRef>
          </c:val>
          <c:extLst>
            <c:ext xmlns:c16="http://schemas.microsoft.com/office/drawing/2014/chart" uri="{C3380CC4-5D6E-409C-BE32-E72D297353CC}">
              <c16:uniqueId val="{00000001-3968-4B04-937E-4FFEEB4A58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2217</c:v>
                </c:pt>
                <c:pt idx="1">
                  <c:v>2785</c:v>
                </c:pt>
                <c:pt idx="2">
                  <c:v>3149</c:v>
                </c:pt>
              </c:numCache>
            </c:numRef>
          </c:val>
          <c:extLst>
            <c:ext xmlns:c16="http://schemas.microsoft.com/office/drawing/2014/chart" uri="{C3380CC4-5D6E-409C-BE32-E72D297353CC}">
              <c16:uniqueId val="{00000002-3968-4B04-937E-4FFEEB4A58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20,142
192.06
14,229,485
13,466,127
680,712
6,860,449
5,985,118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超え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、全国平均および福島県平均を大きく上回り、前年と同様の指数を維持している。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法人税が経済状況で上下するため、一時的な上昇はあるが、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長期的には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税率改正等により今後地方税総額の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今後も収納率向上や企業誘致等により、税収増加を図り、歳入の確保に努める。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39007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5024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39007</xdr:rowOff>
    </xdr:from>
    <xdr:to>
      <xdr:col>19</xdr:col>
      <xdr:colOff>133350</xdr:colOff>
      <xdr:row>38</xdr:row>
      <xdr:rowOff>39007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5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39007</xdr:rowOff>
    </xdr:from>
    <xdr:to>
      <xdr:col>15</xdr:col>
      <xdr:colOff>82550</xdr:colOff>
      <xdr:row>38</xdr:row>
      <xdr:rowOff>56243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55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107950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5713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159657</xdr:rowOff>
    </xdr:from>
    <xdr:to>
      <xdr:col>19</xdr:col>
      <xdr:colOff>184150</xdr:colOff>
      <xdr:row>38</xdr:row>
      <xdr:rowOff>89807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99984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159657</xdr:rowOff>
    </xdr:from>
    <xdr:to>
      <xdr:col>15</xdr:col>
      <xdr:colOff>133350</xdr:colOff>
      <xdr:row>38</xdr:row>
      <xdr:rowOff>89807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99984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5443</xdr:rowOff>
    </xdr:from>
    <xdr:to>
      <xdr:col>11</xdr:col>
      <xdr:colOff>82550</xdr:colOff>
      <xdr:row>38</xdr:row>
      <xdr:rowOff>107043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経常収支比率は、昨年度から</a:t>
          </a:r>
          <a:r>
            <a:rPr kumimoji="1" lang="en-US" altLang="ja-JP" sz="1400">
              <a:latin typeface="ＭＳ Ｐゴシック" panose="020B0600070205080204" pitchFamily="50" charset="-128"/>
              <a:ea typeface="ＭＳ Ｐゴシック" panose="020B0600070205080204" pitchFamily="50" charset="-128"/>
            </a:rPr>
            <a:t>7.2</a:t>
          </a:r>
          <a:r>
            <a:rPr kumimoji="1" lang="ja-JP" altLang="en-US" sz="1400">
              <a:latin typeface="ＭＳ Ｐゴシック" panose="020B0600070205080204" pitchFamily="50" charset="-128"/>
              <a:ea typeface="ＭＳ Ｐゴシック" panose="020B0600070205080204" pitchFamily="50" charset="-128"/>
            </a:rPr>
            <a:t>ポイント改善され、全国平均および福島県平均を大きく下回る数値となった。</a:t>
          </a:r>
        </a:p>
        <a:p>
          <a:r>
            <a:rPr kumimoji="1" lang="ja-JP" altLang="en-US" sz="1400">
              <a:latin typeface="ＭＳ Ｐゴシック" panose="020B0600070205080204" pitchFamily="50" charset="-128"/>
              <a:ea typeface="ＭＳ Ｐゴシック" panose="020B0600070205080204" pitchFamily="50" charset="-128"/>
            </a:rPr>
            <a:t>　財源となる村税の収入が増となったことで経常一般財源が増加したことが大きな要因である。</a:t>
          </a:r>
        </a:p>
        <a:p>
          <a:r>
            <a:rPr kumimoji="1" lang="ja-JP" altLang="en-US" sz="1400">
              <a:latin typeface="ＭＳ Ｐゴシック" panose="020B0600070205080204" pitchFamily="50" charset="-128"/>
              <a:ea typeface="ＭＳ Ｐゴシック" panose="020B0600070205080204" pitchFamily="50" charset="-128"/>
            </a:rPr>
            <a:t>　長期的な目線では、社会保障費関係が増加する見込みであるため、さらなる事務の効率化や経常経費の見直しに努める。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054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35348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95000"/>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64</xdr:row>
      <xdr:rowOff>35348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08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35348</xdr:rowOff>
    </xdr:from>
    <xdr:to>
      <xdr:col>11</xdr:col>
      <xdr:colOff>31750</xdr:colOff>
      <xdr:row>64</xdr:row>
      <xdr:rowOff>164042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0814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155998</xdr:rowOff>
    </xdr:from>
    <xdr:to>
      <xdr:col>11</xdr:col>
      <xdr:colOff>82550</xdr:colOff>
      <xdr:row>64</xdr:row>
      <xdr:rowOff>86148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96325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113242</xdr:rowOff>
    </xdr:from>
    <xdr:to>
      <xdr:col>7</xdr:col>
      <xdr:colOff>31750</xdr:colOff>
      <xdr:row>65</xdr:row>
      <xdr:rowOff>43392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28169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人件費・物件費等決算額は、前年度に引き続き増加傾向となり全国平均および福島県平均を上回る数値となった。</a:t>
          </a:r>
        </a:p>
        <a:p>
          <a:r>
            <a:rPr kumimoji="1" lang="ja-JP" altLang="en-US" sz="1400">
              <a:latin typeface="ＭＳ Ｐゴシック" panose="020B0600070205080204" pitchFamily="50" charset="-128"/>
              <a:ea typeface="ＭＳ Ｐゴシック" panose="020B0600070205080204" pitchFamily="50" charset="-128"/>
            </a:rPr>
            <a:t>　物件費については、現状平均を上回る数値で推移しているが、放射性物質の除染作業に伴う業務委託の事業費が大きく影響しているため、今後除染対策事業の完了に伴い減少する見込みである。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20757</xdr:rowOff>
    </xdr:from>
    <xdr:to>
      <xdr:col>23</xdr:col>
      <xdr:colOff>133350</xdr:colOff>
      <xdr:row>86</xdr:row>
      <xdr:rowOff>37229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65457"/>
          <a:ext cx="8382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153414</xdr:rowOff>
    </xdr:from>
    <xdr:to>
      <xdr:col>19</xdr:col>
      <xdr:colOff>133350</xdr:colOff>
      <xdr:row>86</xdr:row>
      <xdr:rowOff>20757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726664"/>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111040</xdr:rowOff>
    </xdr:from>
    <xdr:to>
      <xdr:col>15</xdr:col>
      <xdr:colOff>82550</xdr:colOff>
      <xdr:row>85</xdr:row>
      <xdr:rowOff>153414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12840"/>
          <a:ext cx="889000" cy="2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34280</xdr:rowOff>
    </xdr:from>
    <xdr:to>
      <xdr:col>11</xdr:col>
      <xdr:colOff>31750</xdr:colOff>
      <xdr:row>84</xdr:row>
      <xdr:rowOff>111040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64630"/>
          <a:ext cx="889000" cy="24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157879</xdr:rowOff>
    </xdr:from>
    <xdr:to>
      <xdr:col>23</xdr:col>
      <xdr:colOff>184150</xdr:colOff>
      <xdr:row>86</xdr:row>
      <xdr:rowOff>88029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129956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141407</xdr:rowOff>
    </xdr:from>
    <xdr:to>
      <xdr:col>19</xdr:col>
      <xdr:colOff>184150</xdr:colOff>
      <xdr:row>86</xdr:row>
      <xdr:rowOff>71557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56334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801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102614</xdr:rowOff>
    </xdr:from>
    <xdr:to>
      <xdr:col>15</xdr:col>
      <xdr:colOff>133350</xdr:colOff>
      <xdr:row>86</xdr:row>
      <xdr:rowOff>32764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17541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76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60240</xdr:rowOff>
    </xdr:from>
    <xdr:to>
      <xdr:col>11</xdr:col>
      <xdr:colOff>82550</xdr:colOff>
      <xdr:row>84</xdr:row>
      <xdr:rowOff>161840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146617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154930</xdr:rowOff>
    </xdr:from>
    <xdr:to>
      <xdr:col>7</xdr:col>
      <xdr:colOff>31750</xdr:colOff>
      <xdr:row>83</xdr:row>
      <xdr:rowOff>85080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69857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0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ラスパイレス指数は、全国平均および福島県平均を上回り、類似団体平均を</a:t>
          </a:r>
          <a:r>
            <a:rPr kumimoji="1" lang="en-US" altLang="ja-JP" sz="1400">
              <a:latin typeface="ＭＳ Ｐゴシック" panose="020B0600070205080204" pitchFamily="50" charset="-128"/>
              <a:ea typeface="ＭＳ Ｐゴシック" panose="020B0600070205080204" pitchFamily="50" charset="-128"/>
            </a:rPr>
            <a:t>4.4</a:t>
          </a:r>
          <a:r>
            <a:rPr kumimoji="1" lang="ja-JP" altLang="en-US" sz="1400">
              <a:latin typeface="ＭＳ Ｐゴシック" panose="020B0600070205080204" pitchFamily="50" charset="-128"/>
              <a:ea typeface="ＭＳ Ｐゴシック" panose="020B0600070205080204" pitchFamily="50" charset="-128"/>
            </a:rPr>
            <a:t>ポイント上回っている。</a:t>
          </a:r>
        </a:p>
        <a:p>
          <a:r>
            <a:rPr kumimoji="1" lang="ja-JP" altLang="en-US" sz="1400">
              <a:latin typeface="ＭＳ Ｐゴシック" panose="020B0600070205080204" pitchFamily="50" charset="-128"/>
              <a:ea typeface="ＭＳ Ｐゴシック" panose="020B0600070205080204" pitchFamily="50" charset="-128"/>
            </a:rPr>
            <a:t>　職員の定数管理、給与水準、各種手当の総点検を行うなど、より一層の給与の適正化に努める。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155121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2207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51707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155121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155121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人口</a:t>
          </a:r>
          <a:r>
            <a:rPr kumimoji="1" lang="en-US" altLang="ja-JP" sz="1400">
              <a:latin typeface="ＭＳ Ｐゴシック" panose="020B0600070205080204" pitchFamily="50" charset="-128"/>
              <a:ea typeface="ＭＳ Ｐゴシック" panose="020B0600070205080204" pitchFamily="50" charset="-128"/>
            </a:rPr>
            <a:t>1,000</a:t>
          </a:r>
          <a:r>
            <a:rPr kumimoji="1" lang="ja-JP" altLang="en-US" sz="1400">
              <a:latin typeface="ＭＳ Ｐゴシック" panose="020B0600070205080204" pitchFamily="50" charset="-128"/>
              <a:ea typeface="ＭＳ Ｐゴシック" panose="020B0600070205080204" pitchFamily="50" charset="-128"/>
            </a:rPr>
            <a:t>人当たり職員数は、全国平均および福島県平均を下回り、前年度同等の数字を維持している。</a:t>
          </a:r>
        </a:p>
        <a:p>
          <a:r>
            <a:rPr kumimoji="1" lang="ja-JP" altLang="en-US" sz="1400">
              <a:latin typeface="ＭＳ Ｐゴシック" panose="020B0600070205080204" pitchFamily="50" charset="-128"/>
              <a:ea typeface="ＭＳ Ｐゴシック" panose="020B0600070205080204" pitchFamily="50" charset="-128"/>
            </a:rPr>
            <a:t>　退職者数に対し同数以下の人数で職員採用を行うことで定員管理を行っていたが、業務量の増加による新規雇用数の増加が見込まれるため、今後は全国平均・福島県平均に近い数字となる見込みである。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74567</xdr:rowOff>
    </xdr:from>
    <xdr:to>
      <xdr:col>81</xdr:col>
      <xdr:colOff>44450</xdr:colOff>
      <xdr:row>61</xdr:row>
      <xdr:rowOff>96974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33017"/>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74567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8131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19413</xdr:rowOff>
    </xdr:from>
    <xdr:to>
      <xdr:col>72</xdr:col>
      <xdr:colOff>203200</xdr:colOff>
      <xdr:row>61</xdr:row>
      <xdr:rowOff>22860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778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163285</xdr:rowOff>
    </xdr:from>
    <xdr:to>
      <xdr:col>68</xdr:col>
      <xdr:colOff>152400</xdr:colOff>
      <xdr:row>61</xdr:row>
      <xdr:rowOff>19413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502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46174</xdr:rowOff>
    </xdr:from>
    <xdr:to>
      <xdr:col>81</xdr:col>
      <xdr:colOff>95250</xdr:colOff>
      <xdr:row>61</xdr:row>
      <xdr:rowOff>147774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62701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4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23767</xdr:rowOff>
    </xdr:from>
    <xdr:to>
      <xdr:col>77</xdr:col>
      <xdr:colOff>95250</xdr:colOff>
      <xdr:row>61</xdr:row>
      <xdr:rowOff>125367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135544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5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140063</xdr:rowOff>
    </xdr:from>
    <xdr:to>
      <xdr:col>68</xdr:col>
      <xdr:colOff>203200</xdr:colOff>
      <xdr:row>61</xdr:row>
      <xdr:rowOff>70213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80390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実質公債費比率は、昨年度から</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ポイント増加しているものの、全国平均・県平均を下回る数値で推移している。</a:t>
          </a:r>
        </a:p>
        <a:p>
          <a:r>
            <a:rPr kumimoji="1" lang="ja-JP" altLang="en-US" sz="1400">
              <a:latin typeface="ＭＳ Ｐゴシック" panose="020B0600070205080204" pitchFamily="50" charset="-128"/>
              <a:ea typeface="ＭＳ Ｐゴシック" panose="020B0600070205080204" pitchFamily="50" charset="-128"/>
            </a:rPr>
            <a:t> 今後、大型公共事業に着手により、実質公債費比率の増が見込まれるが、起債元金償還額と起債借入額とのバランスを図り、現状を維持しながら、さらなる状況の改善に努める。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64516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603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64516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5603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141732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796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141732</xdr:rowOff>
    </xdr:from>
    <xdr:to>
      <xdr:col>68</xdr:col>
      <xdr:colOff>152400</xdr:colOff>
      <xdr:row>39</xdr:row>
      <xdr:rowOff>115062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568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13716</xdr:rowOff>
    </xdr:from>
    <xdr:to>
      <xdr:col>81</xdr:col>
      <xdr:colOff>95250</xdr:colOff>
      <xdr:row>38</xdr:row>
      <xdr:rowOff>115316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30243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90932</xdr:rowOff>
    </xdr:from>
    <xdr:to>
      <xdr:col>68</xdr:col>
      <xdr:colOff>203200</xdr:colOff>
      <xdr:row>39</xdr:row>
      <xdr:rowOff>21082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将来負担比率は、福島県平均と同等の比率を維持できている。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今後、大型公共事業を控えているため、内容を厳に精査するともに、財源の確保に努め、起債の発行抑制を図る。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20,142
192.06
14,229,485
13,466,127
680,712
6,860,449
5,985,118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人件費は、全国平均および福島県平均を下回り、前年度から</a:t>
          </a:r>
          <a:r>
            <a:rPr kumimoji="1" lang="en-US" altLang="ja-JP" sz="1400">
              <a:latin typeface="ＭＳ Ｐゴシック" panose="020B0600070205080204" pitchFamily="50" charset="-128"/>
              <a:ea typeface="ＭＳ Ｐゴシック" panose="020B0600070205080204" pitchFamily="50" charset="-128"/>
            </a:rPr>
            <a:t>2.0</a:t>
          </a:r>
          <a:r>
            <a:rPr kumimoji="1" lang="ja-JP" altLang="en-US" sz="1400">
              <a:latin typeface="ＭＳ Ｐゴシック" panose="020B0600070205080204" pitchFamily="50" charset="-128"/>
              <a:ea typeface="ＭＳ Ｐゴシック" panose="020B0600070205080204" pitchFamily="50" charset="-128"/>
            </a:rPr>
            <a:t>ポイント改善された。</a:t>
          </a:r>
        </a:p>
        <a:p>
          <a:r>
            <a:rPr kumimoji="1" lang="ja-JP" altLang="en-US" sz="1400">
              <a:latin typeface="ＭＳ Ｐゴシック" panose="020B0600070205080204" pitchFamily="50" charset="-128"/>
              <a:ea typeface="ＭＳ Ｐゴシック" panose="020B0600070205080204" pitchFamily="50" charset="-128"/>
            </a:rPr>
            <a:t>　多様化する行政サービスの提供のために全国的に人件費が増加しているが、職員採用を退職者同等以下としてきたことが人件費抑制に効果があった。</a:t>
          </a:r>
        </a:p>
        <a:p>
          <a:r>
            <a:rPr kumimoji="1" lang="ja-JP" altLang="en-US" sz="1400">
              <a:latin typeface="ＭＳ Ｐゴシック" panose="020B0600070205080204" pitchFamily="50" charset="-128"/>
              <a:ea typeface="ＭＳ Ｐゴシック" panose="020B0600070205080204" pitchFamily="50" charset="-128"/>
            </a:rPr>
            <a:t>　提供する行政サービスの質の向上、維持ができるよう、適正な人員確保を考慮しつつ、経費抑制に努める。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143002</xdr:rowOff>
    </xdr:from>
    <xdr:to>
      <xdr:col>24</xdr:col>
      <xdr:colOff>25400</xdr:colOff>
      <xdr:row>34</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0085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35</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837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9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28702</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294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92202</xdr:rowOff>
    </xdr:from>
    <xdr:to>
      <xdr:col>24</xdr:col>
      <xdr:colOff>76200</xdr:colOff>
      <xdr:row>34</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9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149352</xdr:rowOff>
    </xdr:from>
    <xdr:to>
      <xdr:col>6</xdr:col>
      <xdr:colOff>171450</xdr:colOff>
      <xdr:row>35</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物件費は、全国平均および福島県平均を下回る水準で推移している。</a:t>
          </a:r>
        </a:p>
        <a:p>
          <a:r>
            <a:rPr kumimoji="1" lang="ja-JP" altLang="en-US" sz="1400">
              <a:latin typeface="ＭＳ Ｐゴシック" panose="020B0600070205080204" pitchFamily="50" charset="-128"/>
              <a:ea typeface="ＭＳ Ｐゴシック" panose="020B0600070205080204" pitchFamily="50" charset="-128"/>
            </a:rPr>
            <a:t>　数値が減少している理由としては、昨年度実施した物価高騰対策関係費用などの臨時的な経費減である。</a:t>
          </a:r>
        </a:p>
        <a:p>
          <a:r>
            <a:rPr kumimoji="1" lang="ja-JP" altLang="en-US" sz="1400">
              <a:latin typeface="ＭＳ Ｐゴシック" panose="020B0600070205080204" pitchFamily="50" charset="-128"/>
              <a:ea typeface="ＭＳ Ｐゴシック" panose="020B0600070205080204" pitchFamily="50" charset="-128"/>
            </a:rPr>
            <a:t>　今後は物件費の増加が見込まれるため、事業内容の精査や経費削減に努める。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381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15</xdr:row>
      <xdr:rowOff>151493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129721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17</xdr:row>
      <xdr:rowOff>15421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688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扶助費は、全国平均および福島県平均を下回り、前年度から</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ポイント改善された。</a:t>
          </a:r>
        </a:p>
        <a:p>
          <a:r>
            <a:rPr kumimoji="1" lang="ja-JP" altLang="en-US" sz="1400">
              <a:latin typeface="ＭＳ Ｐゴシック" panose="020B0600070205080204" pitchFamily="50" charset="-128"/>
              <a:ea typeface="ＭＳ Ｐゴシック" panose="020B0600070205080204" pitchFamily="50" charset="-128"/>
            </a:rPr>
            <a:t>　今後も社会保障費の増加が見込まれるため、引き続き社会情勢の変化に順応した住民サービスを提供しながら、単独の扶助費については見直しなどを検討し事業の適正化に努める。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66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83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その他は、全国平均および福島県平均を下回り、前年度と同等の水準で推移している。</a:t>
          </a:r>
        </a:p>
        <a:p>
          <a:r>
            <a:rPr kumimoji="1" lang="ja-JP" altLang="en-US" sz="1400">
              <a:latin typeface="ＭＳ Ｐゴシック" panose="020B0600070205080204" pitchFamily="50" charset="-128"/>
              <a:ea typeface="ＭＳ Ｐゴシック" panose="020B0600070205080204" pitchFamily="50" charset="-128"/>
            </a:rPr>
            <a:t>　今後、国民健康保険、介護保険事業、後期高齢者医療等の特別会計は社会保障費の自然増により増加が見込まれるため、大きな改善を見込むのは難しい。それ以外の企業会計に対しては独立採算の原則に鑑み、特別会計の財政基盤の健全化を図るとともに一般会計負担金の圧縮を検討す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80735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156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80735</xdr:rowOff>
    </xdr:from>
    <xdr:to>
      <xdr:col>78</xdr:col>
      <xdr:colOff>69850</xdr:colOff>
      <xdr:row>54</xdr:row>
      <xdr:rowOff>18143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167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18143</xdr:rowOff>
    </xdr:from>
    <xdr:to>
      <xdr:col>73</xdr:col>
      <xdr:colOff>180975</xdr:colOff>
      <xdr:row>54</xdr:row>
      <xdr:rowOff>39915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39915</xdr:rowOff>
    </xdr:from>
    <xdr:to>
      <xdr:col>69</xdr:col>
      <xdr:colOff>92075</xdr:colOff>
      <xdr:row>59</xdr:row>
      <xdr:rowOff>9978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298215"/>
          <a:ext cx="889000" cy="8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29935</xdr:rowOff>
    </xdr:from>
    <xdr:to>
      <xdr:col>78</xdr:col>
      <xdr:colOff>120650</xdr:colOff>
      <xdr:row>53</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141712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138793</xdr:rowOff>
    </xdr:from>
    <xdr:to>
      <xdr:col>74</xdr:col>
      <xdr:colOff>31750</xdr:colOff>
      <xdr:row>54</xdr:row>
      <xdr:rowOff>68943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79120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160565</xdr:rowOff>
    </xdr:from>
    <xdr:to>
      <xdr:col>69</xdr:col>
      <xdr:colOff>142875</xdr:colOff>
      <xdr:row>54</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100892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補助費等は、全国平均および福島県平均を上回っているが、前年度から</a:t>
          </a:r>
          <a:r>
            <a:rPr kumimoji="1" lang="en-US" altLang="ja-JP" sz="1400">
              <a:latin typeface="ＭＳ Ｐゴシック" panose="020B0600070205080204" pitchFamily="50" charset="-128"/>
              <a:ea typeface="ＭＳ Ｐゴシック" panose="020B0600070205080204" pitchFamily="50" charset="-128"/>
            </a:rPr>
            <a:t>2.1</a:t>
          </a:r>
          <a:r>
            <a:rPr kumimoji="1" lang="ja-JP" altLang="en-US" sz="1400">
              <a:latin typeface="ＭＳ Ｐゴシック" panose="020B0600070205080204" pitchFamily="50" charset="-128"/>
              <a:ea typeface="ＭＳ Ｐゴシック" panose="020B0600070205080204" pitchFamily="50" charset="-128"/>
            </a:rPr>
            <a:t>ポイント減少している。</a:t>
          </a:r>
        </a:p>
        <a:p>
          <a:r>
            <a:rPr kumimoji="1" lang="ja-JP" altLang="en-US" sz="1400">
              <a:latin typeface="ＭＳ Ｐゴシック" panose="020B0600070205080204" pitchFamily="50" charset="-128"/>
              <a:ea typeface="ＭＳ Ｐゴシック" panose="020B0600070205080204" pitchFamily="50" charset="-128"/>
            </a:rPr>
            <a:t>　各種団体に対する補助金については内容・金額を含め検討を続行している。環境衛生に対する一部事務組合等の負担金など削減が難しい経費も含まれているため、今後の動向に注意を払いつつ、数値の改善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278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38</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6238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140716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6421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38</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7235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公債費は、年々減少傾向であり、全国平均および福島県平均を下回っている。</a:t>
          </a:r>
        </a:p>
        <a:p>
          <a:r>
            <a:rPr kumimoji="1" lang="ja-JP" altLang="en-US" sz="1400">
              <a:latin typeface="ＭＳ Ｐゴシック" panose="020B0600070205080204" pitchFamily="50" charset="-128"/>
              <a:ea typeface="ＭＳ Ｐゴシック" panose="020B0600070205080204" pitchFamily="50" charset="-128"/>
            </a:rPr>
            <a:t>　大型公共事業の着手が始まり、今後公債費の増が見込まれるが、計画的な事業進捗、事業費の抑制、財源の確保に努め、地方債の新規発行を慎重に検討するとともに、可能な限り繰上償還を行い、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19558</xdr:rowOff>
    </xdr:from>
    <xdr:to>
      <xdr:col>24</xdr:col>
      <xdr:colOff>25400</xdr:colOff>
      <xdr:row>75</xdr:row>
      <xdr:rowOff>129286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783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880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76708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88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140715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069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140208</xdr:rowOff>
    </xdr:from>
    <xdr:to>
      <xdr:col>24</xdr:col>
      <xdr:colOff>76200</xdr:colOff>
      <xdr:row>75</xdr:row>
      <xdr:rowOff>70358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156735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公債費以外は、全国平均および福島県平均を下回り、前年度から</a:t>
          </a:r>
          <a:r>
            <a:rPr kumimoji="1" lang="en-US" altLang="ja-JP" sz="1400">
              <a:latin typeface="ＭＳ Ｐゴシック" panose="020B0600070205080204" pitchFamily="50" charset="-128"/>
              <a:ea typeface="ＭＳ Ｐゴシック" panose="020B0600070205080204" pitchFamily="50" charset="-128"/>
            </a:rPr>
            <a:t>4.0</a:t>
          </a:r>
          <a:r>
            <a:rPr kumimoji="1" lang="ja-JP" altLang="en-US" sz="1400">
              <a:latin typeface="ＭＳ Ｐゴシック" panose="020B0600070205080204" pitchFamily="50" charset="-128"/>
              <a:ea typeface="ＭＳ Ｐゴシック" panose="020B0600070205080204" pitchFamily="50" charset="-128"/>
            </a:rPr>
            <a:t>ポイント改善された。</a:t>
          </a:r>
        </a:p>
        <a:p>
          <a:r>
            <a:rPr kumimoji="1" lang="ja-JP" altLang="en-US" sz="1400">
              <a:latin typeface="ＭＳ Ｐゴシック" panose="020B0600070205080204" pitchFamily="50" charset="-128"/>
              <a:ea typeface="ＭＳ Ｐゴシック" panose="020B0600070205080204" pitchFamily="50" charset="-128"/>
            </a:rPr>
            <a:t>　改善された要因としては、人件費や物件費が減となったことである。</a:t>
          </a:r>
        </a:p>
        <a:p>
          <a:r>
            <a:rPr kumimoji="1" lang="ja-JP" altLang="en-US" sz="1400">
              <a:latin typeface="ＭＳ Ｐゴシック" panose="020B0600070205080204" pitchFamily="50" charset="-128"/>
              <a:ea typeface="ＭＳ Ｐゴシック" panose="020B0600070205080204" pitchFamily="50" charset="-128"/>
            </a:rPr>
            <a:t>　今後も事業や経費全体の見直しを図り、経費の抑制に努め、財政の健全化を維持していく。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108712</xdr:rowOff>
    </xdr:from>
    <xdr:to>
      <xdr:col>82</xdr:col>
      <xdr:colOff>107950</xdr:colOff>
      <xdr:row>76</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9601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7033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165863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5321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57912</xdr:rowOff>
    </xdr:from>
    <xdr:to>
      <xdr:col>82</xdr:col>
      <xdr:colOff>158750</xdr:colOff>
      <xdr:row>74</xdr:row>
      <xdr:rowOff>159512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74439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60325</xdr:rowOff>
    </xdr:from>
    <xdr:to>
      <xdr:col>29</xdr:col>
      <xdr:colOff>127000</xdr:colOff>
      <xdr:row>17</xdr:row>
      <xdr:rowOff>113875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2600"/>
          <a:ext cx="647700" cy="5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45102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113875</xdr:rowOff>
    </xdr:from>
    <xdr:to>
      <xdr:col>26</xdr:col>
      <xdr:colOff>50800</xdr:colOff>
      <xdr:row>17</xdr:row>
      <xdr:rowOff>125266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6150"/>
          <a:ext cx="698500" cy="1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125266</xdr:rowOff>
    </xdr:from>
    <xdr:to>
      <xdr:col>22</xdr:col>
      <xdr:colOff>114300</xdr:colOff>
      <xdr:row>18</xdr:row>
      <xdr:rowOff>10262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7541"/>
          <a:ext cx="698500" cy="5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10262</xdr:rowOff>
    </xdr:from>
    <xdr:to>
      <xdr:col>18</xdr:col>
      <xdr:colOff>177800</xdr:colOff>
      <xdr:row>18</xdr:row>
      <xdr:rowOff>23730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3987"/>
          <a:ext cx="698500" cy="13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9525</xdr:rowOff>
    </xdr:from>
    <xdr:to>
      <xdr:col>29</xdr:col>
      <xdr:colOff>177800</xdr:colOff>
      <xdr:row>17</xdr:row>
      <xdr:rowOff>111125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26052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63075</xdr:rowOff>
    </xdr:from>
    <xdr:to>
      <xdr:col>26</xdr:col>
      <xdr:colOff>101600</xdr:colOff>
      <xdr:row>17</xdr:row>
      <xdr:rowOff>164675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9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74466</xdr:rowOff>
    </xdr:from>
    <xdr:to>
      <xdr:col>22</xdr:col>
      <xdr:colOff>165100</xdr:colOff>
      <xdr:row>18</xdr:row>
      <xdr:rowOff>4616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0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130912</xdr:rowOff>
    </xdr:from>
    <xdr:to>
      <xdr:col>19</xdr:col>
      <xdr:colOff>38100</xdr:colOff>
      <xdr:row>18</xdr:row>
      <xdr:rowOff>61062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71239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6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144380</xdr:rowOff>
    </xdr:from>
    <xdr:to>
      <xdr:col>15</xdr:col>
      <xdr:colOff>101600</xdr:colOff>
      <xdr:row>18</xdr:row>
      <xdr:rowOff>74530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84707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7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158122</xdr:rowOff>
    </xdr:from>
    <xdr:to>
      <xdr:col>29</xdr:col>
      <xdr:colOff>127000</xdr:colOff>
      <xdr:row>37</xdr:row>
      <xdr:rowOff>162041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82822"/>
          <a:ext cx="647700" cy="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158122</xdr:rowOff>
    </xdr:from>
    <xdr:to>
      <xdr:col>26</xdr:col>
      <xdr:colOff>50800</xdr:colOff>
      <xdr:row>37</xdr:row>
      <xdr:rowOff>231928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82822"/>
          <a:ext cx="698500" cy="73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231928</xdr:rowOff>
    </xdr:from>
    <xdr:to>
      <xdr:col>22</xdr:col>
      <xdr:colOff>114300</xdr:colOff>
      <xdr:row>37</xdr:row>
      <xdr:rowOff>264748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56628"/>
          <a:ext cx="698500" cy="3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141957</xdr:rowOff>
    </xdr:from>
    <xdr:to>
      <xdr:col>18</xdr:col>
      <xdr:colOff>177800</xdr:colOff>
      <xdr:row>37</xdr:row>
      <xdr:rowOff>264748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66657"/>
          <a:ext cx="698500" cy="122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111241</xdr:rowOff>
    </xdr:from>
    <xdr:to>
      <xdr:col>29</xdr:col>
      <xdr:colOff>177800</xdr:colOff>
      <xdr:row>37</xdr:row>
      <xdr:rowOff>212841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35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83318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107322</xdr:rowOff>
    </xdr:from>
    <xdr:to>
      <xdr:col>26</xdr:col>
      <xdr:colOff>101600</xdr:colOff>
      <xdr:row>37</xdr:row>
      <xdr:rowOff>208922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3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193699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18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181128</xdr:rowOff>
    </xdr:from>
    <xdr:to>
      <xdr:col>22</xdr:col>
      <xdr:colOff>165100</xdr:colOff>
      <xdr:row>37</xdr:row>
      <xdr:rowOff>282728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267505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9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213948</xdr:rowOff>
    </xdr:from>
    <xdr:to>
      <xdr:col>19</xdr:col>
      <xdr:colOff>38100</xdr:colOff>
      <xdr:row>37</xdr:row>
      <xdr:rowOff>315548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3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300325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2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91157</xdr:rowOff>
    </xdr:from>
    <xdr:to>
      <xdr:col>15</xdr:col>
      <xdr:colOff>101600</xdr:colOff>
      <xdr:row>37</xdr:row>
      <xdr:rowOff>192757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177534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20,142
192.06
14,229,485
13,466,127
680,712
6,860,449
5,985,118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147309</xdr:rowOff>
    </xdr:from>
    <xdr:to>
      <xdr:col>24</xdr:col>
      <xdr:colOff>63500</xdr:colOff>
      <xdr:row>36</xdr:row>
      <xdr:rowOff>20305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8059"/>
          <a:ext cx="838200" cy="4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15521</xdr:rowOff>
    </xdr:from>
    <xdr:to>
      <xdr:col>19</xdr:col>
      <xdr:colOff>177800</xdr:colOff>
      <xdr:row>36</xdr:row>
      <xdr:rowOff>20305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87721"/>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15521</xdr:rowOff>
    </xdr:from>
    <xdr:to>
      <xdr:col>15</xdr:col>
      <xdr:colOff>50800</xdr:colOff>
      <xdr:row>36</xdr:row>
      <xdr:rowOff>58008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7721"/>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58008</xdr:rowOff>
    </xdr:from>
    <xdr:to>
      <xdr:col>10</xdr:col>
      <xdr:colOff>114300</xdr:colOff>
      <xdr:row>37</xdr:row>
      <xdr:rowOff>54628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0208"/>
          <a:ext cx="889000" cy="16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96509</xdr:rowOff>
    </xdr:from>
    <xdr:to>
      <xdr:col>24</xdr:col>
      <xdr:colOff>114300</xdr:colOff>
      <xdr:row>36</xdr:row>
      <xdr:rowOff>26659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119386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140955</xdr:rowOff>
    </xdr:from>
    <xdr:to>
      <xdr:col>20</xdr:col>
      <xdr:colOff>38100</xdr:colOff>
      <xdr:row>36</xdr:row>
      <xdr:rowOff>71105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3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136171</xdr:rowOff>
    </xdr:from>
    <xdr:to>
      <xdr:col>15</xdr:col>
      <xdr:colOff>101600</xdr:colOff>
      <xdr:row>36</xdr:row>
      <xdr:rowOff>66321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82848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7208</xdr:rowOff>
    </xdr:from>
    <xdr:to>
      <xdr:col>10</xdr:col>
      <xdr:colOff>165100</xdr:colOff>
      <xdr:row>36</xdr:row>
      <xdr:rowOff>108808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125335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3828</xdr:rowOff>
    </xdr:from>
    <xdr:to>
      <xdr:col>6</xdr:col>
      <xdr:colOff>38100</xdr:colOff>
      <xdr:row>37</xdr:row>
      <xdr:rowOff>105428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121955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127392</xdr:rowOff>
    </xdr:from>
    <xdr:to>
      <xdr:col>24</xdr:col>
      <xdr:colOff>63500</xdr:colOff>
      <xdr:row>53</xdr:row>
      <xdr:rowOff>144939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214242"/>
          <a:ext cx="8382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127392</xdr:rowOff>
    </xdr:from>
    <xdr:to>
      <xdr:col>19</xdr:col>
      <xdr:colOff>177800</xdr:colOff>
      <xdr:row>53</xdr:row>
      <xdr:rowOff>167964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14242"/>
          <a:ext cx="889000" cy="4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167964</xdr:rowOff>
    </xdr:from>
    <xdr:to>
      <xdr:col>15</xdr:col>
      <xdr:colOff>50800</xdr:colOff>
      <xdr:row>55</xdr:row>
      <xdr:rowOff>44209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54814"/>
          <a:ext cx="889000" cy="2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44209</xdr:rowOff>
    </xdr:from>
    <xdr:to>
      <xdr:col>10</xdr:col>
      <xdr:colOff>114300</xdr:colOff>
      <xdr:row>56</xdr:row>
      <xdr:rowOff>56709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73959"/>
          <a:ext cx="889000" cy="18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94139</xdr:rowOff>
    </xdr:from>
    <xdr:to>
      <xdr:col>24</xdr:col>
      <xdr:colOff>114300</xdr:colOff>
      <xdr:row>54</xdr:row>
      <xdr:rowOff>24289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117016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3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76592</xdr:rowOff>
    </xdr:from>
    <xdr:to>
      <xdr:col>20</xdr:col>
      <xdr:colOff>38100</xdr:colOff>
      <xdr:row>54</xdr:row>
      <xdr:rowOff>6742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23269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3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117164</xdr:rowOff>
    </xdr:from>
    <xdr:to>
      <xdr:col>15</xdr:col>
      <xdr:colOff>101600</xdr:colOff>
      <xdr:row>54</xdr:row>
      <xdr:rowOff>47314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0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63841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97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164859</xdr:rowOff>
    </xdr:from>
    <xdr:to>
      <xdr:col>10</xdr:col>
      <xdr:colOff>165100</xdr:colOff>
      <xdr:row>55</xdr:row>
      <xdr:rowOff>95009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111536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9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5909</xdr:rowOff>
    </xdr:from>
    <xdr:to>
      <xdr:col>6</xdr:col>
      <xdr:colOff>38100</xdr:colOff>
      <xdr:row>56</xdr:row>
      <xdr:rowOff>107509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124036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8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66242</xdr:rowOff>
    </xdr:from>
    <xdr:to>
      <xdr:col>24</xdr:col>
      <xdr:colOff>63500</xdr:colOff>
      <xdr:row>77</xdr:row>
      <xdr:rowOff>168275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67892"/>
          <a:ext cx="838200" cy="10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124537</xdr:rowOff>
    </xdr:from>
    <xdr:to>
      <xdr:col>19</xdr:col>
      <xdr:colOff>177800</xdr:colOff>
      <xdr:row>77</xdr:row>
      <xdr:rowOff>168275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26187"/>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124537</xdr:rowOff>
    </xdr:from>
    <xdr:to>
      <xdr:col>15</xdr:col>
      <xdr:colOff>50800</xdr:colOff>
      <xdr:row>77</xdr:row>
      <xdr:rowOff>141605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6187"/>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141605</xdr:rowOff>
    </xdr:from>
    <xdr:to>
      <xdr:col>10</xdr:col>
      <xdr:colOff>114300</xdr:colOff>
      <xdr:row>77</xdr:row>
      <xdr:rowOff>169266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3255"/>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15442</xdr:rowOff>
    </xdr:from>
    <xdr:to>
      <xdr:col>24</xdr:col>
      <xdr:colOff>114300</xdr:colOff>
      <xdr:row>77</xdr:row>
      <xdr:rowOff>117042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165319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117475</xdr:rowOff>
    </xdr:from>
    <xdr:to>
      <xdr:col>20</xdr:col>
      <xdr:colOff>38100</xdr:colOff>
      <xdr:row>78</xdr:row>
      <xdr:rowOff>47625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38752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73737</xdr:rowOff>
    </xdr:from>
    <xdr:to>
      <xdr:col>15</xdr:col>
      <xdr:colOff>101600</xdr:colOff>
      <xdr:row>78</xdr:row>
      <xdr:rowOff>3887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166464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6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90805</xdr:rowOff>
    </xdr:from>
    <xdr:to>
      <xdr:col>10</xdr:col>
      <xdr:colOff>165100</xdr:colOff>
      <xdr:row>78</xdr:row>
      <xdr:rowOff>20955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8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118466</xdr:rowOff>
    </xdr:from>
    <xdr:to>
      <xdr:col>6</xdr:col>
      <xdr:colOff>38100</xdr:colOff>
      <xdr:row>78</xdr:row>
      <xdr:rowOff>48616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39743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16942</xdr:rowOff>
    </xdr:from>
    <xdr:to>
      <xdr:col>24</xdr:col>
      <xdr:colOff>63500</xdr:colOff>
      <xdr:row>96</xdr:row>
      <xdr:rowOff>65534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04692"/>
          <a:ext cx="838200" cy="22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136885</xdr:rowOff>
    </xdr:from>
    <xdr:to>
      <xdr:col>19</xdr:col>
      <xdr:colOff>177800</xdr:colOff>
      <xdr:row>96</xdr:row>
      <xdr:rowOff>65534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53185"/>
          <a:ext cx="889000" cy="27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136885</xdr:rowOff>
    </xdr:from>
    <xdr:to>
      <xdr:col>15</xdr:col>
      <xdr:colOff>50800</xdr:colOff>
      <xdr:row>97</xdr:row>
      <xdr:rowOff>62261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53185"/>
          <a:ext cx="889000" cy="4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62261</xdr:rowOff>
    </xdr:from>
    <xdr:to>
      <xdr:col>10</xdr:col>
      <xdr:colOff>114300</xdr:colOff>
      <xdr:row>97</xdr:row>
      <xdr:rowOff>97410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2911"/>
          <a:ext cx="889000" cy="3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137592</xdr:rowOff>
    </xdr:from>
    <xdr:to>
      <xdr:col>24</xdr:col>
      <xdr:colOff>114300</xdr:colOff>
      <xdr:row>95</xdr:row>
      <xdr:rowOff>67742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160469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14734</xdr:rowOff>
    </xdr:from>
    <xdr:to>
      <xdr:col>20</xdr:col>
      <xdr:colOff>38100</xdr:colOff>
      <xdr:row>96</xdr:row>
      <xdr:rowOff>116334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132861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86085</xdr:rowOff>
    </xdr:from>
    <xdr:to>
      <xdr:col>15</xdr:col>
      <xdr:colOff>101600</xdr:colOff>
      <xdr:row>95</xdr:row>
      <xdr:rowOff>16235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32762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7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11461</xdr:rowOff>
    </xdr:from>
    <xdr:to>
      <xdr:col>10</xdr:col>
      <xdr:colOff>165100</xdr:colOff>
      <xdr:row>97</xdr:row>
      <xdr:rowOff>113061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129588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46610</xdr:rowOff>
    </xdr:from>
    <xdr:to>
      <xdr:col>6</xdr:col>
      <xdr:colOff>38100</xdr:colOff>
      <xdr:row>97</xdr:row>
      <xdr:rowOff>148210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164737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90254</xdr:rowOff>
    </xdr:from>
    <xdr:to>
      <xdr:col>55</xdr:col>
      <xdr:colOff>0</xdr:colOff>
      <xdr:row>36</xdr:row>
      <xdr:rowOff>95877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62454"/>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90254</xdr:rowOff>
    </xdr:from>
    <xdr:to>
      <xdr:col>50</xdr:col>
      <xdr:colOff>114300</xdr:colOff>
      <xdr:row>36</xdr:row>
      <xdr:rowOff>131992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62454"/>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136939</xdr:rowOff>
    </xdr:from>
    <xdr:to>
      <xdr:col>45</xdr:col>
      <xdr:colOff>177800</xdr:colOff>
      <xdr:row>36</xdr:row>
      <xdr:rowOff>131992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94789"/>
          <a:ext cx="889000" cy="5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136939</xdr:rowOff>
    </xdr:from>
    <xdr:to>
      <xdr:col>41</xdr:col>
      <xdr:colOff>50800</xdr:colOff>
      <xdr:row>37</xdr:row>
      <xdr:rowOff>69442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94789"/>
          <a:ext cx="889000" cy="6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45077</xdr:rowOff>
    </xdr:from>
    <xdr:to>
      <xdr:col>55</xdr:col>
      <xdr:colOff>50800</xdr:colOff>
      <xdr:row>36</xdr:row>
      <xdr:rowOff>146677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67954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39454</xdr:rowOff>
    </xdr:from>
    <xdr:to>
      <xdr:col>50</xdr:col>
      <xdr:colOff>165100</xdr:colOff>
      <xdr:row>36</xdr:row>
      <xdr:rowOff>141054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157581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81192</xdr:rowOff>
    </xdr:from>
    <xdr:to>
      <xdr:col>46</xdr:col>
      <xdr:colOff>38100</xdr:colOff>
      <xdr:row>37</xdr:row>
      <xdr:rowOff>11342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27869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2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86139</xdr:rowOff>
    </xdr:from>
    <xdr:to>
      <xdr:col>41</xdr:col>
      <xdr:colOff>101600</xdr:colOff>
      <xdr:row>34</xdr:row>
      <xdr:rowOff>16289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32816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1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18642</xdr:rowOff>
    </xdr:from>
    <xdr:to>
      <xdr:col>36</xdr:col>
      <xdr:colOff>165100</xdr:colOff>
      <xdr:row>37</xdr:row>
      <xdr:rowOff>120242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111369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142605</xdr:rowOff>
    </xdr:from>
    <xdr:to>
      <xdr:col>55</xdr:col>
      <xdr:colOff>0</xdr:colOff>
      <xdr:row>54</xdr:row>
      <xdr:rowOff>110496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229455"/>
          <a:ext cx="838200" cy="1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46907</xdr:rowOff>
    </xdr:from>
    <xdr:to>
      <xdr:col>50</xdr:col>
      <xdr:colOff>114300</xdr:colOff>
      <xdr:row>54</xdr:row>
      <xdr:rowOff>110496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305207"/>
          <a:ext cx="8890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46907</xdr:rowOff>
    </xdr:from>
    <xdr:to>
      <xdr:col>45</xdr:col>
      <xdr:colOff>177800</xdr:colOff>
      <xdr:row>56</xdr:row>
      <xdr:rowOff>31153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305207"/>
          <a:ext cx="889000" cy="3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76577</xdr:rowOff>
    </xdr:from>
    <xdr:to>
      <xdr:col>41</xdr:col>
      <xdr:colOff>50800</xdr:colOff>
      <xdr:row>56</xdr:row>
      <xdr:rowOff>31153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8820527"/>
          <a:ext cx="889000" cy="8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91805</xdr:rowOff>
    </xdr:from>
    <xdr:to>
      <xdr:col>55</xdr:col>
      <xdr:colOff>50800</xdr:colOff>
      <xdr:row>54</xdr:row>
      <xdr:rowOff>21955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1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114682</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0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59696</xdr:rowOff>
    </xdr:from>
    <xdr:to>
      <xdr:col>50</xdr:col>
      <xdr:colOff>165100</xdr:colOff>
      <xdr:row>54</xdr:row>
      <xdr:rowOff>161296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6373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09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167557</xdr:rowOff>
    </xdr:from>
    <xdr:to>
      <xdr:col>46</xdr:col>
      <xdr:colOff>38100</xdr:colOff>
      <xdr:row>54</xdr:row>
      <xdr:rowOff>97707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114234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0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151803</xdr:rowOff>
    </xdr:from>
    <xdr:to>
      <xdr:col>41</xdr:col>
      <xdr:colOff>101600</xdr:colOff>
      <xdr:row>56</xdr:row>
      <xdr:rowOff>81953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98480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25777</xdr:rowOff>
    </xdr:from>
    <xdr:to>
      <xdr:col>36</xdr:col>
      <xdr:colOff>165100</xdr:colOff>
      <xdr:row>51</xdr:row>
      <xdr:rowOff>127377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87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143904</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5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18400</xdr:rowOff>
    </xdr:from>
    <xdr:to>
      <xdr:col>55</xdr:col>
      <xdr:colOff>0</xdr:colOff>
      <xdr:row>78</xdr:row>
      <xdr:rowOff>25389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220050"/>
          <a:ext cx="838200" cy="17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25389</xdr:rowOff>
    </xdr:from>
    <xdr:to>
      <xdr:col>50</xdr:col>
      <xdr:colOff>114300</xdr:colOff>
      <xdr:row>78</xdr:row>
      <xdr:rowOff>58384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398489"/>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58384</xdr:rowOff>
    </xdr:from>
    <xdr:to>
      <xdr:col>45</xdr:col>
      <xdr:colOff>177800</xdr:colOff>
      <xdr:row>78</xdr:row>
      <xdr:rowOff>83356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431484"/>
          <a:ext cx="889000" cy="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83356</xdr:rowOff>
    </xdr:from>
    <xdr:to>
      <xdr:col>41</xdr:col>
      <xdr:colOff>50800</xdr:colOff>
      <xdr:row>79</xdr:row>
      <xdr:rowOff>28894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456456"/>
          <a:ext cx="889000" cy="1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139050</xdr:rowOff>
    </xdr:from>
    <xdr:to>
      <xdr:col>55</xdr:col>
      <xdr:colOff>50800</xdr:colOff>
      <xdr:row>77</xdr:row>
      <xdr:rowOff>69200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1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161927</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146039</xdr:rowOff>
    </xdr:from>
    <xdr:to>
      <xdr:col>50</xdr:col>
      <xdr:colOff>165100</xdr:colOff>
      <xdr:row>78</xdr:row>
      <xdr:rowOff>76189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92716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1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7584</xdr:rowOff>
    </xdr:from>
    <xdr:to>
      <xdr:col>46</xdr:col>
      <xdr:colOff>38100</xdr:colOff>
      <xdr:row>78</xdr:row>
      <xdr:rowOff>109184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125711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1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32556</xdr:rowOff>
    </xdr:from>
    <xdr:to>
      <xdr:col>41</xdr:col>
      <xdr:colOff>101600</xdr:colOff>
      <xdr:row>78</xdr:row>
      <xdr:rowOff>134156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150683</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1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149544</xdr:rowOff>
    </xdr:from>
    <xdr:to>
      <xdr:col>36</xdr:col>
      <xdr:colOff>165100</xdr:colOff>
      <xdr:row>79</xdr:row>
      <xdr:rowOff>79694</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70821</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6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86240</xdr:rowOff>
    </xdr:from>
    <xdr:to>
      <xdr:col>55</xdr:col>
      <xdr:colOff>0</xdr:colOff>
      <xdr:row>95</xdr:row>
      <xdr:rowOff>111441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373990"/>
          <a:ext cx="838200" cy="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6905</xdr:rowOff>
    </xdr:from>
    <xdr:to>
      <xdr:col>50</xdr:col>
      <xdr:colOff>114300</xdr:colOff>
      <xdr:row>95</xdr:row>
      <xdr:rowOff>111441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294655"/>
          <a:ext cx="889000" cy="10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6905</xdr:rowOff>
    </xdr:from>
    <xdr:to>
      <xdr:col>45</xdr:col>
      <xdr:colOff>177800</xdr:colOff>
      <xdr:row>96</xdr:row>
      <xdr:rowOff>121869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294655"/>
          <a:ext cx="889000" cy="28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31888</xdr:rowOff>
    </xdr:from>
    <xdr:to>
      <xdr:col>41</xdr:col>
      <xdr:colOff>50800</xdr:colOff>
      <xdr:row>96</xdr:row>
      <xdr:rowOff>121869</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5633838"/>
          <a:ext cx="889000" cy="9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35440</xdr:rowOff>
    </xdr:from>
    <xdr:to>
      <xdr:col>55</xdr:col>
      <xdr:colOff>50800</xdr:colOff>
      <xdr:row>95</xdr:row>
      <xdr:rowOff>137040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3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58317</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1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60641</xdr:rowOff>
    </xdr:from>
    <xdr:to>
      <xdr:col>50</xdr:col>
      <xdr:colOff>165100</xdr:colOff>
      <xdr:row>95</xdr:row>
      <xdr:rowOff>162241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3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7318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12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127555</xdr:rowOff>
    </xdr:from>
    <xdr:to>
      <xdr:col>46</xdr:col>
      <xdr:colOff>38100</xdr:colOff>
      <xdr:row>95</xdr:row>
      <xdr:rowOff>57705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74232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71069</xdr:rowOff>
    </xdr:from>
    <xdr:to>
      <xdr:col>41</xdr:col>
      <xdr:colOff>101600</xdr:colOff>
      <xdr:row>97</xdr:row>
      <xdr:rowOff>1219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5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17746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3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152538</xdr:rowOff>
    </xdr:from>
    <xdr:to>
      <xdr:col>36</xdr:col>
      <xdr:colOff>165100</xdr:colOff>
      <xdr:row>91</xdr:row>
      <xdr:rowOff>82688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55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99215</xdr:rowOff>
    </xdr:from>
    <xdr:ext cx="59901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672795" y="1535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48766</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35316"/>
          <a:ext cx="889000" cy="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96854</xdr:rowOff>
    </xdr:from>
    <xdr:to>
      <xdr:col>76</xdr:col>
      <xdr:colOff>114300</xdr:colOff>
      <xdr:row>39</xdr:row>
      <xdr:rowOff>48766</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611954"/>
          <a:ext cx="889000" cy="12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96854</xdr:rowOff>
    </xdr:from>
    <xdr:to>
      <xdr:col>71</xdr:col>
      <xdr:colOff>177800</xdr:colOff>
      <xdr:row>39</xdr:row>
      <xdr:rowOff>16060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611954"/>
          <a:ext cx="8890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78414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169416</xdr:rowOff>
    </xdr:from>
    <xdr:to>
      <xdr:col>76</xdr:col>
      <xdr:colOff>165100</xdr:colOff>
      <xdr:row>39</xdr:row>
      <xdr:rowOff>99566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90693</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7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46054</xdr:rowOff>
    </xdr:from>
    <xdr:to>
      <xdr:col>72</xdr:col>
      <xdr:colOff>38100</xdr:colOff>
      <xdr:row>38</xdr:row>
      <xdr:rowOff>147654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5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164181</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36111" y="63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136710</xdr:rowOff>
    </xdr:from>
    <xdr:to>
      <xdr:col>67</xdr:col>
      <xdr:colOff>101600</xdr:colOff>
      <xdr:row>39</xdr:row>
      <xdr:rowOff>66860</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83387</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42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168180</xdr:rowOff>
    </xdr:from>
    <xdr:to>
      <xdr:col>85</xdr:col>
      <xdr:colOff>127000</xdr:colOff>
      <xdr:row>76</xdr:row>
      <xdr:rowOff>1360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026930"/>
          <a:ext cx="8382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166218</xdr:rowOff>
    </xdr:from>
    <xdr:to>
      <xdr:col>81</xdr:col>
      <xdr:colOff>50800</xdr:colOff>
      <xdr:row>76</xdr:row>
      <xdr:rowOff>1360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024968"/>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166218</xdr:rowOff>
    </xdr:from>
    <xdr:to>
      <xdr:col>76</xdr:col>
      <xdr:colOff>114300</xdr:colOff>
      <xdr:row>76</xdr:row>
      <xdr:rowOff>4311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024968"/>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157398</xdr:rowOff>
    </xdr:from>
    <xdr:to>
      <xdr:col>71</xdr:col>
      <xdr:colOff>177800</xdr:colOff>
      <xdr:row>76</xdr:row>
      <xdr:rowOff>4311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016148"/>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117380</xdr:rowOff>
    </xdr:from>
    <xdr:to>
      <xdr:col>85</xdr:col>
      <xdr:colOff>177800</xdr:colOff>
      <xdr:row>76</xdr:row>
      <xdr:rowOff>47529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761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95807</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95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122009</xdr:rowOff>
    </xdr:from>
    <xdr:to>
      <xdr:col>81</xdr:col>
      <xdr:colOff>101600</xdr:colOff>
      <xdr:row>76</xdr:row>
      <xdr:rowOff>52158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80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43287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0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115418</xdr:rowOff>
    </xdr:from>
    <xdr:to>
      <xdr:col>76</xdr:col>
      <xdr:colOff>165100</xdr:colOff>
      <xdr:row>76</xdr:row>
      <xdr:rowOff>45568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36695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0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124961</xdr:rowOff>
    </xdr:from>
    <xdr:to>
      <xdr:col>72</xdr:col>
      <xdr:colOff>38100</xdr:colOff>
      <xdr:row>76</xdr:row>
      <xdr:rowOff>55111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46238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07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106597</xdr:rowOff>
    </xdr:from>
    <xdr:to>
      <xdr:col>67</xdr:col>
      <xdr:colOff>101600</xdr:colOff>
      <xdr:row>76</xdr:row>
      <xdr:rowOff>36748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65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27875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0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54456</xdr:rowOff>
    </xdr:from>
    <xdr:to>
      <xdr:col>85</xdr:col>
      <xdr:colOff>127000</xdr:colOff>
      <xdr:row>98</xdr:row>
      <xdr:rowOff>80443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856556"/>
          <a:ext cx="838200" cy="2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54456</xdr:rowOff>
    </xdr:from>
    <xdr:to>
      <xdr:col>81</xdr:col>
      <xdr:colOff>50800</xdr:colOff>
      <xdr:row>98</xdr:row>
      <xdr:rowOff>161463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56556"/>
          <a:ext cx="889000" cy="10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161463</xdr:rowOff>
    </xdr:from>
    <xdr:to>
      <xdr:col>76</xdr:col>
      <xdr:colOff>114300</xdr:colOff>
      <xdr:row>99</xdr:row>
      <xdr:rowOff>1057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63563"/>
          <a:ext cx="88900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1057</xdr:rowOff>
    </xdr:from>
    <xdr:to>
      <xdr:col>71</xdr:col>
      <xdr:colOff>177800</xdr:colOff>
      <xdr:row>99</xdr:row>
      <xdr:rowOff>9737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74607"/>
          <a:ext cx="8890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29643</xdr:rowOff>
    </xdr:from>
    <xdr:to>
      <xdr:col>85</xdr:col>
      <xdr:colOff>177800</xdr:colOff>
      <xdr:row>98</xdr:row>
      <xdr:rowOff>131243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52520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3656</xdr:rowOff>
    </xdr:from>
    <xdr:to>
      <xdr:col>81</xdr:col>
      <xdr:colOff>101600</xdr:colOff>
      <xdr:row>98</xdr:row>
      <xdr:rowOff>105256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121783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58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110663</xdr:rowOff>
    </xdr:from>
    <xdr:to>
      <xdr:col>76</xdr:col>
      <xdr:colOff>165100</xdr:colOff>
      <xdr:row>99</xdr:row>
      <xdr:rowOff>40813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31940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70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121707</xdr:rowOff>
    </xdr:from>
    <xdr:to>
      <xdr:col>72</xdr:col>
      <xdr:colOff>38100</xdr:colOff>
      <xdr:row>99</xdr:row>
      <xdr:rowOff>51857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42984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70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130387</xdr:rowOff>
    </xdr:from>
    <xdr:to>
      <xdr:col>67</xdr:col>
      <xdr:colOff>101600</xdr:colOff>
      <xdr:row>99</xdr:row>
      <xdr:rowOff>60537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51664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2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40831</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2738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161481</xdr:rowOff>
    </xdr:from>
    <xdr:to>
      <xdr:col>98</xdr:col>
      <xdr:colOff>38100</xdr:colOff>
      <xdr:row>39</xdr:row>
      <xdr:rowOff>91631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82758</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99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100544</xdr:rowOff>
    </xdr:from>
    <xdr:to>
      <xdr:col>116</xdr:col>
      <xdr:colOff>63500</xdr:colOff>
      <xdr:row>57</xdr:row>
      <xdr:rowOff>129772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8673044"/>
          <a:ext cx="838200" cy="122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89240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10033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129772</xdr:rowOff>
    </xdr:from>
    <xdr:to>
      <xdr:col>111</xdr:col>
      <xdr:colOff>177800</xdr:colOff>
      <xdr:row>57</xdr:row>
      <xdr:rowOff>132352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9902422"/>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111092</xdr:rowOff>
    </xdr:from>
    <xdr:to>
      <xdr:col>107</xdr:col>
      <xdr:colOff>50800</xdr:colOff>
      <xdr:row>57</xdr:row>
      <xdr:rowOff>132352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988374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111092</xdr:rowOff>
    </xdr:from>
    <xdr:to>
      <xdr:col>102</xdr:col>
      <xdr:colOff>114300</xdr:colOff>
      <xdr:row>58</xdr:row>
      <xdr:rowOff>115338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9883742"/>
          <a:ext cx="889000" cy="1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49744</xdr:rowOff>
    </xdr:from>
    <xdr:to>
      <xdr:col>116</xdr:col>
      <xdr:colOff>114300</xdr:colOff>
      <xdr:row>50</xdr:row>
      <xdr:rowOff>151344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86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2771</xdr:rowOff>
    </xdr:from>
    <xdr:ext cx="534377"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85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78972</xdr:rowOff>
    </xdr:from>
    <xdr:to>
      <xdr:col>112</xdr:col>
      <xdr:colOff>38100</xdr:colOff>
      <xdr:row>58</xdr:row>
      <xdr:rowOff>9122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8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25649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962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81552</xdr:rowOff>
    </xdr:from>
    <xdr:to>
      <xdr:col>107</xdr:col>
      <xdr:colOff>101600</xdr:colOff>
      <xdr:row>58</xdr:row>
      <xdr:rowOff>11702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8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28229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96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60292</xdr:rowOff>
    </xdr:from>
    <xdr:to>
      <xdr:col>102</xdr:col>
      <xdr:colOff>165100</xdr:colOff>
      <xdr:row>57</xdr:row>
      <xdr:rowOff>161892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83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6969</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78111" y="96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64538</xdr:rowOff>
    </xdr:from>
    <xdr:to>
      <xdr:col>98</xdr:col>
      <xdr:colOff>38100</xdr:colOff>
      <xdr:row>58</xdr:row>
      <xdr:rowOff>166138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0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11215</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78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93500</xdr:rowOff>
    </xdr:from>
    <xdr:to>
      <xdr:col>116</xdr:col>
      <xdr:colOff>63500</xdr:colOff>
      <xdr:row>77</xdr:row>
      <xdr:rowOff>140043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295150"/>
          <a:ext cx="8382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140043</xdr:rowOff>
    </xdr:from>
    <xdr:to>
      <xdr:col>111</xdr:col>
      <xdr:colOff>177800</xdr:colOff>
      <xdr:row>77</xdr:row>
      <xdr:rowOff>155679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341693"/>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155679</xdr:rowOff>
    </xdr:from>
    <xdr:to>
      <xdr:col>107</xdr:col>
      <xdr:colOff>50800</xdr:colOff>
      <xdr:row>78</xdr:row>
      <xdr:rowOff>1397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357329"/>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166263</xdr:rowOff>
    </xdr:from>
    <xdr:to>
      <xdr:col>102</xdr:col>
      <xdr:colOff>114300</xdr:colOff>
      <xdr:row>78</xdr:row>
      <xdr:rowOff>1397</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853563"/>
          <a:ext cx="889000" cy="5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42700</xdr:rowOff>
    </xdr:from>
    <xdr:to>
      <xdr:col>116</xdr:col>
      <xdr:colOff>114300</xdr:colOff>
      <xdr:row>77</xdr:row>
      <xdr:rowOff>144300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2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21127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22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89243</xdr:rowOff>
    </xdr:from>
    <xdr:to>
      <xdr:col>112</xdr:col>
      <xdr:colOff>38100</xdr:colOff>
      <xdr:row>78</xdr:row>
      <xdr:rowOff>19393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10520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3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104879</xdr:rowOff>
    </xdr:from>
    <xdr:to>
      <xdr:col>107</xdr:col>
      <xdr:colOff>101600</xdr:colOff>
      <xdr:row>78</xdr:row>
      <xdr:rowOff>35029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3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26156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39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122047</xdr:rowOff>
    </xdr:from>
    <xdr:to>
      <xdr:col>102</xdr:col>
      <xdr:colOff>165100</xdr:colOff>
      <xdr:row>78</xdr:row>
      <xdr:rowOff>52197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43324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4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115463</xdr:rowOff>
    </xdr:from>
    <xdr:to>
      <xdr:col>98</xdr:col>
      <xdr:colOff>38100</xdr:colOff>
      <xdr:row>75</xdr:row>
      <xdr:rowOff>45613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62140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5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歳出決算総額は、住民</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a:t>
          </a:r>
          <a:r>
            <a:rPr kumimoji="1" lang="en-US" altLang="ja-JP" sz="1400">
              <a:latin typeface="ＭＳ Ｐゴシック" panose="020B0600070205080204" pitchFamily="50" charset="-128"/>
              <a:ea typeface="ＭＳ Ｐゴシック" panose="020B0600070205080204" pitchFamily="50" charset="-128"/>
            </a:rPr>
            <a:t>657,077</a:t>
          </a:r>
          <a:r>
            <a:rPr kumimoji="1" lang="ja-JP" altLang="en-US" sz="1400">
              <a:latin typeface="ＭＳ Ｐゴシック" panose="020B0600070205080204" pitchFamily="50" charset="-128"/>
              <a:ea typeface="ＭＳ Ｐゴシック" panose="020B0600070205080204" pitchFamily="50" charset="-128"/>
            </a:rPr>
            <a:t>円となっている。構成項目の中で最も高いのは、物件費で</a:t>
          </a:r>
          <a:r>
            <a:rPr kumimoji="1" lang="en-US" altLang="ja-JP" sz="1400">
              <a:latin typeface="ＭＳ Ｐゴシック" panose="020B0600070205080204" pitchFamily="50" charset="-128"/>
              <a:ea typeface="ＭＳ Ｐゴシック" panose="020B0600070205080204" pitchFamily="50" charset="-128"/>
            </a:rPr>
            <a:t>143,177</a:t>
          </a:r>
          <a:r>
            <a:rPr kumimoji="1" lang="ja-JP" altLang="en-US" sz="1400">
              <a:latin typeface="ＭＳ Ｐゴシック" panose="020B0600070205080204" pitchFamily="50" charset="-128"/>
              <a:ea typeface="ＭＳ Ｐゴシック" panose="020B0600070205080204" pitchFamily="50" charset="-128"/>
            </a:rPr>
            <a:t>円となっている。</a:t>
          </a:r>
        </a:p>
        <a:p>
          <a:r>
            <a:rPr kumimoji="1" lang="ja-JP" altLang="en-US" sz="1400">
              <a:latin typeface="ＭＳ Ｐゴシック" panose="020B0600070205080204" pitchFamily="50" charset="-128"/>
              <a:ea typeface="ＭＳ Ｐゴシック" panose="020B0600070205080204" pitchFamily="50" charset="-128"/>
            </a:rPr>
            <a:t>　その他で特に増減の大きい項目としては、普通建設事業費・扶助費・貸付金があげられる。</a:t>
          </a:r>
        </a:p>
        <a:p>
          <a:r>
            <a:rPr kumimoji="1" lang="ja-JP" altLang="en-US" sz="1400">
              <a:latin typeface="ＭＳ Ｐゴシック" panose="020B0600070205080204" pitchFamily="50" charset="-128"/>
              <a:ea typeface="ＭＳ Ｐゴシック" panose="020B0600070205080204" pitchFamily="50" charset="-128"/>
            </a:rPr>
            <a:t>　普通建設事業費については、住民</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a:t>
          </a:r>
          <a:r>
            <a:rPr kumimoji="1" lang="en-US" altLang="ja-JP" sz="1400">
              <a:latin typeface="ＭＳ Ｐゴシック" panose="020B0600070205080204" pitchFamily="50" charset="-128"/>
              <a:ea typeface="ＭＳ Ｐゴシック" panose="020B0600070205080204" pitchFamily="50" charset="-128"/>
            </a:rPr>
            <a:t>107,895</a:t>
          </a:r>
          <a:r>
            <a:rPr kumimoji="1" lang="ja-JP" altLang="en-US" sz="1400">
              <a:latin typeface="ＭＳ Ｐゴシック" panose="020B0600070205080204" pitchFamily="50" charset="-128"/>
              <a:ea typeface="ＭＳ Ｐゴシック" panose="020B0600070205080204" pitchFamily="50" charset="-128"/>
            </a:rPr>
            <a:t>円であり、昨年度比</a:t>
          </a:r>
          <a:r>
            <a:rPr kumimoji="1" lang="en-US" altLang="ja-JP" sz="1400">
              <a:latin typeface="ＭＳ Ｐゴシック" panose="020B0600070205080204" pitchFamily="50" charset="-128"/>
              <a:ea typeface="ＭＳ Ｐゴシック" panose="020B0600070205080204" pitchFamily="50" charset="-128"/>
            </a:rPr>
            <a:t>16,392</a:t>
          </a:r>
          <a:r>
            <a:rPr kumimoji="1" lang="ja-JP" altLang="en-US" sz="1400">
              <a:latin typeface="ＭＳ Ｐゴシック" panose="020B0600070205080204" pitchFamily="50" charset="-128"/>
              <a:ea typeface="ＭＳ Ｐゴシック" panose="020B0600070205080204" pitchFamily="50" charset="-128"/>
            </a:rPr>
            <a:t>円の増となった。これは学校給食センター建設事業や新庁舎建設事業による事業費増が主な要因である。</a:t>
          </a:r>
        </a:p>
        <a:p>
          <a:r>
            <a:rPr kumimoji="1" lang="ja-JP" altLang="en-US" sz="1400">
              <a:latin typeface="ＭＳ Ｐゴシック" panose="020B0600070205080204" pitchFamily="50" charset="-128"/>
              <a:ea typeface="ＭＳ Ｐゴシック" panose="020B0600070205080204" pitchFamily="50" charset="-128"/>
            </a:rPr>
            <a:t>　扶助費については、住民</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a:t>
          </a:r>
          <a:r>
            <a:rPr kumimoji="1" lang="en-US" altLang="ja-JP" sz="1400">
              <a:latin typeface="ＭＳ Ｐゴシック" panose="020B0600070205080204" pitchFamily="50" charset="-128"/>
              <a:ea typeface="ＭＳ Ｐゴシック" panose="020B0600070205080204" pitchFamily="50" charset="-128"/>
            </a:rPr>
            <a:t>96,592</a:t>
          </a:r>
          <a:r>
            <a:rPr kumimoji="1" lang="ja-JP" altLang="en-US" sz="1400">
              <a:latin typeface="ＭＳ Ｐゴシック" panose="020B0600070205080204" pitchFamily="50" charset="-128"/>
              <a:ea typeface="ＭＳ Ｐゴシック" panose="020B0600070205080204" pitchFamily="50" charset="-128"/>
            </a:rPr>
            <a:t>円であり、昨年度比</a:t>
          </a:r>
          <a:r>
            <a:rPr kumimoji="1" lang="en-US" altLang="ja-JP" sz="1400">
              <a:latin typeface="ＭＳ Ｐゴシック" panose="020B0600070205080204" pitchFamily="50" charset="-128"/>
              <a:ea typeface="ＭＳ Ｐゴシック" panose="020B0600070205080204" pitchFamily="50" charset="-128"/>
            </a:rPr>
            <a:t>15,401</a:t>
          </a:r>
          <a:r>
            <a:rPr kumimoji="1" lang="ja-JP" altLang="en-US" sz="1400">
              <a:latin typeface="ＭＳ Ｐゴシック" panose="020B0600070205080204" pitchFamily="50" charset="-128"/>
              <a:ea typeface="ＭＳ Ｐゴシック" panose="020B0600070205080204" pitchFamily="50" charset="-128"/>
            </a:rPr>
            <a:t>円の減となった。これは物価高騰対策として実施した子育て世帯や低所得世帯などへの給付事業費減が主な原因である。</a:t>
          </a:r>
        </a:p>
        <a:p>
          <a:r>
            <a:rPr kumimoji="1" lang="ja-JP" altLang="en-US" sz="1400">
              <a:latin typeface="ＭＳ Ｐゴシック" panose="020B0600070205080204" pitchFamily="50" charset="-128"/>
              <a:ea typeface="ＭＳ Ｐゴシック" panose="020B0600070205080204" pitchFamily="50" charset="-128"/>
            </a:rPr>
            <a:t>　貸付金については、住民</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a:t>
          </a:r>
          <a:r>
            <a:rPr kumimoji="1" lang="en-US" altLang="ja-JP" sz="1400">
              <a:latin typeface="ＭＳ Ｐゴシック" panose="020B0600070205080204" pitchFamily="50" charset="-128"/>
              <a:ea typeface="ＭＳ Ｐゴシック" panose="020B0600070205080204" pitchFamily="50" charset="-128"/>
            </a:rPr>
            <a:t>47,199</a:t>
          </a:r>
          <a:r>
            <a:rPr kumimoji="1" lang="ja-JP" altLang="en-US" sz="1400">
              <a:latin typeface="ＭＳ Ｐゴシック" panose="020B0600070205080204" pitchFamily="50" charset="-128"/>
              <a:ea typeface="ＭＳ Ｐゴシック" panose="020B0600070205080204" pitchFamily="50" charset="-128"/>
            </a:rPr>
            <a:t>円であり、昨年度比</a:t>
          </a:r>
          <a:r>
            <a:rPr kumimoji="1" lang="en-US" altLang="ja-JP" sz="1400">
              <a:latin typeface="ＭＳ Ｐゴシック" panose="020B0600070205080204" pitchFamily="50" charset="-128"/>
              <a:ea typeface="ＭＳ Ｐゴシック" panose="020B0600070205080204" pitchFamily="50" charset="-128"/>
            </a:rPr>
            <a:t>37,645</a:t>
          </a:r>
          <a:r>
            <a:rPr kumimoji="1" lang="ja-JP" altLang="en-US" sz="1400">
              <a:latin typeface="ＭＳ Ｐゴシック" panose="020B0600070205080204" pitchFamily="50" charset="-128"/>
              <a:ea typeface="ＭＳ Ｐゴシック" panose="020B0600070205080204" pitchFamily="50" charset="-128"/>
            </a:rPr>
            <a:t>円の増となった。これはふるさと融資による事業費増が主な要因である。</a:t>
          </a:r>
        </a:p>
        <a:p>
          <a:r>
            <a:rPr kumimoji="1" lang="ja-JP" altLang="en-US" sz="14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20,142
192.06
14,229,485
13,466,127
680,712
6,860,449
5,985,118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117983</xdr:rowOff>
    </xdr:from>
    <xdr:to>
      <xdr:col>24</xdr:col>
      <xdr:colOff>63500</xdr:colOff>
      <xdr:row>31</xdr:row>
      <xdr:rowOff>38354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61483"/>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5588</xdr:rowOff>
    </xdr:from>
    <xdr:to>
      <xdr:col>19</xdr:col>
      <xdr:colOff>177800</xdr:colOff>
      <xdr:row>31</xdr:row>
      <xdr:rowOff>38354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2053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159512</xdr:rowOff>
    </xdr:from>
    <xdr:to>
      <xdr:col>15</xdr:col>
      <xdr:colOff>50800</xdr:colOff>
      <xdr:row>31</xdr:row>
      <xdr:rowOff>5588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0301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121793</xdr:rowOff>
    </xdr:from>
    <xdr:to>
      <xdr:col>10</xdr:col>
      <xdr:colOff>114300</xdr:colOff>
      <xdr:row>30</xdr:row>
      <xdr:rowOff>159512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65293"/>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67183</xdr:rowOff>
    </xdr:from>
    <xdr:to>
      <xdr:col>24</xdr:col>
      <xdr:colOff>114300</xdr:colOff>
      <xdr:row>30</xdr:row>
      <xdr:rowOff>168783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90060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6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159004</xdr:rowOff>
    </xdr:from>
    <xdr:to>
      <xdr:col>20</xdr:col>
      <xdr:colOff>38100</xdr:colOff>
      <xdr:row>31</xdr:row>
      <xdr:rowOff>89154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105681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126238</xdr:rowOff>
    </xdr:from>
    <xdr:to>
      <xdr:col>15</xdr:col>
      <xdr:colOff>101600</xdr:colOff>
      <xdr:row>31</xdr:row>
      <xdr:rowOff>56388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72915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4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108712</xdr:rowOff>
    </xdr:from>
    <xdr:to>
      <xdr:col>10</xdr:col>
      <xdr:colOff>165100</xdr:colOff>
      <xdr:row>31</xdr:row>
      <xdr:rowOff>38862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55389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2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70993</xdr:rowOff>
    </xdr:from>
    <xdr:to>
      <xdr:col>6</xdr:col>
      <xdr:colOff>38100</xdr:colOff>
      <xdr:row>31</xdr:row>
      <xdr:rowOff>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17670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98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63791</xdr:rowOff>
    </xdr:from>
    <xdr:to>
      <xdr:col>24</xdr:col>
      <xdr:colOff>63500</xdr:colOff>
      <xdr:row>58</xdr:row>
      <xdr:rowOff>109133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7891"/>
          <a:ext cx="838200" cy="4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109133</xdr:rowOff>
    </xdr:from>
    <xdr:to>
      <xdr:col>19</xdr:col>
      <xdr:colOff>177800</xdr:colOff>
      <xdr:row>58</xdr:row>
      <xdr:rowOff>144035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53233"/>
          <a:ext cx="889000" cy="3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1032</xdr:rowOff>
    </xdr:from>
    <xdr:to>
      <xdr:col>15</xdr:col>
      <xdr:colOff>50800</xdr:colOff>
      <xdr:row>58</xdr:row>
      <xdr:rowOff>144035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5132"/>
          <a:ext cx="889000" cy="1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1032</xdr:rowOff>
    </xdr:from>
    <xdr:to>
      <xdr:col>10</xdr:col>
      <xdr:colOff>114300</xdr:colOff>
      <xdr:row>58</xdr:row>
      <xdr:rowOff>161417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5132"/>
          <a:ext cx="889000" cy="16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12991</xdr:rowOff>
    </xdr:from>
    <xdr:to>
      <xdr:col>24</xdr:col>
      <xdr:colOff>114300</xdr:colOff>
      <xdr:row>58</xdr:row>
      <xdr:rowOff>114591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35868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58333</xdr:rowOff>
    </xdr:from>
    <xdr:to>
      <xdr:col>20</xdr:col>
      <xdr:colOff>38100</xdr:colOff>
      <xdr:row>58</xdr:row>
      <xdr:rowOff>159933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93235</xdr:rowOff>
    </xdr:from>
    <xdr:to>
      <xdr:col>15</xdr:col>
      <xdr:colOff>101600</xdr:colOff>
      <xdr:row>59</xdr:row>
      <xdr:rowOff>23385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14512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121682</xdr:rowOff>
    </xdr:from>
    <xdr:to>
      <xdr:col>10</xdr:col>
      <xdr:colOff>165100</xdr:colOff>
      <xdr:row>58</xdr:row>
      <xdr:rowOff>51832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42959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8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110617</xdr:rowOff>
    </xdr:from>
    <xdr:to>
      <xdr:col>6</xdr:col>
      <xdr:colOff>38100</xdr:colOff>
      <xdr:row>59</xdr:row>
      <xdr:rowOff>40767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57294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21679</xdr:rowOff>
    </xdr:from>
    <xdr:to>
      <xdr:col>24</xdr:col>
      <xdr:colOff>63500</xdr:colOff>
      <xdr:row>70</xdr:row>
      <xdr:rowOff>33604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023179"/>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33604</xdr:rowOff>
    </xdr:from>
    <xdr:to>
      <xdr:col>19</xdr:col>
      <xdr:colOff>177800</xdr:colOff>
      <xdr:row>70</xdr:row>
      <xdr:rowOff>53556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035104"/>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53556</xdr:rowOff>
    </xdr:from>
    <xdr:to>
      <xdr:col>15</xdr:col>
      <xdr:colOff>50800</xdr:colOff>
      <xdr:row>73</xdr:row>
      <xdr:rowOff>156083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055056"/>
          <a:ext cx="889000" cy="61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166103</xdr:rowOff>
    </xdr:from>
    <xdr:to>
      <xdr:col>10</xdr:col>
      <xdr:colOff>114300</xdr:colOff>
      <xdr:row>73</xdr:row>
      <xdr:rowOff>156083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339053"/>
          <a:ext cx="889000" cy="3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142329</xdr:rowOff>
    </xdr:from>
    <xdr:to>
      <xdr:col>24</xdr:col>
      <xdr:colOff>114300</xdr:colOff>
      <xdr:row>70</xdr:row>
      <xdr:rowOff>72479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19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77398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0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154254</xdr:rowOff>
    </xdr:from>
    <xdr:to>
      <xdr:col>20</xdr:col>
      <xdr:colOff>38100</xdr:colOff>
      <xdr:row>70</xdr:row>
      <xdr:rowOff>84404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19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100931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75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2756</xdr:rowOff>
    </xdr:from>
    <xdr:to>
      <xdr:col>15</xdr:col>
      <xdr:colOff>101600</xdr:colOff>
      <xdr:row>70</xdr:row>
      <xdr:rowOff>104356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0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120883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77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105283</xdr:rowOff>
    </xdr:from>
    <xdr:to>
      <xdr:col>10</xdr:col>
      <xdr:colOff>165100</xdr:colOff>
      <xdr:row>74</xdr:row>
      <xdr:rowOff>35433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51960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9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115303</xdr:rowOff>
    </xdr:from>
    <xdr:to>
      <xdr:col>6</xdr:col>
      <xdr:colOff>38100</xdr:colOff>
      <xdr:row>72</xdr:row>
      <xdr:rowOff>45453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2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61980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06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9246</xdr:rowOff>
    </xdr:from>
    <xdr:to>
      <xdr:col>24</xdr:col>
      <xdr:colOff>63500</xdr:colOff>
      <xdr:row>97</xdr:row>
      <xdr:rowOff>19723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39896"/>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4330</xdr:rowOff>
    </xdr:from>
    <xdr:to>
      <xdr:col>19</xdr:col>
      <xdr:colOff>177800</xdr:colOff>
      <xdr:row>97</xdr:row>
      <xdr:rowOff>9246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34980"/>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154636</xdr:rowOff>
    </xdr:from>
    <xdr:to>
      <xdr:col>15</xdr:col>
      <xdr:colOff>50800</xdr:colOff>
      <xdr:row>97</xdr:row>
      <xdr:rowOff>4330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42386"/>
          <a:ext cx="889000" cy="19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154636</xdr:rowOff>
    </xdr:from>
    <xdr:to>
      <xdr:col>10</xdr:col>
      <xdr:colOff>114300</xdr:colOff>
      <xdr:row>98</xdr:row>
      <xdr:rowOff>145338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42386"/>
          <a:ext cx="889000" cy="50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140373</xdr:rowOff>
    </xdr:from>
    <xdr:to>
      <xdr:col>24</xdr:col>
      <xdr:colOff>114300</xdr:colOff>
      <xdr:row>97</xdr:row>
      <xdr:rowOff>70523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55300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129896</xdr:rowOff>
    </xdr:from>
    <xdr:to>
      <xdr:col>20</xdr:col>
      <xdr:colOff>38100</xdr:colOff>
      <xdr:row>97</xdr:row>
      <xdr:rowOff>60046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51173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124980</xdr:rowOff>
    </xdr:from>
    <xdr:to>
      <xdr:col>15</xdr:col>
      <xdr:colOff>101600</xdr:colOff>
      <xdr:row>97</xdr:row>
      <xdr:rowOff>55130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46257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103836</xdr:rowOff>
    </xdr:from>
    <xdr:to>
      <xdr:col>10</xdr:col>
      <xdr:colOff>165100</xdr:colOff>
      <xdr:row>96</xdr:row>
      <xdr:rowOff>33986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25113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94538</xdr:rowOff>
    </xdr:from>
    <xdr:to>
      <xdr:col>6</xdr:col>
      <xdr:colOff>38100</xdr:colOff>
      <xdr:row>99</xdr:row>
      <xdr:rowOff>24688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15815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63119</xdr:rowOff>
    </xdr:from>
    <xdr:to>
      <xdr:col>55</xdr:col>
      <xdr:colOff>0</xdr:colOff>
      <xdr:row>55</xdr:row>
      <xdr:rowOff>136271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492869"/>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63119</xdr:rowOff>
    </xdr:from>
    <xdr:to>
      <xdr:col>50</xdr:col>
      <xdr:colOff>114300</xdr:colOff>
      <xdr:row>55</xdr:row>
      <xdr:rowOff>156997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492869"/>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156997</xdr:rowOff>
    </xdr:from>
    <xdr:to>
      <xdr:col>45</xdr:col>
      <xdr:colOff>177800</xdr:colOff>
      <xdr:row>56</xdr:row>
      <xdr:rowOff>32201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586747"/>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140481</xdr:rowOff>
    </xdr:from>
    <xdr:to>
      <xdr:col>41</xdr:col>
      <xdr:colOff>50800</xdr:colOff>
      <xdr:row>56</xdr:row>
      <xdr:rowOff>32201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570231"/>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85471</xdr:rowOff>
    </xdr:from>
    <xdr:to>
      <xdr:col>55</xdr:col>
      <xdr:colOff>50800</xdr:colOff>
      <xdr:row>56</xdr:row>
      <xdr:rowOff>15621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108348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12319</xdr:rowOff>
    </xdr:from>
    <xdr:to>
      <xdr:col>50</xdr:col>
      <xdr:colOff>165100</xdr:colOff>
      <xdr:row>55</xdr:row>
      <xdr:rowOff>113919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4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130446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21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106197</xdr:rowOff>
    </xdr:from>
    <xdr:to>
      <xdr:col>46</xdr:col>
      <xdr:colOff>38100</xdr:colOff>
      <xdr:row>56</xdr:row>
      <xdr:rowOff>36347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5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52874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3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152851</xdr:rowOff>
    </xdr:from>
    <xdr:to>
      <xdr:col>41</xdr:col>
      <xdr:colOff>101600</xdr:colOff>
      <xdr:row>56</xdr:row>
      <xdr:rowOff>83001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99528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89681</xdr:rowOff>
    </xdr:from>
    <xdr:to>
      <xdr:col>36</xdr:col>
      <xdr:colOff>165100</xdr:colOff>
      <xdr:row>56</xdr:row>
      <xdr:rowOff>19831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36358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9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19320</xdr:rowOff>
    </xdr:from>
    <xdr:to>
      <xdr:col>55</xdr:col>
      <xdr:colOff>0</xdr:colOff>
      <xdr:row>76</xdr:row>
      <xdr:rowOff>20233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4952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142877</xdr:rowOff>
    </xdr:from>
    <xdr:to>
      <xdr:col>50</xdr:col>
      <xdr:colOff>114300</xdr:colOff>
      <xdr:row>76</xdr:row>
      <xdr:rowOff>20233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0162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142877</xdr:rowOff>
    </xdr:from>
    <xdr:to>
      <xdr:col>45</xdr:col>
      <xdr:colOff>177800</xdr:colOff>
      <xdr:row>75</xdr:row>
      <xdr:rowOff>144478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01627"/>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144478</xdr:rowOff>
    </xdr:from>
    <xdr:to>
      <xdr:col>41</xdr:col>
      <xdr:colOff>50800</xdr:colOff>
      <xdr:row>77</xdr:row>
      <xdr:rowOff>27915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03228"/>
          <a:ext cx="889000" cy="22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139969</xdr:rowOff>
    </xdr:from>
    <xdr:to>
      <xdr:col>55</xdr:col>
      <xdr:colOff>50800</xdr:colOff>
      <xdr:row>76</xdr:row>
      <xdr:rowOff>70120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98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162846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5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140884</xdr:rowOff>
    </xdr:from>
    <xdr:to>
      <xdr:col>50</xdr:col>
      <xdr:colOff>165100</xdr:colOff>
      <xdr:row>76</xdr:row>
      <xdr:rowOff>71034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87561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7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92077</xdr:rowOff>
    </xdr:from>
    <xdr:to>
      <xdr:col>46</xdr:col>
      <xdr:colOff>38100</xdr:colOff>
      <xdr:row>76</xdr:row>
      <xdr:rowOff>22228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50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38754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93678</xdr:rowOff>
    </xdr:from>
    <xdr:to>
      <xdr:col>41</xdr:col>
      <xdr:colOff>101600</xdr:colOff>
      <xdr:row>76</xdr:row>
      <xdr:rowOff>23828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40355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2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148565</xdr:rowOff>
    </xdr:from>
    <xdr:to>
      <xdr:col>36</xdr:col>
      <xdr:colOff>165100</xdr:colOff>
      <xdr:row>77</xdr:row>
      <xdr:rowOff>78715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95242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96665</xdr:rowOff>
    </xdr:from>
    <xdr:to>
      <xdr:col>55</xdr:col>
      <xdr:colOff>0</xdr:colOff>
      <xdr:row>94</xdr:row>
      <xdr:rowOff>127488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12965"/>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96665</xdr:rowOff>
    </xdr:from>
    <xdr:to>
      <xdr:col>50</xdr:col>
      <xdr:colOff>114300</xdr:colOff>
      <xdr:row>94</xdr:row>
      <xdr:rowOff>140005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12965"/>
          <a:ext cx="889000" cy="4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140005</xdr:rowOff>
    </xdr:from>
    <xdr:to>
      <xdr:col>45</xdr:col>
      <xdr:colOff>177800</xdr:colOff>
      <xdr:row>96</xdr:row>
      <xdr:rowOff>85541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256305"/>
          <a:ext cx="889000" cy="28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118193</xdr:rowOff>
    </xdr:from>
    <xdr:to>
      <xdr:col>41</xdr:col>
      <xdr:colOff>50800</xdr:colOff>
      <xdr:row>96</xdr:row>
      <xdr:rowOff>85541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891593"/>
          <a:ext cx="889000" cy="65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76688</xdr:rowOff>
    </xdr:from>
    <xdr:to>
      <xdr:col>55</xdr:col>
      <xdr:colOff>50800</xdr:colOff>
      <xdr:row>95</xdr:row>
      <xdr:rowOff>6838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99565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45865</xdr:rowOff>
    </xdr:from>
    <xdr:to>
      <xdr:col>50</xdr:col>
      <xdr:colOff>165100</xdr:colOff>
      <xdr:row>94</xdr:row>
      <xdr:rowOff>147465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163992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89205</xdr:rowOff>
    </xdr:from>
    <xdr:to>
      <xdr:col>46</xdr:col>
      <xdr:colOff>38100</xdr:colOff>
      <xdr:row>95</xdr:row>
      <xdr:rowOff>19355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35882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34741</xdr:rowOff>
    </xdr:from>
    <xdr:to>
      <xdr:col>41</xdr:col>
      <xdr:colOff>101600</xdr:colOff>
      <xdr:row>96</xdr:row>
      <xdr:rowOff>136341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152868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67393</xdr:rowOff>
    </xdr:from>
    <xdr:to>
      <xdr:col>36</xdr:col>
      <xdr:colOff>165100</xdr:colOff>
      <xdr:row>92</xdr:row>
      <xdr:rowOff>168993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8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14070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6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149850</xdr:rowOff>
    </xdr:from>
    <xdr:to>
      <xdr:col>85</xdr:col>
      <xdr:colOff>127000</xdr:colOff>
      <xdr:row>36</xdr:row>
      <xdr:rowOff>168092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22050"/>
          <a:ext cx="8382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90460</xdr:rowOff>
    </xdr:from>
    <xdr:to>
      <xdr:col>81</xdr:col>
      <xdr:colOff>50800</xdr:colOff>
      <xdr:row>36</xdr:row>
      <xdr:rowOff>149850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62660"/>
          <a:ext cx="8890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30841</xdr:rowOff>
    </xdr:from>
    <xdr:to>
      <xdr:col>76</xdr:col>
      <xdr:colOff>114300</xdr:colOff>
      <xdr:row>36</xdr:row>
      <xdr:rowOff>90460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860141"/>
          <a:ext cx="889000" cy="40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30841</xdr:rowOff>
    </xdr:from>
    <xdr:to>
      <xdr:col>71</xdr:col>
      <xdr:colOff>177800</xdr:colOff>
      <xdr:row>37</xdr:row>
      <xdr:rowOff>50638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60141"/>
          <a:ext cx="889000" cy="53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117292</xdr:rowOff>
    </xdr:from>
    <xdr:to>
      <xdr:col>85</xdr:col>
      <xdr:colOff>177800</xdr:colOff>
      <xdr:row>37</xdr:row>
      <xdr:rowOff>47442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95719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6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99050</xdr:rowOff>
    </xdr:from>
    <xdr:to>
      <xdr:col>81</xdr:col>
      <xdr:colOff>101600</xdr:colOff>
      <xdr:row>37</xdr:row>
      <xdr:rowOff>29200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7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20327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6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39660</xdr:rowOff>
    </xdr:from>
    <xdr:to>
      <xdr:col>76</xdr:col>
      <xdr:colOff>165100</xdr:colOff>
      <xdr:row>36</xdr:row>
      <xdr:rowOff>141260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132387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151491</xdr:rowOff>
    </xdr:from>
    <xdr:to>
      <xdr:col>72</xdr:col>
      <xdr:colOff>38100</xdr:colOff>
      <xdr:row>34</xdr:row>
      <xdr:rowOff>81641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98168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171288</xdr:rowOff>
    </xdr:from>
    <xdr:to>
      <xdr:col>67</xdr:col>
      <xdr:colOff>101600</xdr:colOff>
      <xdr:row>37</xdr:row>
      <xdr:rowOff>101438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92565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101850</xdr:rowOff>
    </xdr:from>
    <xdr:to>
      <xdr:col>85</xdr:col>
      <xdr:colOff>127000</xdr:colOff>
      <xdr:row>56</xdr:row>
      <xdr:rowOff>84640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017250"/>
          <a:ext cx="838200" cy="66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82452</xdr:rowOff>
    </xdr:from>
    <xdr:to>
      <xdr:col>81</xdr:col>
      <xdr:colOff>50800</xdr:colOff>
      <xdr:row>56</xdr:row>
      <xdr:rowOff>84640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12202"/>
          <a:ext cx="889000" cy="17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82452</xdr:rowOff>
    </xdr:from>
    <xdr:to>
      <xdr:col>76</xdr:col>
      <xdr:colOff>114300</xdr:colOff>
      <xdr:row>57</xdr:row>
      <xdr:rowOff>45664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12202"/>
          <a:ext cx="889000" cy="30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28518</xdr:rowOff>
    </xdr:from>
    <xdr:to>
      <xdr:col>71</xdr:col>
      <xdr:colOff>177800</xdr:colOff>
      <xdr:row>57</xdr:row>
      <xdr:rowOff>45664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01168"/>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51050</xdr:rowOff>
    </xdr:from>
    <xdr:to>
      <xdr:col>85</xdr:col>
      <xdr:colOff>177800</xdr:colOff>
      <xdr:row>52</xdr:row>
      <xdr:rowOff>152650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73927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81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33840</xdr:rowOff>
    </xdr:from>
    <xdr:to>
      <xdr:col>81</xdr:col>
      <xdr:colOff>101600</xdr:colOff>
      <xdr:row>56</xdr:row>
      <xdr:rowOff>135440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126567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31652</xdr:rowOff>
    </xdr:from>
    <xdr:to>
      <xdr:col>76</xdr:col>
      <xdr:colOff>165100</xdr:colOff>
      <xdr:row>55</xdr:row>
      <xdr:rowOff>133252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149779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166314</xdr:rowOff>
    </xdr:from>
    <xdr:to>
      <xdr:col>72</xdr:col>
      <xdr:colOff>38100</xdr:colOff>
      <xdr:row>57</xdr:row>
      <xdr:rowOff>96464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6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87591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149168</xdr:rowOff>
    </xdr:from>
    <xdr:to>
      <xdr:col>67</xdr:col>
      <xdr:colOff>101600</xdr:colOff>
      <xdr:row>57</xdr:row>
      <xdr:rowOff>79318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70445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48766</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93316"/>
          <a:ext cx="889000" cy="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96855</xdr:rowOff>
    </xdr:from>
    <xdr:to>
      <xdr:col>76</xdr:col>
      <xdr:colOff>114300</xdr:colOff>
      <xdr:row>79</xdr:row>
      <xdr:rowOff>48766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69955"/>
          <a:ext cx="889000" cy="12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96855</xdr:rowOff>
    </xdr:from>
    <xdr:to>
      <xdr:col>71</xdr:col>
      <xdr:colOff>177800</xdr:colOff>
      <xdr:row>79</xdr:row>
      <xdr:rowOff>16059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69955"/>
          <a:ext cx="889000" cy="9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78415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169416</xdr:rowOff>
    </xdr:from>
    <xdr:to>
      <xdr:col>76</xdr:col>
      <xdr:colOff>165100</xdr:colOff>
      <xdr:row>79</xdr:row>
      <xdr:rowOff>99566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90693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3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46055</xdr:rowOff>
    </xdr:from>
    <xdr:to>
      <xdr:col>72</xdr:col>
      <xdr:colOff>38100</xdr:colOff>
      <xdr:row>78</xdr:row>
      <xdr:rowOff>147655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164182</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1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136709</xdr:rowOff>
    </xdr:from>
    <xdr:to>
      <xdr:col>67</xdr:col>
      <xdr:colOff>101600</xdr:colOff>
      <xdr:row>79</xdr:row>
      <xdr:rowOff>66859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83386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8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168180</xdr:rowOff>
    </xdr:from>
    <xdr:to>
      <xdr:col>85</xdr:col>
      <xdr:colOff>127000</xdr:colOff>
      <xdr:row>96</xdr:row>
      <xdr:rowOff>1360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55930"/>
          <a:ext cx="8382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166218</xdr:rowOff>
    </xdr:from>
    <xdr:to>
      <xdr:col>81</xdr:col>
      <xdr:colOff>50800</xdr:colOff>
      <xdr:row>96</xdr:row>
      <xdr:rowOff>1360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53968"/>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166218</xdr:rowOff>
    </xdr:from>
    <xdr:to>
      <xdr:col>76</xdr:col>
      <xdr:colOff>114300</xdr:colOff>
      <xdr:row>96</xdr:row>
      <xdr:rowOff>4311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53968"/>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157187</xdr:rowOff>
    </xdr:from>
    <xdr:to>
      <xdr:col>71</xdr:col>
      <xdr:colOff>177800</xdr:colOff>
      <xdr:row>96</xdr:row>
      <xdr:rowOff>4311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44937"/>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117380</xdr:rowOff>
    </xdr:from>
    <xdr:to>
      <xdr:col>85</xdr:col>
      <xdr:colOff>177800</xdr:colOff>
      <xdr:row>96</xdr:row>
      <xdr:rowOff>47530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95807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122010</xdr:rowOff>
    </xdr:from>
    <xdr:to>
      <xdr:col>81</xdr:col>
      <xdr:colOff>101600</xdr:colOff>
      <xdr:row>96</xdr:row>
      <xdr:rowOff>52160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43287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115418</xdr:rowOff>
    </xdr:from>
    <xdr:to>
      <xdr:col>76</xdr:col>
      <xdr:colOff>165100</xdr:colOff>
      <xdr:row>96</xdr:row>
      <xdr:rowOff>45568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36695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124961</xdr:rowOff>
    </xdr:from>
    <xdr:to>
      <xdr:col>72</xdr:col>
      <xdr:colOff>38100</xdr:colOff>
      <xdr:row>96</xdr:row>
      <xdr:rowOff>55111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46238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106387</xdr:rowOff>
    </xdr:from>
    <xdr:to>
      <xdr:col>67</xdr:col>
      <xdr:colOff>101600</xdr:colOff>
      <xdr:row>96</xdr:row>
      <xdr:rowOff>36537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27664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8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歳出決算総額は、住民</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a:t>
          </a:r>
          <a:r>
            <a:rPr kumimoji="1" lang="en-US" altLang="ja-JP" sz="1400">
              <a:latin typeface="ＭＳ Ｐゴシック" panose="020B0600070205080204" pitchFamily="50" charset="-128"/>
              <a:ea typeface="ＭＳ Ｐゴシック" panose="020B0600070205080204" pitchFamily="50" charset="-128"/>
            </a:rPr>
            <a:t>657,077</a:t>
          </a:r>
          <a:r>
            <a:rPr kumimoji="1" lang="ja-JP" altLang="en-US" sz="1400">
              <a:latin typeface="ＭＳ Ｐゴシック" panose="020B0600070205080204" pitchFamily="50" charset="-128"/>
              <a:ea typeface="ＭＳ Ｐゴシック" panose="020B0600070205080204" pitchFamily="50" charset="-128"/>
            </a:rPr>
            <a:t>円となっている。対前年比で増減の大きい項目として、総務費・教育費があげられる。</a:t>
          </a:r>
        </a:p>
        <a:p>
          <a:r>
            <a:rPr kumimoji="1" lang="ja-JP" altLang="en-US" sz="1400">
              <a:latin typeface="ＭＳ Ｐゴシック" panose="020B0600070205080204" pitchFamily="50" charset="-128"/>
              <a:ea typeface="ＭＳ Ｐゴシック" panose="020B0600070205080204" pitchFamily="50" charset="-128"/>
            </a:rPr>
            <a:t>　総務費については、住民</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a:t>
          </a:r>
          <a:r>
            <a:rPr kumimoji="1" lang="en-US" altLang="ja-JP" sz="1400">
              <a:latin typeface="ＭＳ Ｐゴシック" panose="020B0600070205080204" pitchFamily="50" charset="-128"/>
              <a:ea typeface="ＭＳ Ｐゴシック" panose="020B0600070205080204" pitchFamily="50" charset="-128"/>
            </a:rPr>
            <a:t>126,488</a:t>
          </a:r>
          <a:r>
            <a:rPr kumimoji="1" lang="ja-JP" altLang="en-US" sz="1400">
              <a:latin typeface="ＭＳ Ｐゴシック" panose="020B0600070205080204" pitchFamily="50" charset="-128"/>
              <a:ea typeface="ＭＳ Ｐゴシック" panose="020B0600070205080204" pitchFamily="50" charset="-128"/>
            </a:rPr>
            <a:t>円であり、昨年度比</a:t>
          </a:r>
          <a:r>
            <a:rPr kumimoji="1" lang="en-US" altLang="ja-JP" sz="1400">
              <a:latin typeface="ＭＳ Ｐゴシック" panose="020B0600070205080204" pitchFamily="50" charset="-128"/>
              <a:ea typeface="ＭＳ Ｐゴシック" panose="020B0600070205080204" pitchFamily="50" charset="-128"/>
            </a:rPr>
            <a:t>22,768</a:t>
          </a:r>
          <a:r>
            <a:rPr kumimoji="1" lang="ja-JP" altLang="en-US" sz="1400">
              <a:latin typeface="ＭＳ Ｐゴシック" panose="020B0600070205080204" pitchFamily="50" charset="-128"/>
              <a:ea typeface="ＭＳ Ｐゴシック" panose="020B0600070205080204" pitchFamily="50" charset="-128"/>
            </a:rPr>
            <a:t>円の増となった。これはふるさと融資による事業費増が主な要因である。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教育費については、住民</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a:t>
          </a:r>
          <a:r>
            <a:rPr kumimoji="1" lang="en-US" altLang="ja-JP" sz="1400">
              <a:latin typeface="ＭＳ Ｐゴシック" panose="020B0600070205080204" pitchFamily="50" charset="-128"/>
              <a:ea typeface="ＭＳ Ｐゴシック" panose="020B0600070205080204" pitchFamily="50" charset="-128"/>
            </a:rPr>
            <a:t>93,318</a:t>
          </a:r>
          <a:r>
            <a:rPr kumimoji="1" lang="ja-JP" altLang="en-US" sz="1400">
              <a:latin typeface="ＭＳ Ｐゴシック" panose="020B0600070205080204" pitchFamily="50" charset="-128"/>
              <a:ea typeface="ＭＳ Ｐゴシック" panose="020B0600070205080204" pitchFamily="50" charset="-128"/>
            </a:rPr>
            <a:t>円であり、昨年度比</a:t>
          </a:r>
          <a:r>
            <a:rPr kumimoji="1" lang="en-US" altLang="ja-JP" sz="1400">
              <a:latin typeface="ＭＳ Ｐゴシック" panose="020B0600070205080204" pitchFamily="50" charset="-128"/>
              <a:ea typeface="ＭＳ Ｐゴシック" panose="020B0600070205080204" pitchFamily="50" charset="-128"/>
            </a:rPr>
            <a:t>40,946</a:t>
          </a:r>
          <a:r>
            <a:rPr kumimoji="1" lang="ja-JP" altLang="en-US" sz="1400">
              <a:latin typeface="ＭＳ Ｐゴシック" panose="020B0600070205080204" pitchFamily="50" charset="-128"/>
              <a:ea typeface="ＭＳ Ｐゴシック" panose="020B0600070205080204" pitchFamily="50" charset="-128"/>
            </a:rPr>
            <a:t>円の増となった。これは、学校給食センター建設事業による事業費増が主な要因である。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実質収支額は、前年から引き続き継続的に黒字を確保している。</a:t>
          </a:r>
        </a:p>
        <a:p>
          <a:r>
            <a:rPr kumimoji="1" lang="ja-JP" altLang="en-US" sz="1400">
              <a:latin typeface="ＭＳ ゴシック" pitchFamily="49" charset="-128"/>
              <a:ea typeface="ＭＳ ゴシック" pitchFamily="49" charset="-128"/>
            </a:rPr>
            <a:t>　財政調整基金残高及び実質単年度収支は、給食センター建設事業などの財源として財政調整基金を取崩したことに伴い、昨年度からそれぞれ減少し標準財政規模比は</a:t>
          </a:r>
          <a:r>
            <a:rPr kumimoji="1" lang="en-US" altLang="ja-JP" sz="1400">
              <a:latin typeface="ＭＳ ゴシック" pitchFamily="49" charset="-128"/>
              <a:ea typeface="ＭＳ ゴシック" pitchFamily="49" charset="-128"/>
            </a:rPr>
            <a:t>45.31</a:t>
          </a:r>
          <a:r>
            <a:rPr kumimoji="1" lang="ja-JP" altLang="en-US" sz="1400">
              <a:latin typeface="ＭＳ ゴシック" pitchFamily="49" charset="-128"/>
              <a:ea typeface="ＭＳ ゴシック" pitchFamily="49" charset="-128"/>
            </a:rPr>
            <a:t>％となり、実質単年度収支は</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連結実質赤字比率については、一般会計、特別会計並びに公営企業会計の全会計が黒字であり、赤字である会計はない。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しかし、全体の標準財政規模比が昨年度比で</a:t>
          </a:r>
          <a:r>
            <a:rPr kumimoji="1" lang="en-US" altLang="ja-JP" sz="1400">
              <a:latin typeface="ＭＳ ゴシック" pitchFamily="49" charset="-128"/>
              <a:ea typeface="ＭＳ ゴシック" pitchFamily="49" charset="-128"/>
            </a:rPr>
            <a:t>-6.68</a:t>
          </a:r>
          <a:r>
            <a:rPr kumimoji="1" lang="ja-JP" altLang="en-US" sz="1400">
              <a:latin typeface="ＭＳ ゴシック" pitchFamily="49" charset="-128"/>
              <a:ea typeface="ＭＳ ゴシック" pitchFamily="49" charset="-128"/>
            </a:rPr>
            <a:t>％となっており、黒字額が全体で減少した。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受益者負担の原則、独立採算の原則に鑑み、一般会計からの繰出額を基準額に近付けるよう、公営企業会計、特別会計の財政運営の健全化を図る必要がある。</a:t>
          </a:r>
        </a:p>
        <a:p>
          <a:r>
            <a:rPr kumimoji="1" lang="ja-JP" altLang="en-US" sz="1400">
              <a:latin typeface="ＭＳ ゴシック" pitchFamily="49" charset="-128"/>
              <a:ea typeface="ＭＳ ゴシック" pitchFamily="49" charset="-128"/>
            </a:rPr>
            <a:t>　また、一般会計においても、今後の税収が大きく改善される見通しは難しいため、大型事業の見直し、義務的経費の削減を図り、堅実な財政運営を行う必要がある。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実質公債費比率（分子）についても前年度と同等の数値で推移している。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今後大型公共事業による起債借入額が増となる見込みであるが、基本的には基金等をうまく活用しながら、起債借入額の圧縮を前提に予算編成を行い、実質公債費率の低下に努める。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将来負担比率（分子）は、前年度に引き続き</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（マイナス）であった。</a:t>
          </a:r>
        </a:p>
        <a:p>
          <a:r>
            <a:rPr kumimoji="1" lang="ja-JP" altLang="en-US" sz="1400">
              <a:latin typeface="ＭＳ ゴシック" pitchFamily="49" charset="-128"/>
              <a:ea typeface="ＭＳ ゴシック" pitchFamily="49" charset="-128"/>
            </a:rPr>
            <a:t>　大型公共事業が開始したことにより、将来負担額が増となり、充当可能財源等が減となった。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年度以降についても、起債借入増、基金取崩が控えており、将来負担比率の悪化が見込まれる。</a:t>
          </a:r>
        </a:p>
        <a:p>
          <a:r>
            <a:rPr kumimoji="1" lang="ja-JP" altLang="en-US" sz="1400">
              <a:latin typeface="ＭＳ ゴシック" pitchFamily="49" charset="-128"/>
              <a:ea typeface="ＭＳ ゴシック" pitchFamily="49" charset="-128"/>
            </a:rPr>
            <a:t>　今後も財政状況を見つつ、繰上償還を実施、事業債の起債を抑制するなど、地方債残高の圧縮を図る必要がある。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新庁舎整備事業などのため財政調整基金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2,147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千円を取り崩した一方、財政調整積立基金へ歳計剰余金の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に積み立てたこと、学校給食費等</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無償化などのための財源として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千円を積み立てたこと等により、基金全体としては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令和６年度以降、基金を活用して大型公共事業を実施するため、なるべく基金を温存した形で事業を進めていく。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　　：　公共施設の整備に要する資金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子育て基金　　　　　：　子供が健やかに生まれ育つ環境づくりの推進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人材育成基金　　　　：　村民の人材育成に関する幅広い分野の活動の促進に要する事業資金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　　　　：　本格的な高齢化社会の到来に備え、地域における福祉活動の促進、快適な社会環境の形成等を図る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教育施設整備基金　　：　教育施設の整備に要する資金</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子育て基金　　：　学校給食費等無償化などのための財源として、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千円の積増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　：　地域福祉基金と地域振興基金を統合するため、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7,467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千円の取崩</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全体的には、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ある目的基金の統廃合を目指す。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令和６年度以降、基金を活用して大型公共事業を実施するため、なるべく基金を温存した形で事業を進めていく。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歳計剰余金の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及び基金利子の積立。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給食センター建設事業などのための財源として取崩。</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令和６年度以降、基金を活用して大型公共事業を実施するため、なるべく基金を温存した形で事業を進めていく。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増減については利子発生分の積み立てのみとなっている。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現在、減債基金の積み増しは予定していない。</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7" sqref="AU7:AX7"/>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14229485</v>
      </c>
      <c r="BO4" s="449"/>
      <c r="BP4" s="449"/>
      <c r="BQ4" s="449"/>
      <c r="BR4" s="449"/>
      <c r="BS4" s="449"/>
      <c r="BT4" s="449"/>
      <c r="BU4" s="450"/>
      <c r="BV4" s="448">
        <v>12675411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9.9</v>
      </c>
      <c r="CU4" s="589"/>
      <c r="CV4" s="589"/>
      <c r="CW4" s="589"/>
      <c r="CX4" s="589"/>
      <c r="CY4" s="589"/>
      <c r="CZ4" s="589"/>
      <c r="DA4" s="590"/>
      <c r="DB4" s="588">
        <v>9.1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13466127</v>
      </c>
      <c r="BO5" s="420"/>
      <c r="BP5" s="420"/>
      <c r="BQ5" s="420"/>
      <c r="BR5" s="420"/>
      <c r="BS5" s="420"/>
      <c r="BT5" s="420"/>
      <c r="BU5" s="421"/>
      <c r="BV5" s="419">
        <v>12048613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72.8</v>
      </c>
      <c r="CU5" s="417"/>
      <c r="CV5" s="417"/>
      <c r="CW5" s="417"/>
      <c r="CX5" s="417"/>
      <c r="CY5" s="417"/>
      <c r="CZ5" s="417"/>
      <c r="DA5" s="418"/>
      <c r="DB5" s="416">
        <v>80</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119</v>
      </c>
      <c r="AV6" s="478"/>
      <c r="AW6" s="478"/>
      <c r="AX6" s="478"/>
      <c r="AY6" s="433" t="s">
        <v>98</v>
      </c>
      <c r="AZ6" s="434"/>
      <c r="BA6" s="434"/>
      <c r="BB6" s="434"/>
      <c r="BC6" s="434"/>
      <c r="BD6" s="434"/>
      <c r="BE6" s="434"/>
      <c r="BF6" s="434"/>
      <c r="BG6" s="434"/>
      <c r="BH6" s="434"/>
      <c r="BI6" s="434"/>
      <c r="BJ6" s="434"/>
      <c r="BK6" s="434"/>
      <c r="BL6" s="434"/>
      <c r="BM6" s="435"/>
      <c r="BN6" s="419">
        <v>763358</v>
      </c>
      <c r="BO6" s="420"/>
      <c r="BP6" s="420"/>
      <c r="BQ6" s="420"/>
      <c r="BR6" s="420"/>
      <c r="BS6" s="420"/>
      <c r="BT6" s="420"/>
      <c r="BU6" s="421"/>
      <c r="BV6" s="419">
        <v>626798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72.8</v>
      </c>
      <c r="CU6" s="563"/>
      <c r="CV6" s="563"/>
      <c r="CW6" s="563"/>
      <c r="CX6" s="563"/>
      <c r="CY6" s="563"/>
      <c r="CZ6" s="563"/>
      <c r="DA6" s="564"/>
      <c r="DB6" s="562">
        <v>80.8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82646</v>
      </c>
      <c r="BO7" s="420"/>
      <c r="BP7" s="420"/>
      <c r="BQ7" s="420"/>
      <c r="BR7" s="420"/>
      <c r="BS7" s="420"/>
      <c r="BT7" s="420"/>
      <c r="BU7" s="421"/>
      <c r="BV7" s="419">
        <v>71355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6860449</v>
      </c>
      <c r="CU7" s="420"/>
      <c r="CV7" s="420"/>
      <c r="CW7" s="420"/>
      <c r="CX7" s="420"/>
      <c r="CY7" s="420"/>
      <c r="CZ7" s="420"/>
      <c r="DA7" s="421"/>
      <c r="DB7" s="419">
        <v>6107606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680712</v>
      </c>
      <c r="BO8" s="420"/>
      <c r="BP8" s="420"/>
      <c r="BQ8" s="420"/>
      <c r="BR8" s="420"/>
      <c r="BS8" s="420"/>
      <c r="BT8" s="420"/>
      <c r="BU8" s="421"/>
      <c r="BV8" s="419">
        <v>555443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0.98</v>
      </c>
      <c r="CU8" s="523"/>
      <c r="CV8" s="523"/>
      <c r="CW8" s="523"/>
      <c r="CX8" s="523"/>
      <c r="CY8" s="523"/>
      <c r="CZ8" s="523"/>
      <c r="DA8" s="524"/>
      <c r="DB8" s="522">
        <v>0.95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20808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125269</v>
      </c>
      <c r="BO9" s="420"/>
      <c r="BP9" s="420"/>
      <c r="BQ9" s="420"/>
      <c r="BR9" s="420"/>
      <c r="BS9" s="420"/>
      <c r="BT9" s="420"/>
      <c r="BU9" s="421"/>
      <c r="BV9" s="419">
        <v>-6258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6.6</v>
      </c>
      <c r="CU9" s="417"/>
      <c r="CV9" s="417"/>
      <c r="CW9" s="417"/>
      <c r="CX9" s="417"/>
      <c r="CY9" s="417"/>
      <c r="CZ9" s="417"/>
      <c r="DA9" s="418"/>
      <c r="DB9" s="416">
        <v>7.6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20322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277770</v>
      </c>
      <c r="BO10" s="420"/>
      <c r="BP10" s="420"/>
      <c r="BQ10" s="420"/>
      <c r="BR10" s="420"/>
      <c r="BS10" s="420"/>
      <c r="BT10" s="420"/>
      <c r="BU10" s="421"/>
      <c r="BV10" s="419">
        <v>280901</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20494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119</v>
      </c>
      <c r="AV12" s="478"/>
      <c r="AW12" s="478"/>
      <c r="AX12" s="478"/>
      <c r="AY12" s="433" t="s">
        <v>128</v>
      </c>
      <c r="AZ12" s="434"/>
      <c r="BA12" s="434"/>
      <c r="BB12" s="434"/>
      <c r="BC12" s="434"/>
      <c r="BD12" s="434"/>
      <c r="BE12" s="434"/>
      <c r="BF12" s="434"/>
      <c r="BG12" s="434"/>
      <c r="BH12" s="434"/>
      <c r="BI12" s="434"/>
      <c r="BJ12" s="434"/>
      <c r="BK12" s="434"/>
      <c r="BL12" s="434"/>
      <c r="BM12" s="435"/>
      <c r="BN12" s="419">
        <v>521476</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20142</v>
      </c>
      <c r="S13" s="507"/>
      <c r="T13" s="507"/>
      <c r="U13" s="507"/>
      <c r="V13" s="508"/>
      <c r="W13" s="509" t="s">
        <v>131</v>
      </c>
      <c r="X13" s="405"/>
      <c r="Y13" s="405"/>
      <c r="Z13" s="405"/>
      <c r="AA13" s="405"/>
      <c r="AB13" s="406"/>
      <c r="AC13" s="372">
        <v>630</v>
      </c>
      <c r="AD13" s="373"/>
      <c r="AE13" s="373"/>
      <c r="AF13" s="373"/>
      <c r="AG13" s="374"/>
      <c r="AH13" s="372">
        <v>636</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-118437</v>
      </c>
      <c r="BO13" s="420"/>
      <c r="BP13" s="420"/>
      <c r="BQ13" s="420"/>
      <c r="BR13" s="420"/>
      <c r="BS13" s="420"/>
      <c r="BT13" s="420"/>
      <c r="BU13" s="421"/>
      <c r="BV13" s="419">
        <v>274643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3.3</v>
      </c>
      <c r="CU13" s="417"/>
      <c r="CV13" s="417"/>
      <c r="CW13" s="417"/>
      <c r="CX13" s="417"/>
      <c r="CY13" s="417"/>
      <c r="CZ13" s="417"/>
      <c r="DA13" s="418"/>
      <c r="DB13" s="416">
        <v>3.1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20317</v>
      </c>
      <c r="S14" s="507"/>
      <c r="T14" s="507"/>
      <c r="U14" s="507"/>
      <c r="V14" s="508"/>
      <c r="W14" s="510"/>
      <c r="X14" s="408"/>
      <c r="Y14" s="408"/>
      <c r="Z14" s="408"/>
      <c r="AA14" s="408"/>
      <c r="AB14" s="409"/>
      <c r="AC14" s="499">
        <v>6.3</v>
      </c>
      <c r="AD14" s="500"/>
      <c r="AE14" s="500"/>
      <c r="AF14" s="500"/>
      <c r="AG14" s="501"/>
      <c r="AH14" s="499">
        <v>6.3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20039</v>
      </c>
      <c r="S15" s="507"/>
      <c r="T15" s="507"/>
      <c r="U15" s="507"/>
      <c r="V15" s="508"/>
      <c r="W15" s="509" t="s">
        <v>137</v>
      </c>
      <c r="X15" s="405"/>
      <c r="Y15" s="405"/>
      <c r="Z15" s="405"/>
      <c r="AA15" s="405"/>
      <c r="AB15" s="406"/>
      <c r="AC15" s="372">
        <v>4012</v>
      </c>
      <c r="AD15" s="373"/>
      <c r="AE15" s="373"/>
      <c r="AF15" s="373"/>
      <c r="AG15" s="374"/>
      <c r="AH15" s="372">
        <v>4041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5317602</v>
      </c>
      <c r="BO15" s="449"/>
      <c r="BP15" s="449"/>
      <c r="BQ15" s="449"/>
      <c r="BR15" s="449"/>
      <c r="BS15" s="449"/>
      <c r="BT15" s="449"/>
      <c r="BU15" s="450"/>
      <c r="BV15" s="448">
        <v>4473197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40.1</v>
      </c>
      <c r="AD16" s="500"/>
      <c r="AE16" s="500"/>
      <c r="AF16" s="500"/>
      <c r="AG16" s="501"/>
      <c r="AH16" s="499">
        <v>40.1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4959907</v>
      </c>
      <c r="BO16" s="420"/>
      <c r="BP16" s="420"/>
      <c r="BQ16" s="420"/>
      <c r="BR16" s="420"/>
      <c r="BS16" s="420"/>
      <c r="BT16" s="420"/>
      <c r="BU16" s="421"/>
      <c r="BV16" s="419">
        <v>4772159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5357</v>
      </c>
      <c r="AD17" s="373"/>
      <c r="AE17" s="373"/>
      <c r="AF17" s="373"/>
      <c r="AG17" s="374"/>
      <c r="AH17" s="372">
        <v>5410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6860449</v>
      </c>
      <c r="BO17" s="420"/>
      <c r="BP17" s="420"/>
      <c r="BQ17" s="420"/>
      <c r="BR17" s="420"/>
      <c r="BS17" s="420"/>
      <c r="BT17" s="420"/>
      <c r="BU17" s="421"/>
      <c r="BV17" s="419">
        <v>5743170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192.06</v>
      </c>
      <c r="M18" s="472"/>
      <c r="N18" s="472"/>
      <c r="O18" s="472"/>
      <c r="P18" s="472"/>
      <c r="Q18" s="472"/>
      <c r="R18" s="473"/>
      <c r="S18" s="473"/>
      <c r="T18" s="473"/>
      <c r="U18" s="473"/>
      <c r="V18" s="474"/>
      <c r="W18" s="490"/>
      <c r="X18" s="491"/>
      <c r="Y18" s="491"/>
      <c r="Z18" s="491"/>
      <c r="AA18" s="491"/>
      <c r="AB18" s="515"/>
      <c r="AC18" s="389">
        <v>53.6</v>
      </c>
      <c r="AD18" s="390"/>
      <c r="AE18" s="390"/>
      <c r="AF18" s="390"/>
      <c r="AG18" s="475"/>
      <c r="AH18" s="389">
        <v>53.6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5329132</v>
      </c>
      <c r="BO18" s="420"/>
      <c r="BP18" s="420"/>
      <c r="BQ18" s="420"/>
      <c r="BR18" s="420"/>
      <c r="BS18" s="420"/>
      <c r="BT18" s="420"/>
      <c r="BU18" s="421"/>
      <c r="BV18" s="419">
        <v>5016111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108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9077366</v>
      </c>
      <c r="BO19" s="420"/>
      <c r="BP19" s="420"/>
      <c r="BQ19" s="420"/>
      <c r="BR19" s="420"/>
      <c r="BS19" s="420"/>
      <c r="BT19" s="420"/>
      <c r="BU19" s="421"/>
      <c r="BV19" s="419">
        <v>7785677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8092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5985118</v>
      </c>
      <c r="BO22" s="449"/>
      <c r="BP22" s="449"/>
      <c r="BQ22" s="449"/>
      <c r="BR22" s="449"/>
      <c r="BS22" s="449"/>
      <c r="BT22" s="449"/>
      <c r="BU22" s="450"/>
      <c r="BV22" s="448">
        <v>5459696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4164237</v>
      </c>
      <c r="BO23" s="420"/>
      <c r="BP23" s="420"/>
      <c r="BQ23" s="420"/>
      <c r="BR23" s="420"/>
      <c r="BS23" s="420"/>
      <c r="BT23" s="420"/>
      <c r="BU23" s="421"/>
      <c r="BV23" s="419">
        <v>4300827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8290</v>
      </c>
      <c r="R24" s="373"/>
      <c r="S24" s="373"/>
      <c r="T24" s="373"/>
      <c r="U24" s="373"/>
      <c r="V24" s="374"/>
      <c r="W24" s="462"/>
      <c r="X24" s="399"/>
      <c r="Y24" s="400"/>
      <c r="Z24" s="375" t="s">
        <v>162</v>
      </c>
      <c r="AA24" s="376"/>
      <c r="AB24" s="376"/>
      <c r="AC24" s="376"/>
      <c r="AD24" s="376"/>
      <c r="AE24" s="376"/>
      <c r="AF24" s="376"/>
      <c r="AG24" s="377"/>
      <c r="AH24" s="372">
        <v>151</v>
      </c>
      <c r="AI24" s="373"/>
      <c r="AJ24" s="373"/>
      <c r="AK24" s="373"/>
      <c r="AL24" s="374"/>
      <c r="AM24" s="372">
        <v>455869</v>
      </c>
      <c r="AN24" s="373"/>
      <c r="AO24" s="373"/>
      <c r="AP24" s="373"/>
      <c r="AQ24" s="373"/>
      <c r="AR24" s="374"/>
      <c r="AS24" s="372">
        <v>3019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2492726</v>
      </c>
      <c r="BO24" s="420"/>
      <c r="BP24" s="420"/>
      <c r="BQ24" s="420"/>
      <c r="BR24" s="420"/>
      <c r="BS24" s="420"/>
      <c r="BT24" s="420"/>
      <c r="BU24" s="421"/>
      <c r="BV24" s="419">
        <v>1580555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6410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5161859</v>
      </c>
      <c r="BO25" s="449"/>
      <c r="BP25" s="449"/>
      <c r="BQ25" s="449"/>
      <c r="BR25" s="449"/>
      <c r="BS25" s="449"/>
      <c r="BT25" s="449"/>
      <c r="BU25" s="450"/>
      <c r="BV25" s="448">
        <v>2959793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5850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6636</v>
      </c>
      <c r="AN26" s="373"/>
      <c r="AO26" s="373"/>
      <c r="AP26" s="373"/>
      <c r="AQ26" s="373"/>
      <c r="AR26" s="374"/>
      <c r="AS26" s="372">
        <v>2212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3300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17995</v>
      </c>
      <c r="AN27" s="373"/>
      <c r="AO27" s="373"/>
      <c r="AP27" s="373"/>
      <c r="AQ27" s="373"/>
      <c r="AR27" s="374"/>
      <c r="AS27" s="372">
        <v>3599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253798</v>
      </c>
      <c r="BO27" s="454"/>
      <c r="BP27" s="454"/>
      <c r="BQ27" s="454"/>
      <c r="BR27" s="454"/>
      <c r="BS27" s="454"/>
      <c r="BT27" s="454"/>
      <c r="BU27" s="455"/>
      <c r="BV27" s="453">
        <v>253794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2640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3108441</v>
      </c>
      <c r="BO28" s="449"/>
      <c r="BP28" s="449"/>
      <c r="BQ28" s="449"/>
      <c r="BR28" s="449"/>
      <c r="BS28" s="449"/>
      <c r="BT28" s="449"/>
      <c r="BU28" s="450"/>
      <c r="BV28" s="448">
        <v>3352147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14</v>
      </c>
      <c r="M29" s="373"/>
      <c r="N29" s="373"/>
      <c r="O29" s="373"/>
      <c r="P29" s="374"/>
      <c r="Q29" s="372">
        <v>2400</v>
      </c>
      <c r="R29" s="373"/>
      <c r="S29" s="373"/>
      <c r="T29" s="373"/>
      <c r="U29" s="373"/>
      <c r="V29" s="374"/>
      <c r="W29" s="463"/>
      <c r="X29" s="464"/>
      <c r="Y29" s="465"/>
      <c r="Z29" s="375" t="s">
        <v>177</v>
      </c>
      <c r="AA29" s="376"/>
      <c r="AB29" s="376"/>
      <c r="AC29" s="376"/>
      <c r="AD29" s="376"/>
      <c r="AE29" s="376"/>
      <c r="AF29" s="376"/>
      <c r="AG29" s="377"/>
      <c r="AH29" s="372">
        <v>156</v>
      </c>
      <c r="AI29" s="373"/>
      <c r="AJ29" s="373"/>
      <c r="AK29" s="373"/>
      <c r="AL29" s="374"/>
      <c r="AM29" s="372">
        <v>473864</v>
      </c>
      <c r="AN29" s="373"/>
      <c r="AO29" s="373"/>
      <c r="AP29" s="373"/>
      <c r="AQ29" s="373"/>
      <c r="AR29" s="374"/>
      <c r="AS29" s="372">
        <v>3038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58215</v>
      </c>
      <c r="BO29" s="420"/>
      <c r="BP29" s="420"/>
      <c r="BQ29" s="420"/>
      <c r="BR29" s="420"/>
      <c r="BS29" s="420"/>
      <c r="BT29" s="420"/>
      <c r="BU29" s="421"/>
      <c r="BV29" s="419">
        <v>58213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3148945</v>
      </c>
      <c r="BO30" s="454"/>
      <c r="BP30" s="454"/>
      <c r="BQ30" s="454"/>
      <c r="BR30" s="454"/>
      <c r="BS30" s="454"/>
      <c r="BT30" s="454"/>
      <c r="BU30" s="455"/>
      <c r="BV30" s="453">
        <v>2784974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福島県後期高齢者医療広域連合一般会計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白河地方土地開発公社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墓地特別会計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工業用水道事業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福島県後期高齢者医療広域連合後期高齢者医療特別会計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新甲子温泉開発(株)</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公共下水道事業</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白河地方広域市町村圏整備組合　一般会計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一般社団法人西郷村農業公社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農業集落排水事業</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白河地方広域市町村圏整備組合　水道用水供給事業会計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福島県市町村総合事務組合一般会計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福島県市町村総合事務組合消防補償等特別会計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福島県市町村総合事務組合消防賞じゅつ金特別会計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福島県市町村総合事務組合非常勤職員公務災害補償特別会計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福島県市町村総合事務組合自治会館管理特別会計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6eyvY087TiipdOAKnG7GAqitakAEcIWLVTge8WM726rGVrjyLbHaARB3E9KNIbPCF+u7ttCSDSQjMN4aWXCmQ==" saltValue="HEsaNd/Bx/AVd6h7HqOKf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election activeCell="BG25" sqref="BG25:BN25"/>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6341625</v>
      </c>
      <c r="S5" s="674"/>
      <c r="T5" s="674"/>
      <c r="U5" s="674"/>
      <c r="V5" s="674"/>
      <c r="W5" s="674"/>
      <c r="X5" s="674"/>
      <c r="Y5" s="702"/>
      <c r="Z5" s="715">
        <v>44.6</v>
      </c>
      <c r="AA5" s="715"/>
      <c r="AB5" s="715"/>
      <c r="AC5" s="715"/>
      <c r="AD5" s="716">
        <v>6341625</v>
      </c>
      <c r="AE5" s="716"/>
      <c r="AF5" s="716"/>
      <c r="AG5" s="716"/>
      <c r="AH5" s="716"/>
      <c r="AI5" s="716"/>
      <c r="AJ5" s="716"/>
      <c r="AK5" s="716"/>
      <c r="AL5" s="703">
        <v>86.7</v>
      </c>
      <c r="AM5" s="685"/>
      <c r="AN5" s="685"/>
      <c r="AO5" s="704"/>
      <c r="AP5" s="676" t="s">
        <v>216</v>
      </c>
      <c r="AQ5" s="677"/>
      <c r="AR5" s="677"/>
      <c r="AS5" s="677"/>
      <c r="AT5" s="677"/>
      <c r="AU5" s="677"/>
      <c r="AV5" s="677"/>
      <c r="AW5" s="677"/>
      <c r="AX5" s="677"/>
      <c r="AY5" s="677"/>
      <c r="AZ5" s="677"/>
      <c r="BA5" s="677"/>
      <c r="BB5" s="677"/>
      <c r="BC5" s="677"/>
      <c r="BD5" s="677"/>
      <c r="BE5" s="677"/>
      <c r="BF5" s="678"/>
      <c r="BG5" s="621">
        <v>6318454</v>
      </c>
      <c r="BH5" s="622"/>
      <c r="BI5" s="622"/>
      <c r="BJ5" s="622"/>
      <c r="BK5" s="622"/>
      <c r="BL5" s="622"/>
      <c r="BM5" s="622"/>
      <c r="BN5" s="623"/>
      <c r="BO5" s="659">
        <v>99.6</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124349</v>
      </c>
      <c r="S6" s="622"/>
      <c r="T6" s="622"/>
      <c r="U6" s="622"/>
      <c r="V6" s="622"/>
      <c r="W6" s="622"/>
      <c r="X6" s="622"/>
      <c r="Y6" s="623"/>
      <c r="Z6" s="659">
        <v>0.9</v>
      </c>
      <c r="AA6" s="659"/>
      <c r="AB6" s="659"/>
      <c r="AC6" s="659"/>
      <c r="AD6" s="660">
        <v>124349</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6318454</v>
      </c>
      <c r="BH6" s="622"/>
      <c r="BI6" s="622"/>
      <c r="BJ6" s="622"/>
      <c r="BK6" s="622"/>
      <c r="BL6" s="622"/>
      <c r="BM6" s="622"/>
      <c r="BN6" s="623"/>
      <c r="BO6" s="659">
        <v>99.6</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120038</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120010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779</v>
      </c>
      <c r="S7" s="622"/>
      <c r="T7" s="622"/>
      <c r="U7" s="622"/>
      <c r="V7" s="622"/>
      <c r="W7" s="622"/>
      <c r="X7" s="622"/>
      <c r="Y7" s="623"/>
      <c r="Z7" s="659">
        <v>0</v>
      </c>
      <c r="AA7" s="659"/>
      <c r="AB7" s="659"/>
      <c r="AC7" s="659"/>
      <c r="AD7" s="660">
        <v>779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2724686</v>
      </c>
      <c r="BH7" s="622"/>
      <c r="BI7" s="622"/>
      <c r="BJ7" s="622"/>
      <c r="BK7" s="622"/>
      <c r="BL7" s="622"/>
      <c r="BM7" s="622"/>
      <c r="BN7" s="623"/>
      <c r="BO7" s="659">
        <v>43</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2592253</v>
      </c>
      <c r="CS7" s="622"/>
      <c r="CT7" s="622"/>
      <c r="CU7" s="622"/>
      <c r="CV7" s="622"/>
      <c r="CW7" s="622"/>
      <c r="CX7" s="622"/>
      <c r="CY7" s="623"/>
      <c r="CZ7" s="659">
        <v>19.3</v>
      </c>
      <c r="DA7" s="659"/>
      <c r="DB7" s="659"/>
      <c r="DC7" s="659"/>
      <c r="DD7" s="627">
        <v>381592</v>
      </c>
      <c r="DE7" s="622"/>
      <c r="DF7" s="622"/>
      <c r="DG7" s="622"/>
      <c r="DH7" s="622"/>
      <c r="DI7" s="622"/>
      <c r="DJ7" s="622"/>
      <c r="DK7" s="622"/>
      <c r="DL7" s="622"/>
      <c r="DM7" s="622"/>
      <c r="DN7" s="622"/>
      <c r="DO7" s="622"/>
      <c r="DP7" s="623"/>
      <c r="DQ7" s="627">
        <v>1469964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10393</v>
      </c>
      <c r="S8" s="622"/>
      <c r="T8" s="622"/>
      <c r="U8" s="622"/>
      <c r="V8" s="622"/>
      <c r="W8" s="622"/>
      <c r="X8" s="622"/>
      <c r="Y8" s="623"/>
      <c r="Z8" s="659">
        <v>0.1</v>
      </c>
      <c r="AA8" s="659"/>
      <c r="AB8" s="659"/>
      <c r="AC8" s="659"/>
      <c r="AD8" s="660">
        <v>10393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38470</v>
      </c>
      <c r="BH8" s="622"/>
      <c r="BI8" s="622"/>
      <c r="BJ8" s="622"/>
      <c r="BK8" s="622"/>
      <c r="BL8" s="622"/>
      <c r="BM8" s="622"/>
      <c r="BN8" s="623"/>
      <c r="BO8" s="659">
        <v>0.6</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4986053</v>
      </c>
      <c r="CS8" s="622"/>
      <c r="CT8" s="622"/>
      <c r="CU8" s="622"/>
      <c r="CV8" s="622"/>
      <c r="CW8" s="622"/>
      <c r="CX8" s="622"/>
      <c r="CY8" s="623"/>
      <c r="CZ8" s="659">
        <v>37</v>
      </c>
      <c r="DA8" s="659"/>
      <c r="DB8" s="659"/>
      <c r="DC8" s="659"/>
      <c r="DD8" s="627">
        <v>204235</v>
      </c>
      <c r="DE8" s="622"/>
      <c r="DF8" s="622"/>
      <c r="DG8" s="622"/>
      <c r="DH8" s="622"/>
      <c r="DI8" s="622"/>
      <c r="DJ8" s="622"/>
      <c r="DK8" s="622"/>
      <c r="DL8" s="622"/>
      <c r="DM8" s="622"/>
      <c r="DN8" s="622"/>
      <c r="DO8" s="622"/>
      <c r="DP8" s="623"/>
      <c r="DQ8" s="627">
        <v>2073224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11278</v>
      </c>
      <c r="S9" s="622"/>
      <c r="T9" s="622"/>
      <c r="U9" s="622"/>
      <c r="V9" s="622"/>
      <c r="W9" s="622"/>
      <c r="X9" s="622"/>
      <c r="Y9" s="623"/>
      <c r="Z9" s="659">
        <v>0.1</v>
      </c>
      <c r="AA9" s="659"/>
      <c r="AB9" s="659"/>
      <c r="AC9" s="659"/>
      <c r="AD9" s="660">
        <v>11278</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998205</v>
      </c>
      <c r="BH9" s="622"/>
      <c r="BI9" s="622"/>
      <c r="BJ9" s="622"/>
      <c r="BK9" s="622"/>
      <c r="BL9" s="622"/>
      <c r="BM9" s="622"/>
      <c r="BN9" s="623"/>
      <c r="BO9" s="659">
        <v>15.7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607626</v>
      </c>
      <c r="CS9" s="622"/>
      <c r="CT9" s="622"/>
      <c r="CU9" s="622"/>
      <c r="CV9" s="622"/>
      <c r="CW9" s="622"/>
      <c r="CX9" s="622"/>
      <c r="CY9" s="623"/>
      <c r="CZ9" s="659">
        <v>4.5</v>
      </c>
      <c r="DA9" s="659"/>
      <c r="DB9" s="659"/>
      <c r="DC9" s="659"/>
      <c r="DD9" s="627">
        <v>3484</v>
      </c>
      <c r="DE9" s="622"/>
      <c r="DF9" s="622"/>
      <c r="DG9" s="622"/>
      <c r="DH9" s="622"/>
      <c r="DI9" s="622"/>
      <c r="DJ9" s="622"/>
      <c r="DK9" s="622"/>
      <c r="DL9" s="622"/>
      <c r="DM9" s="622"/>
      <c r="DN9" s="622"/>
      <c r="DO9" s="622"/>
      <c r="DP9" s="623"/>
      <c r="DQ9" s="627">
        <v>539091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77562</v>
      </c>
      <c r="BH10" s="622"/>
      <c r="BI10" s="622"/>
      <c r="BJ10" s="622"/>
      <c r="BK10" s="622"/>
      <c r="BL10" s="622"/>
      <c r="BM10" s="622"/>
      <c r="BN10" s="623"/>
      <c r="BO10" s="659">
        <v>1.2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562177</v>
      </c>
      <c r="S11" s="622"/>
      <c r="T11" s="622"/>
      <c r="U11" s="622"/>
      <c r="V11" s="622"/>
      <c r="W11" s="622"/>
      <c r="X11" s="622"/>
      <c r="Y11" s="623"/>
      <c r="Z11" s="624">
        <v>4</v>
      </c>
      <c r="AA11" s="625"/>
      <c r="AB11" s="625"/>
      <c r="AC11" s="626"/>
      <c r="AD11" s="627">
        <v>562177</v>
      </c>
      <c r="AE11" s="622"/>
      <c r="AF11" s="622"/>
      <c r="AG11" s="622"/>
      <c r="AH11" s="622"/>
      <c r="AI11" s="622"/>
      <c r="AJ11" s="622"/>
      <c r="AK11" s="623"/>
      <c r="AL11" s="624">
        <v>7.7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1610449</v>
      </c>
      <c r="BH11" s="622"/>
      <c r="BI11" s="622"/>
      <c r="BJ11" s="622"/>
      <c r="BK11" s="622"/>
      <c r="BL11" s="622"/>
      <c r="BM11" s="622"/>
      <c r="BN11" s="623"/>
      <c r="BO11" s="659">
        <v>25.4</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639008</v>
      </c>
      <c r="CS11" s="622"/>
      <c r="CT11" s="622"/>
      <c r="CU11" s="622"/>
      <c r="CV11" s="622"/>
      <c r="CW11" s="622"/>
      <c r="CX11" s="622"/>
      <c r="CY11" s="623"/>
      <c r="CZ11" s="659">
        <v>4.7</v>
      </c>
      <c r="DA11" s="659"/>
      <c r="DB11" s="659"/>
      <c r="DC11" s="659"/>
      <c r="DD11" s="627">
        <v>237457</v>
      </c>
      <c r="DE11" s="622"/>
      <c r="DF11" s="622"/>
      <c r="DG11" s="622"/>
      <c r="DH11" s="622"/>
      <c r="DI11" s="622"/>
      <c r="DJ11" s="622"/>
      <c r="DK11" s="622"/>
      <c r="DL11" s="622"/>
      <c r="DM11" s="622"/>
      <c r="DN11" s="622"/>
      <c r="DO11" s="622"/>
      <c r="DP11" s="623"/>
      <c r="DQ11" s="627">
        <v>454176</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27351</v>
      </c>
      <c r="S12" s="622"/>
      <c r="T12" s="622"/>
      <c r="U12" s="622"/>
      <c r="V12" s="622"/>
      <c r="W12" s="622"/>
      <c r="X12" s="622"/>
      <c r="Y12" s="623"/>
      <c r="Z12" s="659">
        <v>0.2</v>
      </c>
      <c r="AA12" s="659"/>
      <c r="AB12" s="659"/>
      <c r="AC12" s="659"/>
      <c r="AD12" s="660">
        <v>27351</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3338735</v>
      </c>
      <c r="BH12" s="622"/>
      <c r="BI12" s="622"/>
      <c r="BJ12" s="622"/>
      <c r="BK12" s="622"/>
      <c r="BL12" s="622"/>
      <c r="BM12" s="622"/>
      <c r="BN12" s="623"/>
      <c r="BO12" s="659">
        <v>52.6</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415325</v>
      </c>
      <c r="CS12" s="622"/>
      <c r="CT12" s="622"/>
      <c r="CU12" s="622"/>
      <c r="CV12" s="622"/>
      <c r="CW12" s="622"/>
      <c r="CX12" s="622"/>
      <c r="CY12" s="623"/>
      <c r="CZ12" s="659">
        <v>3.1</v>
      </c>
      <c r="DA12" s="659"/>
      <c r="DB12" s="659"/>
      <c r="DC12" s="659"/>
      <c r="DD12" s="627">
        <v>31683</v>
      </c>
      <c r="DE12" s="622"/>
      <c r="DF12" s="622"/>
      <c r="DG12" s="622"/>
      <c r="DH12" s="622"/>
      <c r="DI12" s="622"/>
      <c r="DJ12" s="622"/>
      <c r="DK12" s="622"/>
      <c r="DL12" s="622"/>
      <c r="DM12" s="622"/>
      <c r="DN12" s="622"/>
      <c r="DO12" s="622"/>
      <c r="DP12" s="623"/>
      <c r="DQ12" s="627">
        <v>185427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3332505</v>
      </c>
      <c r="BH13" s="622"/>
      <c r="BI13" s="622"/>
      <c r="BJ13" s="622"/>
      <c r="BK13" s="622"/>
      <c r="BL13" s="622"/>
      <c r="BM13" s="622"/>
      <c r="BN13" s="623"/>
      <c r="BO13" s="659">
        <v>52.5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1242771</v>
      </c>
      <c r="CS13" s="622"/>
      <c r="CT13" s="622"/>
      <c r="CU13" s="622"/>
      <c r="CV13" s="622"/>
      <c r="CW13" s="622"/>
      <c r="CX13" s="622"/>
      <c r="CY13" s="623"/>
      <c r="CZ13" s="659">
        <v>9.1999999999999993</v>
      </c>
      <c r="DA13" s="659"/>
      <c r="DB13" s="659"/>
      <c r="DC13" s="659"/>
      <c r="DD13" s="627">
        <v>695832</v>
      </c>
      <c r="DE13" s="622"/>
      <c r="DF13" s="622"/>
      <c r="DG13" s="622"/>
      <c r="DH13" s="622"/>
      <c r="DI13" s="622"/>
      <c r="DJ13" s="622"/>
      <c r="DK13" s="622"/>
      <c r="DL13" s="622"/>
      <c r="DM13" s="622"/>
      <c r="DN13" s="622"/>
      <c r="DO13" s="622"/>
      <c r="DP13" s="623"/>
      <c r="DQ13" s="627">
        <v>906117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1358</v>
      </c>
      <c r="S14" s="622"/>
      <c r="T14" s="622"/>
      <c r="U14" s="622"/>
      <c r="V14" s="622"/>
      <c r="W14" s="622"/>
      <c r="X14" s="622"/>
      <c r="Y14" s="623"/>
      <c r="Z14" s="659">
        <v>0</v>
      </c>
      <c r="AA14" s="659"/>
      <c r="AB14" s="659"/>
      <c r="AC14" s="659"/>
      <c r="AD14" s="660">
        <v>1358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72111</v>
      </c>
      <c r="BH14" s="622"/>
      <c r="BI14" s="622"/>
      <c r="BJ14" s="622"/>
      <c r="BK14" s="622"/>
      <c r="BL14" s="622"/>
      <c r="BM14" s="622"/>
      <c r="BN14" s="623"/>
      <c r="BO14" s="659">
        <v>1.1000000000000001</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345916</v>
      </c>
      <c r="CS14" s="622"/>
      <c r="CT14" s="622"/>
      <c r="CU14" s="622"/>
      <c r="CV14" s="622"/>
      <c r="CW14" s="622"/>
      <c r="CX14" s="622"/>
      <c r="CY14" s="623"/>
      <c r="CZ14" s="659">
        <v>2.6</v>
      </c>
      <c r="DA14" s="659"/>
      <c r="DB14" s="659"/>
      <c r="DC14" s="659"/>
      <c r="DD14" s="627">
        <v>15805</v>
      </c>
      <c r="DE14" s="622"/>
      <c r="DF14" s="622"/>
      <c r="DG14" s="622"/>
      <c r="DH14" s="622"/>
      <c r="DI14" s="622"/>
      <c r="DJ14" s="622"/>
      <c r="DK14" s="622"/>
      <c r="DL14" s="622"/>
      <c r="DM14" s="622"/>
      <c r="DN14" s="622"/>
      <c r="DO14" s="622"/>
      <c r="DP14" s="623"/>
      <c r="DQ14" s="627">
        <v>337600</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182922</v>
      </c>
      <c r="BH15" s="622"/>
      <c r="BI15" s="622"/>
      <c r="BJ15" s="622"/>
      <c r="BK15" s="622"/>
      <c r="BL15" s="622"/>
      <c r="BM15" s="622"/>
      <c r="BN15" s="623"/>
      <c r="BO15" s="659">
        <v>2.9</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1912452</v>
      </c>
      <c r="CS15" s="622"/>
      <c r="CT15" s="622"/>
      <c r="CU15" s="622"/>
      <c r="CV15" s="622"/>
      <c r="CW15" s="622"/>
      <c r="CX15" s="622"/>
      <c r="CY15" s="623"/>
      <c r="CZ15" s="659">
        <v>14.2</v>
      </c>
      <c r="DA15" s="659"/>
      <c r="DB15" s="659"/>
      <c r="DC15" s="659"/>
      <c r="DD15" s="627">
        <v>637022</v>
      </c>
      <c r="DE15" s="622"/>
      <c r="DF15" s="622"/>
      <c r="DG15" s="622"/>
      <c r="DH15" s="622"/>
      <c r="DI15" s="622"/>
      <c r="DJ15" s="622"/>
      <c r="DK15" s="622"/>
      <c r="DL15" s="622"/>
      <c r="DM15" s="622"/>
      <c r="DN15" s="622"/>
      <c r="DO15" s="622"/>
      <c r="DP15" s="623"/>
      <c r="DQ15" s="627">
        <v>1629485</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9986</v>
      </c>
      <c r="S16" s="622"/>
      <c r="T16" s="622"/>
      <c r="U16" s="622"/>
      <c r="V16" s="622"/>
      <c r="W16" s="622"/>
      <c r="X16" s="622"/>
      <c r="Y16" s="623"/>
      <c r="Z16" s="659">
        <v>0.1</v>
      </c>
      <c r="AA16" s="659"/>
      <c r="AB16" s="659"/>
      <c r="AC16" s="659"/>
      <c r="AD16" s="660">
        <v>9986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64478</v>
      </c>
      <c r="S17" s="622"/>
      <c r="T17" s="622"/>
      <c r="U17" s="622"/>
      <c r="V17" s="622"/>
      <c r="W17" s="622"/>
      <c r="X17" s="622"/>
      <c r="Y17" s="623"/>
      <c r="Z17" s="659">
        <v>0.5</v>
      </c>
      <c r="AA17" s="659"/>
      <c r="AB17" s="659"/>
      <c r="AC17" s="659"/>
      <c r="AD17" s="660">
        <v>64478</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604682</v>
      </c>
      <c r="CS17" s="622"/>
      <c r="CT17" s="622"/>
      <c r="CU17" s="622"/>
      <c r="CV17" s="622"/>
      <c r="CW17" s="622"/>
      <c r="CX17" s="622"/>
      <c r="CY17" s="623"/>
      <c r="CZ17" s="659">
        <v>4.5</v>
      </c>
      <c r="DA17" s="659"/>
      <c r="DB17" s="659"/>
      <c r="DC17" s="659"/>
      <c r="DD17" s="627" t="s">
        <v>122</v>
      </c>
      <c r="DE17" s="622"/>
      <c r="DF17" s="622"/>
      <c r="DG17" s="622"/>
      <c r="DH17" s="622"/>
      <c r="DI17" s="622"/>
      <c r="DJ17" s="622"/>
      <c r="DK17" s="622"/>
      <c r="DL17" s="622"/>
      <c r="DM17" s="622"/>
      <c r="DN17" s="622"/>
      <c r="DO17" s="622"/>
      <c r="DP17" s="623"/>
      <c r="DQ17" s="627">
        <v>598911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101653</v>
      </c>
      <c r="S18" s="622"/>
      <c r="T18" s="622"/>
      <c r="U18" s="622"/>
      <c r="V18" s="622"/>
      <c r="W18" s="622"/>
      <c r="X18" s="622"/>
      <c r="Y18" s="623"/>
      <c r="Z18" s="659">
        <v>0.7</v>
      </c>
      <c r="AA18" s="659"/>
      <c r="AB18" s="659"/>
      <c r="AC18" s="659"/>
      <c r="AD18" s="660">
        <v>101653</v>
      </c>
      <c r="AE18" s="660"/>
      <c r="AF18" s="660"/>
      <c r="AG18" s="660"/>
      <c r="AH18" s="660"/>
      <c r="AI18" s="660"/>
      <c r="AJ18" s="660"/>
      <c r="AK18" s="660"/>
      <c r="AL18" s="624">
        <v>1.4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30644</v>
      </c>
      <c r="S19" s="622"/>
      <c r="T19" s="622"/>
      <c r="U19" s="622"/>
      <c r="V19" s="622"/>
      <c r="W19" s="622"/>
      <c r="X19" s="622"/>
      <c r="Y19" s="623"/>
      <c r="Z19" s="659">
        <v>0.2</v>
      </c>
      <c r="AA19" s="659"/>
      <c r="AB19" s="659"/>
      <c r="AC19" s="659"/>
      <c r="AD19" s="660">
        <v>30644</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23171</v>
      </c>
      <c r="BH19" s="622"/>
      <c r="BI19" s="622"/>
      <c r="BJ19" s="622"/>
      <c r="BK19" s="622"/>
      <c r="BL19" s="622"/>
      <c r="BM19" s="622"/>
      <c r="BN19" s="623"/>
      <c r="BO19" s="659">
        <v>0.4</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71009</v>
      </c>
      <c r="S20" s="622"/>
      <c r="T20" s="622"/>
      <c r="U20" s="622"/>
      <c r="V20" s="622"/>
      <c r="W20" s="622"/>
      <c r="X20" s="622"/>
      <c r="Y20" s="623"/>
      <c r="Z20" s="659">
        <v>0.5</v>
      </c>
      <c r="AA20" s="659"/>
      <c r="AB20" s="659"/>
      <c r="AC20" s="659"/>
      <c r="AD20" s="660">
        <v>71009</v>
      </c>
      <c r="AE20" s="660"/>
      <c r="AF20" s="660"/>
      <c r="AG20" s="660"/>
      <c r="AH20" s="660"/>
      <c r="AI20" s="660"/>
      <c r="AJ20" s="660"/>
      <c r="AK20" s="660"/>
      <c r="AL20" s="624">
        <v>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23171</v>
      </c>
      <c r="BH20" s="622"/>
      <c r="BI20" s="622"/>
      <c r="BJ20" s="622"/>
      <c r="BK20" s="622"/>
      <c r="BL20" s="622"/>
      <c r="BM20" s="622"/>
      <c r="BN20" s="623"/>
      <c r="BO20" s="659">
        <v>0.4</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13466127</v>
      </c>
      <c r="CS20" s="622"/>
      <c r="CT20" s="622"/>
      <c r="CU20" s="622"/>
      <c r="CV20" s="622"/>
      <c r="CW20" s="622"/>
      <c r="CX20" s="622"/>
      <c r="CY20" s="623"/>
      <c r="CZ20" s="659">
        <v>100</v>
      </c>
      <c r="DA20" s="659"/>
      <c r="DB20" s="659"/>
      <c r="DC20" s="659"/>
      <c r="DD20" s="627">
        <v>2207110</v>
      </c>
      <c r="DE20" s="622"/>
      <c r="DF20" s="622"/>
      <c r="DG20" s="622"/>
      <c r="DH20" s="622"/>
      <c r="DI20" s="622"/>
      <c r="DJ20" s="622"/>
      <c r="DK20" s="622"/>
      <c r="DL20" s="622"/>
      <c r="DM20" s="622"/>
      <c r="DN20" s="622"/>
      <c r="DO20" s="622"/>
      <c r="DP20" s="623"/>
      <c r="DQ20" s="627">
        <v>8314008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252503</v>
      </c>
      <c r="S21" s="622"/>
      <c r="T21" s="622"/>
      <c r="U21" s="622"/>
      <c r="V21" s="622"/>
      <c r="W21" s="622"/>
      <c r="X21" s="622"/>
      <c r="Y21" s="623"/>
      <c r="Z21" s="659">
        <v>1.8</v>
      </c>
      <c r="AA21" s="659"/>
      <c r="AB21" s="659"/>
      <c r="AC21" s="659"/>
      <c r="AD21" s="660" t="s">
        <v>122</v>
      </c>
      <c r="AE21" s="660"/>
      <c r="AF21" s="660"/>
      <c r="AG21" s="660"/>
      <c r="AH21" s="660"/>
      <c r="AI21" s="660"/>
      <c r="AJ21" s="660"/>
      <c r="AK21" s="660"/>
      <c r="AL21" s="624" t="s">
        <v>122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23171</v>
      </c>
      <c r="BH21" s="622"/>
      <c r="BI21" s="622"/>
      <c r="BJ21" s="622"/>
      <c r="BK21" s="622"/>
      <c r="BL21" s="622"/>
      <c r="BM21" s="622"/>
      <c r="BN21" s="623"/>
      <c r="BO21" s="659">
        <v>0.4</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918</v>
      </c>
      <c r="S23" s="622"/>
      <c r="T23" s="622"/>
      <c r="U23" s="622"/>
      <c r="V23" s="622"/>
      <c r="W23" s="622"/>
      <c r="X23" s="622"/>
      <c r="Y23" s="623"/>
      <c r="Z23" s="659">
        <v>0</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v>251585</v>
      </c>
      <c r="S24" s="622"/>
      <c r="T24" s="622"/>
      <c r="U24" s="622"/>
      <c r="V24" s="622"/>
      <c r="W24" s="622"/>
      <c r="X24" s="622"/>
      <c r="Y24" s="623"/>
      <c r="Z24" s="659">
        <v>1.8</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4203972</v>
      </c>
      <c r="CS24" s="674"/>
      <c r="CT24" s="674"/>
      <c r="CU24" s="674"/>
      <c r="CV24" s="674"/>
      <c r="CW24" s="674"/>
      <c r="CX24" s="674"/>
      <c r="CY24" s="702"/>
      <c r="CZ24" s="703">
        <v>31.2</v>
      </c>
      <c r="DA24" s="685"/>
      <c r="DB24" s="685"/>
      <c r="DC24" s="705"/>
      <c r="DD24" s="701">
        <v>2924241</v>
      </c>
      <c r="DE24" s="674"/>
      <c r="DF24" s="674"/>
      <c r="DG24" s="674"/>
      <c r="DH24" s="674"/>
      <c r="DI24" s="674"/>
      <c r="DJ24" s="674"/>
      <c r="DK24" s="702"/>
      <c r="DL24" s="701">
        <v>2614570</v>
      </c>
      <c r="DM24" s="674"/>
      <c r="DN24" s="674"/>
      <c r="DO24" s="674"/>
      <c r="DP24" s="674"/>
      <c r="DQ24" s="674"/>
      <c r="DR24" s="674"/>
      <c r="DS24" s="674"/>
      <c r="DT24" s="674"/>
      <c r="DU24" s="674"/>
      <c r="DV24" s="702"/>
      <c r="DW24" s="703">
        <v>35.700000000000003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7507930</v>
      </c>
      <c r="S25" s="622"/>
      <c r="T25" s="622"/>
      <c r="U25" s="622"/>
      <c r="V25" s="622"/>
      <c r="W25" s="622"/>
      <c r="X25" s="622"/>
      <c r="Y25" s="623"/>
      <c r="Z25" s="659">
        <v>52.8</v>
      </c>
      <c r="AA25" s="659"/>
      <c r="AB25" s="659"/>
      <c r="AC25" s="659"/>
      <c r="AD25" s="660">
        <v>7255427</v>
      </c>
      <c r="AE25" s="660"/>
      <c r="AF25" s="660"/>
      <c r="AG25" s="660"/>
      <c r="AH25" s="660"/>
      <c r="AI25" s="660"/>
      <c r="AJ25" s="660"/>
      <c r="AK25" s="660"/>
      <c r="AL25" s="624">
        <v>99.2</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1619733</v>
      </c>
      <c r="CS25" s="634"/>
      <c r="CT25" s="634"/>
      <c r="CU25" s="634"/>
      <c r="CV25" s="634"/>
      <c r="CW25" s="634"/>
      <c r="CX25" s="634"/>
      <c r="CY25" s="635"/>
      <c r="CZ25" s="624">
        <v>12</v>
      </c>
      <c r="DA25" s="636"/>
      <c r="DB25" s="636"/>
      <c r="DC25" s="637"/>
      <c r="DD25" s="627">
        <v>1534214</v>
      </c>
      <c r="DE25" s="634"/>
      <c r="DF25" s="634"/>
      <c r="DG25" s="634"/>
      <c r="DH25" s="634"/>
      <c r="DI25" s="634"/>
      <c r="DJ25" s="634"/>
      <c r="DK25" s="635"/>
      <c r="DL25" s="627">
        <v>1523536</v>
      </c>
      <c r="DM25" s="634"/>
      <c r="DN25" s="634"/>
      <c r="DO25" s="634"/>
      <c r="DP25" s="634"/>
      <c r="DQ25" s="634"/>
      <c r="DR25" s="634"/>
      <c r="DS25" s="634"/>
      <c r="DT25" s="634"/>
      <c r="DU25" s="634"/>
      <c r="DV25" s="635"/>
      <c r="DW25" s="624">
        <v>20.8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1346</v>
      </c>
      <c r="S26" s="622"/>
      <c r="T26" s="622"/>
      <c r="U26" s="622"/>
      <c r="V26" s="622"/>
      <c r="W26" s="622"/>
      <c r="X26" s="622"/>
      <c r="Y26" s="623"/>
      <c r="Z26" s="659">
        <v>0</v>
      </c>
      <c r="AA26" s="659"/>
      <c r="AB26" s="659"/>
      <c r="AC26" s="659"/>
      <c r="AD26" s="660">
        <v>1346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875512</v>
      </c>
      <c r="CS26" s="622"/>
      <c r="CT26" s="622"/>
      <c r="CU26" s="622"/>
      <c r="CV26" s="622"/>
      <c r="CW26" s="622"/>
      <c r="CX26" s="622"/>
      <c r="CY26" s="623"/>
      <c r="CZ26" s="624">
        <v>6.5</v>
      </c>
      <c r="DA26" s="636"/>
      <c r="DB26" s="636"/>
      <c r="DC26" s="637"/>
      <c r="DD26" s="627">
        <v>853304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34058</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6341625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1979557</v>
      </c>
      <c r="CS27" s="634"/>
      <c r="CT27" s="634"/>
      <c r="CU27" s="634"/>
      <c r="CV27" s="634"/>
      <c r="CW27" s="634"/>
      <c r="CX27" s="634"/>
      <c r="CY27" s="635"/>
      <c r="CZ27" s="624">
        <v>14.7</v>
      </c>
      <c r="DA27" s="636"/>
      <c r="DB27" s="636"/>
      <c r="DC27" s="637"/>
      <c r="DD27" s="627">
        <v>791116</v>
      </c>
      <c r="DE27" s="634"/>
      <c r="DF27" s="634"/>
      <c r="DG27" s="634"/>
      <c r="DH27" s="634"/>
      <c r="DI27" s="634"/>
      <c r="DJ27" s="634"/>
      <c r="DK27" s="635"/>
      <c r="DL27" s="627">
        <v>492123</v>
      </c>
      <c r="DM27" s="634"/>
      <c r="DN27" s="634"/>
      <c r="DO27" s="634"/>
      <c r="DP27" s="634"/>
      <c r="DQ27" s="634"/>
      <c r="DR27" s="634"/>
      <c r="DS27" s="634"/>
      <c r="DT27" s="634"/>
      <c r="DU27" s="634"/>
      <c r="DV27" s="635"/>
      <c r="DW27" s="624">
        <v>6.7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101872</v>
      </c>
      <c r="S28" s="622"/>
      <c r="T28" s="622"/>
      <c r="U28" s="622"/>
      <c r="V28" s="622"/>
      <c r="W28" s="622"/>
      <c r="X28" s="622"/>
      <c r="Y28" s="623"/>
      <c r="Z28" s="659">
        <v>0.7</v>
      </c>
      <c r="AA28" s="659"/>
      <c r="AB28" s="659"/>
      <c r="AC28" s="659"/>
      <c r="AD28" s="660">
        <v>19173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604682</v>
      </c>
      <c r="CS28" s="622"/>
      <c r="CT28" s="622"/>
      <c r="CU28" s="622"/>
      <c r="CV28" s="622"/>
      <c r="CW28" s="622"/>
      <c r="CX28" s="622"/>
      <c r="CY28" s="623"/>
      <c r="CZ28" s="624">
        <v>4.5</v>
      </c>
      <c r="DA28" s="636"/>
      <c r="DB28" s="636"/>
      <c r="DC28" s="637"/>
      <c r="DD28" s="627">
        <v>598911</v>
      </c>
      <c r="DE28" s="622"/>
      <c r="DF28" s="622"/>
      <c r="DG28" s="622"/>
      <c r="DH28" s="622"/>
      <c r="DI28" s="622"/>
      <c r="DJ28" s="622"/>
      <c r="DK28" s="623"/>
      <c r="DL28" s="627">
        <v>598911</v>
      </c>
      <c r="DM28" s="622"/>
      <c r="DN28" s="622"/>
      <c r="DO28" s="622"/>
      <c r="DP28" s="622"/>
      <c r="DQ28" s="622"/>
      <c r="DR28" s="622"/>
      <c r="DS28" s="622"/>
      <c r="DT28" s="622"/>
      <c r="DU28" s="622"/>
      <c r="DV28" s="623"/>
      <c r="DW28" s="624">
        <v>8.1999999999999993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9477</v>
      </c>
      <c r="S29" s="622"/>
      <c r="T29" s="622"/>
      <c r="U29" s="622"/>
      <c r="V29" s="622"/>
      <c r="W29" s="622"/>
      <c r="X29" s="622"/>
      <c r="Y29" s="623"/>
      <c r="Z29" s="659">
        <v>0.1</v>
      </c>
      <c r="AA29" s="659"/>
      <c r="AB29" s="659"/>
      <c r="AC29" s="659"/>
      <c r="AD29" s="660">
        <v>892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604682</v>
      </c>
      <c r="CS29" s="634"/>
      <c r="CT29" s="634"/>
      <c r="CU29" s="634"/>
      <c r="CV29" s="634"/>
      <c r="CW29" s="634"/>
      <c r="CX29" s="634"/>
      <c r="CY29" s="635"/>
      <c r="CZ29" s="624">
        <v>4.5</v>
      </c>
      <c r="DA29" s="636"/>
      <c r="DB29" s="636"/>
      <c r="DC29" s="637"/>
      <c r="DD29" s="627">
        <v>598911</v>
      </c>
      <c r="DE29" s="634"/>
      <c r="DF29" s="634"/>
      <c r="DG29" s="634"/>
      <c r="DH29" s="634"/>
      <c r="DI29" s="634"/>
      <c r="DJ29" s="634"/>
      <c r="DK29" s="635"/>
      <c r="DL29" s="627">
        <v>598911</v>
      </c>
      <c r="DM29" s="634"/>
      <c r="DN29" s="634"/>
      <c r="DO29" s="634"/>
      <c r="DP29" s="634"/>
      <c r="DQ29" s="634"/>
      <c r="DR29" s="634"/>
      <c r="DS29" s="634"/>
      <c r="DT29" s="634"/>
      <c r="DU29" s="634"/>
      <c r="DV29" s="635"/>
      <c r="DW29" s="624">
        <v>8.1999999999999993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1522827</v>
      </c>
      <c r="S30" s="622"/>
      <c r="T30" s="622"/>
      <c r="U30" s="622"/>
      <c r="V30" s="622"/>
      <c r="W30" s="622"/>
      <c r="X30" s="622"/>
      <c r="Y30" s="623"/>
      <c r="Z30" s="659">
        <v>10.7</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579678</v>
      </c>
      <c r="CS30" s="622"/>
      <c r="CT30" s="622"/>
      <c r="CU30" s="622"/>
      <c r="CV30" s="622"/>
      <c r="CW30" s="622"/>
      <c r="CX30" s="622"/>
      <c r="CY30" s="623"/>
      <c r="CZ30" s="624">
        <v>4.3</v>
      </c>
      <c r="DA30" s="636"/>
      <c r="DB30" s="636"/>
      <c r="DC30" s="637"/>
      <c r="DD30" s="627">
        <v>573907</v>
      </c>
      <c r="DE30" s="622"/>
      <c r="DF30" s="622"/>
      <c r="DG30" s="622"/>
      <c r="DH30" s="622"/>
      <c r="DI30" s="622"/>
      <c r="DJ30" s="622"/>
      <c r="DK30" s="623"/>
      <c r="DL30" s="627">
        <v>573907</v>
      </c>
      <c r="DM30" s="622"/>
      <c r="DN30" s="622"/>
      <c r="DO30" s="622"/>
      <c r="DP30" s="622"/>
      <c r="DQ30" s="622"/>
      <c r="DR30" s="622"/>
      <c r="DS30" s="622"/>
      <c r="DT30" s="622"/>
      <c r="DU30" s="622"/>
      <c r="DV30" s="623"/>
      <c r="DW30" s="624">
        <v>7.8</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v>8203</v>
      </c>
      <c r="S31" s="622"/>
      <c r="T31" s="622"/>
      <c r="U31" s="622"/>
      <c r="V31" s="622"/>
      <c r="W31" s="622"/>
      <c r="X31" s="622"/>
      <c r="Y31" s="623"/>
      <c r="Z31" s="659">
        <v>0.1</v>
      </c>
      <c r="AA31" s="659"/>
      <c r="AB31" s="659"/>
      <c r="AC31" s="659"/>
      <c r="AD31" s="660">
        <v>8203</v>
      </c>
      <c r="AE31" s="660"/>
      <c r="AF31" s="660"/>
      <c r="AG31" s="660"/>
      <c r="AH31" s="660"/>
      <c r="AI31" s="660"/>
      <c r="AJ31" s="660"/>
      <c r="AK31" s="660"/>
      <c r="AL31" s="624">
        <v>0.1</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99.7</v>
      </c>
      <c r="BH31" s="684"/>
      <c r="BI31" s="684"/>
      <c r="BJ31" s="684"/>
      <c r="BK31" s="684"/>
      <c r="BL31" s="684"/>
      <c r="BM31" s="685">
        <v>98.8</v>
      </c>
      <c r="BN31" s="684"/>
      <c r="BO31" s="684"/>
      <c r="BP31" s="684"/>
      <c r="BQ31" s="686"/>
      <c r="BR31" s="683">
        <v>99.5</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25004</v>
      </c>
      <c r="CS31" s="634"/>
      <c r="CT31" s="634"/>
      <c r="CU31" s="634"/>
      <c r="CV31" s="634"/>
      <c r="CW31" s="634"/>
      <c r="CX31" s="634"/>
      <c r="CY31" s="635"/>
      <c r="CZ31" s="624">
        <v>0.2</v>
      </c>
      <c r="DA31" s="636"/>
      <c r="DB31" s="636"/>
      <c r="DC31" s="637"/>
      <c r="DD31" s="627">
        <v>25004</v>
      </c>
      <c r="DE31" s="634"/>
      <c r="DF31" s="634"/>
      <c r="DG31" s="634"/>
      <c r="DH31" s="634"/>
      <c r="DI31" s="634"/>
      <c r="DJ31" s="634"/>
      <c r="DK31" s="635"/>
      <c r="DL31" s="627">
        <v>25004</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2227191</v>
      </c>
      <c r="S32" s="622"/>
      <c r="T32" s="622"/>
      <c r="U32" s="622"/>
      <c r="V32" s="622"/>
      <c r="W32" s="622"/>
      <c r="X32" s="622"/>
      <c r="Y32" s="623"/>
      <c r="Z32" s="659">
        <v>15.7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99.6</v>
      </c>
      <c r="BH32" s="634"/>
      <c r="BI32" s="634"/>
      <c r="BJ32" s="634"/>
      <c r="BK32" s="634"/>
      <c r="BL32" s="634"/>
      <c r="BM32" s="625">
        <v>99.2</v>
      </c>
      <c r="BN32" s="634"/>
      <c r="BO32" s="634"/>
      <c r="BP32" s="634"/>
      <c r="BQ32" s="657"/>
      <c r="BR32" s="692">
        <v>99.3</v>
      </c>
      <c r="BS32" s="634"/>
      <c r="BT32" s="634"/>
      <c r="BU32" s="634"/>
      <c r="BV32" s="634"/>
      <c r="BW32" s="634"/>
      <c r="BX32" s="625">
        <v>98.8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40956</v>
      </c>
      <c r="S33" s="622"/>
      <c r="T33" s="622"/>
      <c r="U33" s="622"/>
      <c r="V33" s="622"/>
      <c r="W33" s="622"/>
      <c r="X33" s="622"/>
      <c r="Y33" s="623"/>
      <c r="Z33" s="659">
        <v>0.3</v>
      </c>
      <c r="AA33" s="659"/>
      <c r="AB33" s="659"/>
      <c r="AC33" s="659"/>
      <c r="AD33" s="660">
        <v>29026</v>
      </c>
      <c r="AE33" s="660"/>
      <c r="AF33" s="660"/>
      <c r="AG33" s="660"/>
      <c r="AH33" s="660"/>
      <c r="AI33" s="660"/>
      <c r="AJ33" s="660"/>
      <c r="AK33" s="660"/>
      <c r="AL33" s="624">
        <v>0.4</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99.7</v>
      </c>
      <c r="BH33" s="606"/>
      <c r="BI33" s="606"/>
      <c r="BJ33" s="606"/>
      <c r="BK33" s="606"/>
      <c r="BL33" s="606"/>
      <c r="BM33" s="652">
        <v>98.5</v>
      </c>
      <c r="BN33" s="606"/>
      <c r="BO33" s="606"/>
      <c r="BP33" s="606"/>
      <c r="BQ33" s="669"/>
      <c r="BR33" s="682">
        <v>99.6</v>
      </c>
      <c r="BS33" s="606"/>
      <c r="BT33" s="606"/>
      <c r="BU33" s="606"/>
      <c r="BV33" s="606"/>
      <c r="BW33" s="606"/>
      <c r="BX33" s="652">
        <v>96.5</v>
      </c>
      <c r="BY33" s="606"/>
      <c r="BZ33" s="606"/>
      <c r="CA33" s="606"/>
      <c r="CB33" s="669"/>
      <c r="CD33" s="618" t="s">
        <v>307</v>
      </c>
      <c r="CE33" s="619"/>
      <c r="CF33" s="619"/>
      <c r="CG33" s="619"/>
      <c r="CH33" s="619"/>
      <c r="CI33" s="619"/>
      <c r="CJ33" s="619"/>
      <c r="CK33" s="619"/>
      <c r="CL33" s="619"/>
      <c r="CM33" s="619"/>
      <c r="CN33" s="619"/>
      <c r="CO33" s="619"/>
      <c r="CP33" s="619"/>
      <c r="CQ33" s="620"/>
      <c r="CR33" s="621">
        <v>7055045</v>
      </c>
      <c r="CS33" s="634"/>
      <c r="CT33" s="634"/>
      <c r="CU33" s="634"/>
      <c r="CV33" s="634"/>
      <c r="CW33" s="634"/>
      <c r="CX33" s="634"/>
      <c r="CY33" s="635"/>
      <c r="CZ33" s="624">
        <v>52.4</v>
      </c>
      <c r="DA33" s="636"/>
      <c r="DB33" s="636"/>
      <c r="DC33" s="637"/>
      <c r="DD33" s="627">
        <v>4121965</v>
      </c>
      <c r="DE33" s="634"/>
      <c r="DF33" s="634"/>
      <c r="DG33" s="634"/>
      <c r="DH33" s="634"/>
      <c r="DI33" s="634"/>
      <c r="DJ33" s="634"/>
      <c r="DK33" s="635"/>
      <c r="DL33" s="627">
        <v>2714562</v>
      </c>
      <c r="DM33" s="634"/>
      <c r="DN33" s="634"/>
      <c r="DO33" s="634"/>
      <c r="DP33" s="634"/>
      <c r="DQ33" s="634"/>
      <c r="DR33" s="634"/>
      <c r="DS33" s="634"/>
      <c r="DT33" s="634"/>
      <c r="DU33" s="634"/>
      <c r="DV33" s="635"/>
      <c r="DW33" s="624">
        <v>37.1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68357</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2934279</v>
      </c>
      <c r="CS34" s="622"/>
      <c r="CT34" s="622"/>
      <c r="CU34" s="622"/>
      <c r="CV34" s="622"/>
      <c r="CW34" s="622"/>
      <c r="CX34" s="622"/>
      <c r="CY34" s="623"/>
      <c r="CZ34" s="624">
        <v>21.8</v>
      </c>
      <c r="DA34" s="636"/>
      <c r="DB34" s="636"/>
      <c r="DC34" s="637"/>
      <c r="DD34" s="627">
        <v>1277721</v>
      </c>
      <c r="DE34" s="622"/>
      <c r="DF34" s="622"/>
      <c r="DG34" s="622"/>
      <c r="DH34" s="622"/>
      <c r="DI34" s="622"/>
      <c r="DJ34" s="622"/>
      <c r="DK34" s="623"/>
      <c r="DL34" s="627">
        <v>903978</v>
      </c>
      <c r="DM34" s="622"/>
      <c r="DN34" s="622"/>
      <c r="DO34" s="622"/>
      <c r="DP34" s="622"/>
      <c r="DQ34" s="622"/>
      <c r="DR34" s="622"/>
      <c r="DS34" s="622"/>
      <c r="DT34" s="622"/>
      <c r="DU34" s="622"/>
      <c r="DV34" s="623"/>
      <c r="DW34" s="624">
        <v>12.4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625361</v>
      </c>
      <c r="S35" s="622"/>
      <c r="T35" s="622"/>
      <c r="U35" s="622"/>
      <c r="V35" s="622"/>
      <c r="W35" s="622"/>
      <c r="X35" s="622"/>
      <c r="Y35" s="623"/>
      <c r="Z35" s="659">
        <v>4.4000000000000004</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86367</v>
      </c>
      <c r="CS35" s="634"/>
      <c r="CT35" s="634"/>
      <c r="CU35" s="634"/>
      <c r="CV35" s="634"/>
      <c r="CW35" s="634"/>
      <c r="CX35" s="634"/>
      <c r="CY35" s="635"/>
      <c r="CZ35" s="624">
        <v>0.6</v>
      </c>
      <c r="DA35" s="636"/>
      <c r="DB35" s="636"/>
      <c r="DC35" s="637"/>
      <c r="DD35" s="627">
        <v>80937</v>
      </c>
      <c r="DE35" s="634"/>
      <c r="DF35" s="634"/>
      <c r="DG35" s="634"/>
      <c r="DH35" s="634"/>
      <c r="DI35" s="634"/>
      <c r="DJ35" s="634"/>
      <c r="DK35" s="635"/>
      <c r="DL35" s="627">
        <v>76785</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626798</v>
      </c>
      <c r="S36" s="622"/>
      <c r="T36" s="622"/>
      <c r="U36" s="622"/>
      <c r="V36" s="622"/>
      <c r="W36" s="622"/>
      <c r="X36" s="622"/>
      <c r="Y36" s="623"/>
      <c r="Z36" s="659">
        <v>4.4000000000000004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1093399</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53564</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1733486</v>
      </c>
      <c r="CS36" s="622"/>
      <c r="CT36" s="622"/>
      <c r="CU36" s="622"/>
      <c r="CV36" s="622"/>
      <c r="CW36" s="622"/>
      <c r="CX36" s="622"/>
      <c r="CY36" s="623"/>
      <c r="CZ36" s="624">
        <v>12.9</v>
      </c>
      <c r="DA36" s="636"/>
      <c r="DB36" s="636"/>
      <c r="DC36" s="637"/>
      <c r="DD36" s="627">
        <v>1625097</v>
      </c>
      <c r="DE36" s="622"/>
      <c r="DF36" s="622"/>
      <c r="DG36" s="622"/>
      <c r="DH36" s="622"/>
      <c r="DI36" s="622"/>
      <c r="DJ36" s="622"/>
      <c r="DK36" s="623"/>
      <c r="DL36" s="627">
        <v>1279056</v>
      </c>
      <c r="DM36" s="622"/>
      <c r="DN36" s="622"/>
      <c r="DO36" s="622"/>
      <c r="DP36" s="622"/>
      <c r="DQ36" s="622"/>
      <c r="DR36" s="622"/>
      <c r="DS36" s="622"/>
      <c r="DT36" s="622"/>
      <c r="DU36" s="622"/>
      <c r="DV36" s="623"/>
      <c r="DW36" s="624">
        <v>17.5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350009</v>
      </c>
      <c r="S37" s="622"/>
      <c r="T37" s="622"/>
      <c r="U37" s="622"/>
      <c r="V37" s="622"/>
      <c r="W37" s="622"/>
      <c r="X37" s="622"/>
      <c r="Y37" s="623"/>
      <c r="Z37" s="659">
        <v>2.5</v>
      </c>
      <c r="AA37" s="659"/>
      <c r="AB37" s="659"/>
      <c r="AC37" s="659"/>
      <c r="AD37" s="660">
        <v>1703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455429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25534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519821</v>
      </c>
      <c r="CS37" s="634"/>
      <c r="CT37" s="634"/>
      <c r="CU37" s="634"/>
      <c r="CV37" s="634"/>
      <c r="CW37" s="634"/>
      <c r="CX37" s="634"/>
      <c r="CY37" s="635"/>
      <c r="CZ37" s="624">
        <v>3.9</v>
      </c>
      <c r="DA37" s="636"/>
      <c r="DB37" s="636"/>
      <c r="DC37" s="637"/>
      <c r="DD37" s="627">
        <v>516261</v>
      </c>
      <c r="DE37" s="634"/>
      <c r="DF37" s="634"/>
      <c r="DG37" s="634"/>
      <c r="DH37" s="634"/>
      <c r="DI37" s="634"/>
      <c r="DJ37" s="634"/>
      <c r="DK37" s="635"/>
      <c r="DL37" s="627">
        <v>516261</v>
      </c>
      <c r="DM37" s="634"/>
      <c r="DN37" s="634"/>
      <c r="DO37" s="634"/>
      <c r="DP37" s="634"/>
      <c r="DQ37" s="634"/>
      <c r="DR37" s="634"/>
      <c r="DS37" s="634"/>
      <c r="DT37" s="634"/>
      <c r="DU37" s="634"/>
      <c r="DV37" s="635"/>
      <c r="DW37" s="624">
        <v>7.1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1105100</v>
      </c>
      <c r="S38" s="622"/>
      <c r="T38" s="622"/>
      <c r="U38" s="622"/>
      <c r="V38" s="622"/>
      <c r="W38" s="622"/>
      <c r="X38" s="622"/>
      <c r="Y38" s="623"/>
      <c r="Z38" s="659">
        <v>7.8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32698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2378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604997</v>
      </c>
      <c r="CS38" s="622"/>
      <c r="CT38" s="622"/>
      <c r="CU38" s="622"/>
      <c r="CV38" s="622"/>
      <c r="CW38" s="622"/>
      <c r="CX38" s="622"/>
      <c r="CY38" s="623"/>
      <c r="CZ38" s="624">
        <v>4.5</v>
      </c>
      <c r="DA38" s="636"/>
      <c r="DB38" s="636"/>
      <c r="DC38" s="637"/>
      <c r="DD38" s="627">
        <v>489152</v>
      </c>
      <c r="DE38" s="622"/>
      <c r="DF38" s="622"/>
      <c r="DG38" s="622"/>
      <c r="DH38" s="622"/>
      <c r="DI38" s="622"/>
      <c r="DJ38" s="622"/>
      <c r="DK38" s="623"/>
      <c r="DL38" s="627">
        <v>454743</v>
      </c>
      <c r="DM38" s="622"/>
      <c r="DN38" s="622"/>
      <c r="DO38" s="622"/>
      <c r="DP38" s="622"/>
      <c r="DQ38" s="622"/>
      <c r="DR38" s="622"/>
      <c r="DS38" s="622"/>
      <c r="DT38" s="622"/>
      <c r="DU38" s="622"/>
      <c r="DV38" s="623"/>
      <c r="DW38" s="624">
        <v>6.2</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275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3567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728616</v>
      </c>
      <c r="CS39" s="634"/>
      <c r="CT39" s="634"/>
      <c r="CU39" s="634"/>
      <c r="CV39" s="634"/>
      <c r="CW39" s="634"/>
      <c r="CX39" s="634"/>
      <c r="CY39" s="635"/>
      <c r="CZ39" s="624">
        <v>5.4</v>
      </c>
      <c r="DA39" s="636"/>
      <c r="DB39" s="636"/>
      <c r="DC39" s="637"/>
      <c r="DD39" s="627">
        <v>648258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967300</v>
      </c>
      <c r="CS40" s="622"/>
      <c r="CT40" s="622"/>
      <c r="CU40" s="622"/>
      <c r="CV40" s="622"/>
      <c r="CW40" s="622"/>
      <c r="CX40" s="622"/>
      <c r="CY40" s="623"/>
      <c r="CZ40" s="624">
        <v>7.2</v>
      </c>
      <c r="DA40" s="636"/>
      <c r="DB40" s="636"/>
      <c r="DC40" s="637"/>
      <c r="DD40" s="627">
        <v>800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14229485</v>
      </c>
      <c r="S41" s="646"/>
      <c r="T41" s="646"/>
      <c r="U41" s="646"/>
      <c r="V41" s="646"/>
      <c r="W41" s="646"/>
      <c r="X41" s="646"/>
      <c r="Y41" s="649"/>
      <c r="Z41" s="650">
        <v>100</v>
      </c>
      <c r="AA41" s="650"/>
      <c r="AB41" s="650"/>
      <c r="AC41" s="650"/>
      <c r="AD41" s="651">
        <v>7315770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171585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433412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2207110</v>
      </c>
      <c r="CS42" s="634"/>
      <c r="CT42" s="634"/>
      <c r="CU42" s="634"/>
      <c r="CV42" s="634"/>
      <c r="CW42" s="634"/>
      <c r="CX42" s="634"/>
      <c r="CY42" s="635"/>
      <c r="CZ42" s="624">
        <v>16.399999999999999</v>
      </c>
      <c r="DA42" s="636"/>
      <c r="DB42" s="636"/>
      <c r="DC42" s="637"/>
      <c r="DD42" s="627">
        <v>1267802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2207110</v>
      </c>
      <c r="CS44" s="622"/>
      <c r="CT44" s="622"/>
      <c r="CU44" s="622"/>
      <c r="CV44" s="622"/>
      <c r="CW44" s="622"/>
      <c r="CX44" s="622"/>
      <c r="CY44" s="623"/>
      <c r="CZ44" s="624">
        <v>16.399999999999999</v>
      </c>
      <c r="DA44" s="625"/>
      <c r="DB44" s="625"/>
      <c r="DC44" s="626"/>
      <c r="DD44" s="627">
        <v>1267802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1257922</v>
      </c>
      <c r="CS45" s="634"/>
      <c r="CT45" s="634"/>
      <c r="CU45" s="634"/>
      <c r="CV45" s="634"/>
      <c r="CW45" s="634"/>
      <c r="CX45" s="634"/>
      <c r="CY45" s="635"/>
      <c r="CZ45" s="624">
        <v>9.3000000000000007</v>
      </c>
      <c r="DA45" s="636"/>
      <c r="DB45" s="636"/>
      <c r="DC45" s="637"/>
      <c r="DD45" s="627">
        <v>618031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946720</v>
      </c>
      <c r="CS46" s="622"/>
      <c r="CT46" s="622"/>
      <c r="CU46" s="622"/>
      <c r="CV46" s="622"/>
      <c r="CW46" s="622"/>
      <c r="CX46" s="622"/>
      <c r="CY46" s="623"/>
      <c r="CZ46" s="624">
        <v>7</v>
      </c>
      <c r="DA46" s="625"/>
      <c r="DB46" s="625"/>
      <c r="DC46" s="626"/>
      <c r="DD46" s="627">
        <v>647303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13466127</v>
      </c>
      <c r="CS49" s="606"/>
      <c r="CT49" s="606"/>
      <c r="CU49" s="606"/>
      <c r="CV49" s="606"/>
      <c r="CW49" s="606"/>
      <c r="CX49" s="606"/>
      <c r="CY49" s="607"/>
      <c r="CZ49" s="608">
        <v>100</v>
      </c>
      <c r="DA49" s="609"/>
      <c r="DB49" s="609"/>
      <c r="DC49" s="610"/>
      <c r="DD49" s="611">
        <v>8314008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mVpxnnXjMqlQUsH5uncOXVxwqtzj1LBsJ6ZhyHS6ZxbUG1E4gaWdEEbaLrsCc+4+C2dnEyMCpRdE5nfT5Xtw==" saltValue="tCLUW6wkhG3IX2Fw9cQE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K13" sqref="AK13:AO13"/>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5" t="s">
        <v>352</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6" t="s">
        <v>353</v>
      </c>
      <c r="DK2" s="1097"/>
      <c r="DL2" s="1097"/>
      <c r="DM2" s="1097"/>
      <c r="DN2" s="1097"/>
      <c r="DO2" s="1098"/>
      <c r="DP2" s="228"/>
      <c r="DQ2" s="1096" t="s">
        <v>354</v>
      </c>
      <c r="DR2" s="1097"/>
      <c r="DS2" s="1097"/>
      <c r="DT2" s="1097"/>
      <c r="DU2" s="1097"/>
      <c r="DV2" s="1097"/>
      <c r="DW2" s="1097"/>
      <c r="DX2" s="1097"/>
      <c r="DY2" s="1097"/>
      <c r="DZ2" s="109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4" t="s">
        <v>355</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8" t="s">
        <v>357</v>
      </c>
      <c r="B5" s="999"/>
      <c r="C5" s="999"/>
      <c r="D5" s="999"/>
      <c r="E5" s="999"/>
      <c r="F5" s="999"/>
      <c r="G5" s="999"/>
      <c r="H5" s="999"/>
      <c r="I5" s="999"/>
      <c r="J5" s="999"/>
      <c r="K5" s="999"/>
      <c r="L5" s="999"/>
      <c r="M5" s="999"/>
      <c r="N5" s="999"/>
      <c r="O5" s="999"/>
      <c r="P5" s="1000"/>
      <c r="Q5" s="1004" t="s">
        <v>358</v>
      </c>
      <c r="R5" s="1005"/>
      <c r="S5" s="1005"/>
      <c r="T5" s="1005"/>
      <c r="U5" s="1006"/>
      <c r="V5" s="1004" t="s">
        <v>359</v>
      </c>
      <c r="W5" s="1005"/>
      <c r="X5" s="1005"/>
      <c r="Y5" s="1005"/>
      <c r="Z5" s="1006"/>
      <c r="AA5" s="1004" t="s">
        <v>360</v>
      </c>
      <c r="AB5" s="1005"/>
      <c r="AC5" s="1005"/>
      <c r="AD5" s="1005"/>
      <c r="AE5" s="1005"/>
      <c r="AF5" s="1099" t="s">
        <v>361</v>
      </c>
      <c r="AG5" s="1005"/>
      <c r="AH5" s="1005"/>
      <c r="AI5" s="1005"/>
      <c r="AJ5" s="1018"/>
      <c r="AK5" s="1005" t="s">
        <v>362</v>
      </c>
      <c r="AL5" s="1005"/>
      <c r="AM5" s="1005"/>
      <c r="AN5" s="1005"/>
      <c r="AO5" s="1006"/>
      <c r="AP5" s="1004" t="s">
        <v>363</v>
      </c>
      <c r="AQ5" s="1005"/>
      <c r="AR5" s="1005"/>
      <c r="AS5" s="1005"/>
      <c r="AT5" s="1006"/>
      <c r="AU5" s="1004" t="s">
        <v>364</v>
      </c>
      <c r="AV5" s="1005"/>
      <c r="AW5" s="1005"/>
      <c r="AX5" s="1005"/>
      <c r="AY5" s="1018"/>
      <c r="AZ5" s="232"/>
      <c r="BA5" s="232"/>
      <c r="BB5" s="232"/>
      <c r="BC5" s="232"/>
      <c r="BD5" s="232"/>
      <c r="BE5" s="233"/>
      <c r="BF5" s="233"/>
      <c r="BG5" s="233"/>
      <c r="BH5" s="233"/>
      <c r="BI5" s="233"/>
      <c r="BJ5" s="233"/>
      <c r="BK5" s="233"/>
      <c r="BL5" s="233"/>
      <c r="BM5" s="233"/>
      <c r="BN5" s="233"/>
      <c r="BO5" s="233"/>
      <c r="BP5" s="233"/>
      <c r="BQ5" s="998" t="s">
        <v>365</v>
      </c>
      <c r="BR5" s="999"/>
      <c r="BS5" s="999"/>
      <c r="BT5" s="999"/>
      <c r="BU5" s="999"/>
      <c r="BV5" s="999"/>
      <c r="BW5" s="999"/>
      <c r="BX5" s="999"/>
      <c r="BY5" s="999"/>
      <c r="BZ5" s="999"/>
      <c r="CA5" s="999"/>
      <c r="CB5" s="999"/>
      <c r="CC5" s="999"/>
      <c r="CD5" s="999"/>
      <c r="CE5" s="999"/>
      <c r="CF5" s="999"/>
      <c r="CG5" s="1000"/>
      <c r="CH5" s="1004" t="s">
        <v>366</v>
      </c>
      <c r="CI5" s="1005"/>
      <c r="CJ5" s="1005"/>
      <c r="CK5" s="1005"/>
      <c r="CL5" s="1006"/>
      <c r="CM5" s="1004" t="s">
        <v>367</v>
      </c>
      <c r="CN5" s="1005"/>
      <c r="CO5" s="1005"/>
      <c r="CP5" s="1005"/>
      <c r="CQ5" s="1006"/>
      <c r="CR5" s="1004" t="s">
        <v>368</v>
      </c>
      <c r="CS5" s="1005"/>
      <c r="CT5" s="1005"/>
      <c r="CU5" s="1005"/>
      <c r="CV5" s="1006"/>
      <c r="CW5" s="1004" t="s">
        <v>369</v>
      </c>
      <c r="CX5" s="1005"/>
      <c r="CY5" s="1005"/>
      <c r="CZ5" s="1005"/>
      <c r="DA5" s="1006"/>
      <c r="DB5" s="1004" t="s">
        <v>370</v>
      </c>
      <c r="DC5" s="1005"/>
      <c r="DD5" s="1005"/>
      <c r="DE5" s="1005"/>
      <c r="DF5" s="1006"/>
      <c r="DG5" s="1089" t="s">
        <v>371</v>
      </c>
      <c r="DH5" s="1090"/>
      <c r="DI5" s="1090"/>
      <c r="DJ5" s="1090"/>
      <c r="DK5" s="1091"/>
      <c r="DL5" s="1089" t="s">
        <v>372</v>
      </c>
      <c r="DM5" s="1090"/>
      <c r="DN5" s="1090"/>
      <c r="DO5" s="1090"/>
      <c r="DP5" s="1091"/>
      <c r="DQ5" s="1004" t="s">
        <v>373</v>
      </c>
      <c r="DR5" s="1005"/>
      <c r="DS5" s="1005"/>
      <c r="DT5" s="1005"/>
      <c r="DU5" s="1006"/>
      <c r="DV5" s="1004" t="s">
        <v>364</v>
      </c>
      <c r="DW5" s="1005"/>
      <c r="DX5" s="1005"/>
      <c r="DY5" s="1005"/>
      <c r="DZ5" s="1018"/>
      <c r="EA5" s="234"/>
    </row>
    <row r="6" spans="1:131" s="235" customFormat="1" ht="26.25" customHeight="1" thickBot="1" x14ac:dyDescent="0.25">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00"/>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2"/>
      <c r="DH6" s="1093"/>
      <c r="DI6" s="1093"/>
      <c r="DJ6" s="1093"/>
      <c r="DK6" s="1094"/>
      <c r="DL6" s="1092"/>
      <c r="DM6" s="1093"/>
      <c r="DN6" s="1093"/>
      <c r="DO6" s="1093"/>
      <c r="DP6" s="1094"/>
      <c r="DQ6" s="1007"/>
      <c r="DR6" s="1008"/>
      <c r="DS6" s="1008"/>
      <c r="DT6" s="1008"/>
      <c r="DU6" s="1009"/>
      <c r="DV6" s="1007"/>
      <c r="DW6" s="1008"/>
      <c r="DX6" s="1008"/>
      <c r="DY6" s="1008"/>
      <c r="DZ6" s="1019"/>
      <c r="EA6" s="234"/>
    </row>
    <row r="7" spans="1:131" s="235" customFormat="1" ht="26.25" customHeight="1" thickTop="1" x14ac:dyDescent="0.2">
      <c r="A7" s="236">
        <v>1</v>
      </c>
      <c r="B7" s="1052" t="s">
        <v>374</v>
      </c>
      <c r="C7" s="1053"/>
      <c r="D7" s="1053"/>
      <c r="E7" s="1053"/>
      <c r="F7" s="1053"/>
      <c r="G7" s="1053"/>
      <c r="H7" s="1053"/>
      <c r="I7" s="1053"/>
      <c r="J7" s="1053"/>
      <c r="K7" s="1053"/>
      <c r="L7" s="1053"/>
      <c r="M7" s="1053"/>
      <c r="N7" s="1053"/>
      <c r="O7" s="1053"/>
      <c r="P7" s="1054"/>
      <c r="Q7" s="1107">
        <v>14246</v>
      </c>
      <c r="R7" s="1108"/>
      <c r="S7" s="1108"/>
      <c r="T7" s="1108"/>
      <c r="U7" s="1108"/>
      <c r="V7" s="1108">
        <v>13842</v>
      </c>
      <c r="W7" s="1108"/>
      <c r="X7" s="1108"/>
      <c r="Y7" s="1108"/>
      <c r="Z7" s="1108"/>
      <c r="AA7" s="1108">
        <v>763</v>
      </c>
      <c r="AB7" s="1108"/>
      <c r="AC7" s="1108"/>
      <c r="AD7" s="1108"/>
      <c r="AE7" s="1109"/>
      <c r="AF7" s="1110">
        <v>681</v>
      </c>
      <c r="AG7" s="1111"/>
      <c r="AH7" s="1111"/>
      <c r="AI7" s="1111"/>
      <c r="AJ7" s="1112"/>
      <c r="AK7" s="1113">
        <v>627</v>
      </c>
      <c r="AL7" s="1114"/>
      <c r="AM7" s="1114"/>
      <c r="AN7" s="1114"/>
      <c r="AO7" s="1114"/>
      <c r="AP7" s="1114">
        <v>5995</v>
      </c>
      <c r="AQ7" s="1114"/>
      <c r="AR7" s="1114"/>
      <c r="AS7" s="1114"/>
      <c r="AT7" s="1114"/>
      <c r="AU7" s="1115"/>
      <c r="AV7" s="1115"/>
      <c r="AW7" s="1115"/>
      <c r="AX7" s="1115"/>
      <c r="AY7" s="1116"/>
      <c r="AZ7" s="232"/>
      <c r="BA7" s="232"/>
      <c r="BB7" s="232"/>
      <c r="BC7" s="232"/>
      <c r="BD7" s="232"/>
      <c r="BE7" s="233"/>
      <c r="BF7" s="233"/>
      <c r="BG7" s="233"/>
      <c r="BH7" s="233"/>
      <c r="BI7" s="233"/>
      <c r="BJ7" s="233"/>
      <c r="BK7" s="233"/>
      <c r="BL7" s="233"/>
      <c r="BM7" s="233"/>
      <c r="BN7" s="233"/>
      <c r="BO7" s="233"/>
      <c r="BP7" s="233"/>
      <c r="BQ7" s="236">
        <v>1</v>
      </c>
      <c r="BR7" s="237"/>
      <c r="BS7" s="1104" t="s">
        <v>552</v>
      </c>
      <c r="BT7" s="1105"/>
      <c r="BU7" s="1105"/>
      <c r="BV7" s="1105"/>
      <c r="BW7" s="1105"/>
      <c r="BX7" s="1105"/>
      <c r="BY7" s="1105"/>
      <c r="BZ7" s="1105"/>
      <c r="CA7" s="1105"/>
      <c r="CB7" s="1105"/>
      <c r="CC7" s="1105"/>
      <c r="CD7" s="1105"/>
      <c r="CE7" s="1105"/>
      <c r="CF7" s="1105"/>
      <c r="CG7" s="1117"/>
      <c r="CH7" s="1101">
        <v>-921</v>
      </c>
      <c r="CI7" s="1102"/>
      <c r="CJ7" s="1102"/>
      <c r="CK7" s="1102"/>
      <c r="CL7" s="1103"/>
      <c r="CM7" s="1101">
        <v>67</v>
      </c>
      <c r="CN7" s="1102"/>
      <c r="CO7" s="1102"/>
      <c r="CP7" s="1102"/>
      <c r="CQ7" s="1103"/>
      <c r="CR7" s="1101">
        <v>850</v>
      </c>
      <c r="CS7" s="1102"/>
      <c r="CT7" s="1102"/>
      <c r="CU7" s="1102"/>
      <c r="CV7" s="1103"/>
      <c r="CW7" s="1101" t="s">
        <v>566</v>
      </c>
      <c r="CX7" s="1102"/>
      <c r="CY7" s="1102"/>
      <c r="CZ7" s="1102"/>
      <c r="DA7" s="1103"/>
      <c r="DB7" s="1101" t="s">
        <v>566</v>
      </c>
      <c r="DC7" s="1102"/>
      <c r="DD7" s="1102"/>
      <c r="DE7" s="1102"/>
      <c r="DF7" s="1103"/>
      <c r="DG7" s="1101" t="s">
        <v>566</v>
      </c>
      <c r="DH7" s="1102"/>
      <c r="DI7" s="1102"/>
      <c r="DJ7" s="1102"/>
      <c r="DK7" s="1103"/>
      <c r="DL7" s="1101" t="s">
        <v>566</v>
      </c>
      <c r="DM7" s="1102"/>
      <c r="DN7" s="1102"/>
      <c r="DO7" s="1102"/>
      <c r="DP7" s="1103"/>
      <c r="DQ7" s="1101" t="s">
        <v>566</v>
      </c>
      <c r="DR7" s="1102"/>
      <c r="DS7" s="1102"/>
      <c r="DT7" s="1102"/>
      <c r="DU7" s="1103"/>
      <c r="DV7" s="1104"/>
      <c r="DW7" s="1105"/>
      <c r="DX7" s="1105"/>
      <c r="DY7" s="1105"/>
      <c r="DZ7" s="1106"/>
      <c r="EA7" s="234"/>
    </row>
    <row r="8" spans="1:131" s="235" customFormat="1" ht="26.25" customHeight="1" x14ac:dyDescent="0.2">
      <c r="A8" s="238">
        <v>2</v>
      </c>
      <c r="B8" s="1033" t="s">
        <v>375</v>
      </c>
      <c r="C8" s="1034"/>
      <c r="D8" s="1034"/>
      <c r="E8" s="1034"/>
      <c r="F8" s="1034"/>
      <c r="G8" s="1034"/>
      <c r="H8" s="1034"/>
      <c r="I8" s="1034"/>
      <c r="J8" s="1034"/>
      <c r="K8" s="1034"/>
      <c r="L8" s="1034"/>
      <c r="M8" s="1034"/>
      <c r="N8" s="1034"/>
      <c r="O8" s="1034"/>
      <c r="P8" s="1035"/>
      <c r="Q8" s="1041">
        <v>2</v>
      </c>
      <c r="R8" s="1042"/>
      <c r="S8" s="1042"/>
      <c r="T8" s="1042"/>
      <c r="U8" s="1042"/>
      <c r="V8" s="1042">
        <v>2</v>
      </c>
      <c r="W8" s="1042"/>
      <c r="X8" s="1042"/>
      <c r="Y8" s="1042"/>
      <c r="Z8" s="1042"/>
      <c r="AA8" s="1042">
        <v>0</v>
      </c>
      <c r="AB8" s="1042"/>
      <c r="AC8" s="1042"/>
      <c r="AD8" s="1042"/>
      <c r="AE8" s="1043"/>
      <c r="AF8" s="1038" t="s">
        <v>122</v>
      </c>
      <c r="AG8" s="1039"/>
      <c r="AH8" s="1039"/>
      <c r="AI8" s="1039"/>
      <c r="AJ8" s="1040"/>
      <c r="AK8" s="1085" t="s">
        <v>558</v>
      </c>
      <c r="AL8" s="1086"/>
      <c r="AM8" s="1086"/>
      <c r="AN8" s="1086"/>
      <c r="AO8" s="1086"/>
      <c r="AP8" s="1086" t="s">
        <v>558</v>
      </c>
      <c r="AQ8" s="1086"/>
      <c r="AR8" s="1086"/>
      <c r="AS8" s="1086"/>
      <c r="AT8" s="1086"/>
      <c r="AU8" s="1087"/>
      <c r="AV8" s="1087"/>
      <c r="AW8" s="1087"/>
      <c r="AX8" s="1087"/>
      <c r="AY8" s="1088"/>
      <c r="AZ8" s="232"/>
      <c r="BA8" s="232"/>
      <c r="BB8" s="232"/>
      <c r="BC8" s="232"/>
      <c r="BD8" s="232"/>
      <c r="BE8" s="233"/>
      <c r="BF8" s="233"/>
      <c r="BG8" s="233"/>
      <c r="BH8" s="233"/>
      <c r="BI8" s="233"/>
      <c r="BJ8" s="233"/>
      <c r="BK8" s="233"/>
      <c r="BL8" s="233"/>
      <c r="BM8" s="233"/>
      <c r="BN8" s="233"/>
      <c r="BO8" s="233"/>
      <c r="BP8" s="233"/>
      <c r="BQ8" s="238">
        <v>2</v>
      </c>
      <c r="BR8" s="239"/>
      <c r="BS8" s="995" t="s">
        <v>559</v>
      </c>
      <c r="BT8" s="996"/>
      <c r="BU8" s="996"/>
      <c r="BV8" s="996"/>
      <c r="BW8" s="996"/>
      <c r="BX8" s="996"/>
      <c r="BY8" s="996"/>
      <c r="BZ8" s="996"/>
      <c r="CA8" s="996"/>
      <c r="CB8" s="996"/>
      <c r="CC8" s="996"/>
      <c r="CD8" s="996"/>
      <c r="CE8" s="996"/>
      <c r="CF8" s="996"/>
      <c r="CG8" s="1017"/>
      <c r="CH8" s="992">
        <v>-13</v>
      </c>
      <c r="CI8" s="993"/>
      <c r="CJ8" s="993"/>
      <c r="CK8" s="993"/>
      <c r="CL8" s="994"/>
      <c r="CM8" s="992">
        <v>137</v>
      </c>
      <c r="CN8" s="993"/>
      <c r="CO8" s="993"/>
      <c r="CP8" s="993"/>
      <c r="CQ8" s="994"/>
      <c r="CR8" s="992">
        <v>4</v>
      </c>
      <c r="CS8" s="993"/>
      <c r="CT8" s="993"/>
      <c r="CU8" s="993"/>
      <c r="CV8" s="994"/>
      <c r="CW8" s="992" t="s">
        <v>566</v>
      </c>
      <c r="CX8" s="993"/>
      <c r="CY8" s="993"/>
      <c r="CZ8" s="993"/>
      <c r="DA8" s="994"/>
      <c r="DB8" s="992" t="s">
        <v>566</v>
      </c>
      <c r="DC8" s="993"/>
      <c r="DD8" s="993"/>
      <c r="DE8" s="993"/>
      <c r="DF8" s="994"/>
      <c r="DG8" s="992" t="s">
        <v>566</v>
      </c>
      <c r="DH8" s="993"/>
      <c r="DI8" s="993"/>
      <c r="DJ8" s="993"/>
      <c r="DK8" s="994"/>
      <c r="DL8" s="992" t="s">
        <v>566</v>
      </c>
      <c r="DM8" s="993"/>
      <c r="DN8" s="993"/>
      <c r="DO8" s="993"/>
      <c r="DP8" s="994"/>
      <c r="DQ8" s="992" t="s">
        <v>566</v>
      </c>
      <c r="DR8" s="993"/>
      <c r="DS8" s="993"/>
      <c r="DT8" s="993"/>
      <c r="DU8" s="994"/>
      <c r="DV8" s="995"/>
      <c r="DW8" s="996"/>
      <c r="DX8" s="996"/>
      <c r="DY8" s="996"/>
      <c r="DZ8" s="997"/>
      <c r="EA8" s="234"/>
    </row>
    <row r="9" spans="1:131" s="235" customFormat="1" ht="26.25" customHeight="1" x14ac:dyDescent="0.2">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5"/>
      <c r="AL9" s="1086"/>
      <c r="AM9" s="1086"/>
      <c r="AN9" s="1086"/>
      <c r="AO9" s="1086"/>
      <c r="AP9" s="1086"/>
      <c r="AQ9" s="1086"/>
      <c r="AR9" s="1086"/>
      <c r="AS9" s="1086"/>
      <c r="AT9" s="1086"/>
      <c r="AU9" s="1087"/>
      <c r="AV9" s="1087"/>
      <c r="AW9" s="1087"/>
      <c r="AX9" s="1087"/>
      <c r="AY9" s="1088"/>
      <c r="AZ9" s="232"/>
      <c r="BA9" s="232"/>
      <c r="BB9" s="232"/>
      <c r="BC9" s="232"/>
      <c r="BD9" s="232"/>
      <c r="BE9" s="233"/>
      <c r="BF9" s="233"/>
      <c r="BG9" s="233"/>
      <c r="BH9" s="233"/>
      <c r="BI9" s="233"/>
      <c r="BJ9" s="233"/>
      <c r="BK9" s="233"/>
      <c r="BL9" s="233"/>
      <c r="BM9" s="233"/>
      <c r="BN9" s="233"/>
      <c r="BO9" s="233"/>
      <c r="BP9" s="233"/>
      <c r="BQ9" s="238">
        <v>3</v>
      </c>
      <c r="BR9" s="239"/>
      <c r="BS9" s="995" t="s">
        <v>560</v>
      </c>
      <c r="BT9" s="996"/>
      <c r="BU9" s="996"/>
      <c r="BV9" s="996"/>
      <c r="BW9" s="996"/>
      <c r="BX9" s="996"/>
      <c r="BY9" s="996"/>
      <c r="BZ9" s="996"/>
      <c r="CA9" s="996"/>
      <c r="CB9" s="996"/>
      <c r="CC9" s="996"/>
      <c r="CD9" s="996"/>
      <c r="CE9" s="996"/>
      <c r="CF9" s="996"/>
      <c r="CG9" s="1017"/>
      <c r="CH9" s="992">
        <v>4</v>
      </c>
      <c r="CI9" s="993"/>
      <c r="CJ9" s="993"/>
      <c r="CK9" s="993"/>
      <c r="CL9" s="994"/>
      <c r="CM9" s="992">
        <v>46</v>
      </c>
      <c r="CN9" s="993"/>
      <c r="CO9" s="993"/>
      <c r="CP9" s="993"/>
      <c r="CQ9" s="994"/>
      <c r="CR9" s="992">
        <v>6</v>
      </c>
      <c r="CS9" s="993"/>
      <c r="CT9" s="993"/>
      <c r="CU9" s="993"/>
      <c r="CV9" s="994"/>
      <c r="CW9" s="992" t="s">
        <v>566</v>
      </c>
      <c r="CX9" s="993"/>
      <c r="CY9" s="993"/>
      <c r="CZ9" s="993"/>
      <c r="DA9" s="994"/>
      <c r="DB9" s="992" t="s">
        <v>566</v>
      </c>
      <c r="DC9" s="993"/>
      <c r="DD9" s="993"/>
      <c r="DE9" s="993"/>
      <c r="DF9" s="994"/>
      <c r="DG9" s="992" t="s">
        <v>566</v>
      </c>
      <c r="DH9" s="993"/>
      <c r="DI9" s="993"/>
      <c r="DJ9" s="993"/>
      <c r="DK9" s="994"/>
      <c r="DL9" s="992" t="s">
        <v>566</v>
      </c>
      <c r="DM9" s="993"/>
      <c r="DN9" s="993"/>
      <c r="DO9" s="993"/>
      <c r="DP9" s="994"/>
      <c r="DQ9" s="992" t="s">
        <v>566</v>
      </c>
      <c r="DR9" s="993"/>
      <c r="DS9" s="993"/>
      <c r="DT9" s="993"/>
      <c r="DU9" s="994"/>
      <c r="DV9" s="995"/>
      <c r="DW9" s="996"/>
      <c r="DX9" s="996"/>
      <c r="DY9" s="996"/>
      <c r="DZ9" s="997"/>
      <c r="EA9" s="234"/>
    </row>
    <row r="10" spans="1:131" s="235" customFormat="1" ht="26.25" customHeight="1" x14ac:dyDescent="0.2">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5"/>
      <c r="AL10" s="1086"/>
      <c r="AM10" s="1086"/>
      <c r="AN10" s="1086"/>
      <c r="AO10" s="1086"/>
      <c r="AP10" s="1086"/>
      <c r="AQ10" s="1086"/>
      <c r="AR10" s="1086"/>
      <c r="AS10" s="1086"/>
      <c r="AT10" s="1086"/>
      <c r="AU10" s="1087"/>
      <c r="AV10" s="1087"/>
      <c r="AW10" s="1087"/>
      <c r="AX10" s="1087"/>
      <c r="AY10" s="1088"/>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2">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5"/>
      <c r="AL11" s="1086"/>
      <c r="AM11" s="1086"/>
      <c r="AN11" s="1086"/>
      <c r="AO11" s="1086"/>
      <c r="AP11" s="1086"/>
      <c r="AQ11" s="1086"/>
      <c r="AR11" s="1086"/>
      <c r="AS11" s="1086"/>
      <c r="AT11" s="1086"/>
      <c r="AU11" s="1087"/>
      <c r="AV11" s="1087"/>
      <c r="AW11" s="1087"/>
      <c r="AX11" s="1087"/>
      <c r="AY11" s="1088"/>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2">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5"/>
      <c r="AL12" s="1086"/>
      <c r="AM12" s="1086"/>
      <c r="AN12" s="1086"/>
      <c r="AO12" s="1086"/>
      <c r="AP12" s="1086"/>
      <c r="AQ12" s="1086"/>
      <c r="AR12" s="1086"/>
      <c r="AS12" s="1086"/>
      <c r="AT12" s="1086"/>
      <c r="AU12" s="1087"/>
      <c r="AV12" s="1087"/>
      <c r="AW12" s="1087"/>
      <c r="AX12" s="1087"/>
      <c r="AY12" s="1088"/>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2">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5"/>
      <c r="AL13" s="1086"/>
      <c r="AM13" s="1086"/>
      <c r="AN13" s="1086"/>
      <c r="AO13" s="1086"/>
      <c r="AP13" s="1086"/>
      <c r="AQ13" s="1086"/>
      <c r="AR13" s="1086"/>
      <c r="AS13" s="1086"/>
      <c r="AT13" s="1086"/>
      <c r="AU13" s="1087"/>
      <c r="AV13" s="1087"/>
      <c r="AW13" s="1087"/>
      <c r="AX13" s="1087"/>
      <c r="AY13" s="1088"/>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2">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5"/>
      <c r="AL14" s="1086"/>
      <c r="AM14" s="1086"/>
      <c r="AN14" s="1086"/>
      <c r="AO14" s="1086"/>
      <c r="AP14" s="1086"/>
      <c r="AQ14" s="1086"/>
      <c r="AR14" s="1086"/>
      <c r="AS14" s="1086"/>
      <c r="AT14" s="1086"/>
      <c r="AU14" s="1087"/>
      <c r="AV14" s="1087"/>
      <c r="AW14" s="1087"/>
      <c r="AX14" s="1087"/>
      <c r="AY14" s="1088"/>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2">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5"/>
      <c r="AL15" s="1086"/>
      <c r="AM15" s="1086"/>
      <c r="AN15" s="1086"/>
      <c r="AO15" s="1086"/>
      <c r="AP15" s="1086"/>
      <c r="AQ15" s="1086"/>
      <c r="AR15" s="1086"/>
      <c r="AS15" s="1086"/>
      <c r="AT15" s="1086"/>
      <c r="AU15" s="1087"/>
      <c r="AV15" s="1087"/>
      <c r="AW15" s="1087"/>
      <c r="AX15" s="1087"/>
      <c r="AY15" s="1088"/>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2">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5"/>
      <c r="AL16" s="1086"/>
      <c r="AM16" s="1086"/>
      <c r="AN16" s="1086"/>
      <c r="AO16" s="1086"/>
      <c r="AP16" s="1086"/>
      <c r="AQ16" s="1086"/>
      <c r="AR16" s="1086"/>
      <c r="AS16" s="1086"/>
      <c r="AT16" s="1086"/>
      <c r="AU16" s="1087"/>
      <c r="AV16" s="1087"/>
      <c r="AW16" s="1087"/>
      <c r="AX16" s="1087"/>
      <c r="AY16" s="1088"/>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2">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5"/>
      <c r="AL17" s="1086"/>
      <c r="AM17" s="1086"/>
      <c r="AN17" s="1086"/>
      <c r="AO17" s="1086"/>
      <c r="AP17" s="1086"/>
      <c r="AQ17" s="1086"/>
      <c r="AR17" s="1086"/>
      <c r="AS17" s="1086"/>
      <c r="AT17" s="1086"/>
      <c r="AU17" s="1087"/>
      <c r="AV17" s="1087"/>
      <c r="AW17" s="1087"/>
      <c r="AX17" s="1087"/>
      <c r="AY17" s="1088"/>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2">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5"/>
      <c r="AL18" s="1086"/>
      <c r="AM18" s="1086"/>
      <c r="AN18" s="1086"/>
      <c r="AO18" s="1086"/>
      <c r="AP18" s="1086"/>
      <c r="AQ18" s="1086"/>
      <c r="AR18" s="1086"/>
      <c r="AS18" s="1086"/>
      <c r="AT18" s="1086"/>
      <c r="AU18" s="1087"/>
      <c r="AV18" s="1087"/>
      <c r="AW18" s="1087"/>
      <c r="AX18" s="1087"/>
      <c r="AY18" s="1088"/>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2">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5"/>
      <c r="AL19" s="1086"/>
      <c r="AM19" s="1086"/>
      <c r="AN19" s="1086"/>
      <c r="AO19" s="1086"/>
      <c r="AP19" s="1086"/>
      <c r="AQ19" s="1086"/>
      <c r="AR19" s="1086"/>
      <c r="AS19" s="1086"/>
      <c r="AT19" s="1086"/>
      <c r="AU19" s="1087"/>
      <c r="AV19" s="1087"/>
      <c r="AW19" s="1087"/>
      <c r="AX19" s="1087"/>
      <c r="AY19" s="1088"/>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2">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5"/>
      <c r="AL20" s="1086"/>
      <c r="AM20" s="1086"/>
      <c r="AN20" s="1086"/>
      <c r="AO20" s="1086"/>
      <c r="AP20" s="1086"/>
      <c r="AQ20" s="1086"/>
      <c r="AR20" s="1086"/>
      <c r="AS20" s="1086"/>
      <c r="AT20" s="1086"/>
      <c r="AU20" s="1087"/>
      <c r="AV20" s="1087"/>
      <c r="AW20" s="1087"/>
      <c r="AX20" s="1087"/>
      <c r="AY20" s="1088"/>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5">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5"/>
      <c r="AL21" s="1086"/>
      <c r="AM21" s="1086"/>
      <c r="AN21" s="1086"/>
      <c r="AO21" s="1086"/>
      <c r="AP21" s="1086"/>
      <c r="AQ21" s="1086"/>
      <c r="AR21" s="1086"/>
      <c r="AS21" s="1086"/>
      <c r="AT21" s="1086"/>
      <c r="AU21" s="1087"/>
      <c r="AV21" s="1087"/>
      <c r="AW21" s="1087"/>
      <c r="AX21" s="1087"/>
      <c r="AY21" s="1088"/>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2">
      <c r="A22" s="238">
        <v>16</v>
      </c>
      <c r="B22" s="1033"/>
      <c r="C22" s="1034"/>
      <c r="D22" s="1034"/>
      <c r="E22" s="1034"/>
      <c r="F22" s="1034"/>
      <c r="G22" s="1034"/>
      <c r="H22" s="1034"/>
      <c r="I22" s="1034"/>
      <c r="J22" s="1034"/>
      <c r="K22" s="1034"/>
      <c r="L22" s="1034"/>
      <c r="M22" s="1034"/>
      <c r="N22" s="1034"/>
      <c r="O22" s="1034"/>
      <c r="P22" s="1035"/>
      <c r="Q22" s="1078"/>
      <c r="R22" s="1079"/>
      <c r="S22" s="1079"/>
      <c r="T22" s="1079"/>
      <c r="U22" s="1079"/>
      <c r="V22" s="1079"/>
      <c r="W22" s="1079"/>
      <c r="X22" s="1079"/>
      <c r="Y22" s="1079"/>
      <c r="Z22" s="1079"/>
      <c r="AA22" s="1079"/>
      <c r="AB22" s="1079"/>
      <c r="AC22" s="1079"/>
      <c r="AD22" s="1079"/>
      <c r="AE22" s="1080"/>
      <c r="AF22" s="1038"/>
      <c r="AG22" s="1039"/>
      <c r="AH22" s="1039"/>
      <c r="AI22" s="1039"/>
      <c r="AJ22" s="1040"/>
      <c r="AK22" s="1081"/>
      <c r="AL22" s="1082"/>
      <c r="AM22" s="1082"/>
      <c r="AN22" s="1082"/>
      <c r="AO22" s="1082"/>
      <c r="AP22" s="1082"/>
      <c r="AQ22" s="1082"/>
      <c r="AR22" s="1082"/>
      <c r="AS22" s="1082"/>
      <c r="AT22" s="1082"/>
      <c r="AU22" s="1083"/>
      <c r="AV22" s="1083"/>
      <c r="AW22" s="1083"/>
      <c r="AX22" s="1083"/>
      <c r="AY22" s="1084"/>
      <c r="AZ22" s="1031" t="s">
        <v>376</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72">
        <v>14229</v>
      </c>
      <c r="R23" s="1066"/>
      <c r="S23" s="1066"/>
      <c r="T23" s="1066"/>
      <c r="U23" s="1066"/>
      <c r="V23" s="1066">
        <v>13466</v>
      </c>
      <c r="W23" s="1066"/>
      <c r="X23" s="1066"/>
      <c r="Y23" s="1066"/>
      <c r="Z23" s="1066"/>
      <c r="AA23" s="1066">
        <v>763</v>
      </c>
      <c r="AB23" s="1066"/>
      <c r="AC23" s="1066"/>
      <c r="AD23" s="1066"/>
      <c r="AE23" s="1073"/>
      <c r="AF23" s="1074">
        <v>681</v>
      </c>
      <c r="AG23" s="1066"/>
      <c r="AH23" s="1066"/>
      <c r="AI23" s="1066"/>
      <c r="AJ23" s="1075"/>
      <c r="AK23" s="1076"/>
      <c r="AL23" s="1077"/>
      <c r="AM23" s="1077"/>
      <c r="AN23" s="1077"/>
      <c r="AO23" s="1077"/>
      <c r="AP23" s="1066">
        <v>5995</v>
      </c>
      <c r="AQ23" s="1066"/>
      <c r="AR23" s="1066"/>
      <c r="AS23" s="1066"/>
      <c r="AT23" s="1066"/>
      <c r="AU23" s="1067"/>
      <c r="AV23" s="1067"/>
      <c r="AW23" s="1067"/>
      <c r="AX23" s="1067"/>
      <c r="AY23" s="1068"/>
      <c r="AZ23" s="1069" t="s">
        <v>122</v>
      </c>
      <c r="BA23" s="1070"/>
      <c r="BB23" s="1070"/>
      <c r="BC23" s="1070"/>
      <c r="BD23" s="1071"/>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2">
      <c r="A24" s="1065" t="s">
        <v>379</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5">
      <c r="A25" s="1064" t="s">
        <v>380</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2">
      <c r="A26" s="998" t="s">
        <v>357</v>
      </c>
      <c r="B26" s="999"/>
      <c r="C26" s="999"/>
      <c r="D26" s="999"/>
      <c r="E26" s="999"/>
      <c r="F26" s="999"/>
      <c r="G26" s="999"/>
      <c r="H26" s="999"/>
      <c r="I26" s="999"/>
      <c r="J26" s="999"/>
      <c r="K26" s="999"/>
      <c r="L26" s="999"/>
      <c r="M26" s="999"/>
      <c r="N26" s="999"/>
      <c r="O26" s="999"/>
      <c r="P26" s="1000"/>
      <c r="Q26" s="1004" t="s">
        <v>381</v>
      </c>
      <c r="R26" s="1005"/>
      <c r="S26" s="1005"/>
      <c r="T26" s="1005"/>
      <c r="U26" s="1006"/>
      <c r="V26" s="1004" t="s">
        <v>382</v>
      </c>
      <c r="W26" s="1005"/>
      <c r="X26" s="1005"/>
      <c r="Y26" s="1005"/>
      <c r="Z26" s="1006"/>
      <c r="AA26" s="1004" t="s">
        <v>383</v>
      </c>
      <c r="AB26" s="1005"/>
      <c r="AC26" s="1005"/>
      <c r="AD26" s="1005"/>
      <c r="AE26" s="1005"/>
      <c r="AF26" s="1060" t="s">
        <v>384</v>
      </c>
      <c r="AG26" s="1011"/>
      <c r="AH26" s="1011"/>
      <c r="AI26" s="1011"/>
      <c r="AJ26" s="1061"/>
      <c r="AK26" s="1005" t="s">
        <v>385</v>
      </c>
      <c r="AL26" s="1005"/>
      <c r="AM26" s="1005"/>
      <c r="AN26" s="1005"/>
      <c r="AO26" s="1006"/>
      <c r="AP26" s="1004" t="s">
        <v>386</v>
      </c>
      <c r="AQ26" s="1005"/>
      <c r="AR26" s="1005"/>
      <c r="AS26" s="1005"/>
      <c r="AT26" s="1006"/>
      <c r="AU26" s="1004" t="s">
        <v>387</v>
      </c>
      <c r="AV26" s="1005"/>
      <c r="AW26" s="1005"/>
      <c r="AX26" s="1005"/>
      <c r="AY26" s="1006"/>
      <c r="AZ26" s="1004" t="s">
        <v>388</v>
      </c>
      <c r="BA26" s="1005"/>
      <c r="BB26" s="1005"/>
      <c r="BC26" s="1005"/>
      <c r="BD26" s="1006"/>
      <c r="BE26" s="1004" t="s">
        <v>364</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5">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2"/>
      <c r="AG27" s="1014"/>
      <c r="AH27" s="1014"/>
      <c r="AI27" s="1014"/>
      <c r="AJ27" s="1063"/>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2">
      <c r="A28" s="242">
        <v>1</v>
      </c>
      <c r="B28" s="1052" t="s">
        <v>389</v>
      </c>
      <c r="C28" s="1053"/>
      <c r="D28" s="1053"/>
      <c r="E28" s="1053"/>
      <c r="F28" s="1053"/>
      <c r="G28" s="1053"/>
      <c r="H28" s="1053"/>
      <c r="I28" s="1053"/>
      <c r="J28" s="1053"/>
      <c r="K28" s="1053"/>
      <c r="L28" s="1053"/>
      <c r="M28" s="1053"/>
      <c r="N28" s="1053"/>
      <c r="O28" s="1053"/>
      <c r="P28" s="1054"/>
      <c r="Q28" s="1055">
        <v>1831</v>
      </c>
      <c r="R28" s="1056"/>
      <c r="S28" s="1056"/>
      <c r="T28" s="1056"/>
      <c r="U28" s="1056"/>
      <c r="V28" s="1056">
        <v>1777</v>
      </c>
      <c r="W28" s="1056"/>
      <c r="X28" s="1056"/>
      <c r="Y28" s="1056"/>
      <c r="Z28" s="1056"/>
      <c r="AA28" s="1056">
        <v>54</v>
      </c>
      <c r="AB28" s="1056"/>
      <c r="AC28" s="1056"/>
      <c r="AD28" s="1056"/>
      <c r="AE28" s="1057"/>
      <c r="AF28" s="1058">
        <v>54</v>
      </c>
      <c r="AG28" s="1056"/>
      <c r="AH28" s="1056"/>
      <c r="AI28" s="1056"/>
      <c r="AJ28" s="1059"/>
      <c r="AK28" s="1048">
        <v>204</v>
      </c>
      <c r="AL28" s="1049"/>
      <c r="AM28" s="1049"/>
      <c r="AN28" s="1049"/>
      <c r="AO28" s="1049"/>
      <c r="AP28" s="1049" t="s">
        <v>558</v>
      </c>
      <c r="AQ28" s="1049"/>
      <c r="AR28" s="1049"/>
      <c r="AS28" s="1049"/>
      <c r="AT28" s="1049"/>
      <c r="AU28" s="1049" t="s">
        <v>558</v>
      </c>
      <c r="AV28" s="1049"/>
      <c r="AW28" s="1049"/>
      <c r="AX28" s="1049"/>
      <c r="AY28" s="1049"/>
      <c r="AZ28" s="1049" t="s">
        <v>558</v>
      </c>
      <c r="BA28" s="1049"/>
      <c r="BB28" s="1049"/>
      <c r="BC28" s="1049"/>
      <c r="BD28" s="1049"/>
      <c r="BE28" s="1050"/>
      <c r="BF28" s="1050"/>
      <c r="BG28" s="1050"/>
      <c r="BH28" s="1050"/>
      <c r="BI28" s="1051"/>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2">
      <c r="A29" s="242">
        <v>2</v>
      </c>
      <c r="B29" s="1033" t="s">
        <v>390</v>
      </c>
      <c r="C29" s="1034"/>
      <c r="D29" s="1034"/>
      <c r="E29" s="1034"/>
      <c r="F29" s="1034"/>
      <c r="G29" s="1034"/>
      <c r="H29" s="1034"/>
      <c r="I29" s="1034"/>
      <c r="J29" s="1034"/>
      <c r="K29" s="1034"/>
      <c r="L29" s="1034"/>
      <c r="M29" s="1034"/>
      <c r="N29" s="1034"/>
      <c r="O29" s="1034"/>
      <c r="P29" s="1035"/>
      <c r="Q29" s="1041">
        <v>1429</v>
      </c>
      <c r="R29" s="1042"/>
      <c r="S29" s="1042"/>
      <c r="T29" s="1042"/>
      <c r="U29" s="1042"/>
      <c r="V29" s="1042">
        <v>1389</v>
      </c>
      <c r="W29" s="1042"/>
      <c r="X29" s="1042"/>
      <c r="Y29" s="1042"/>
      <c r="Z29" s="1042"/>
      <c r="AA29" s="1042">
        <v>40</v>
      </c>
      <c r="AB29" s="1042"/>
      <c r="AC29" s="1042"/>
      <c r="AD29" s="1042"/>
      <c r="AE29" s="1043"/>
      <c r="AF29" s="1038">
        <v>40</v>
      </c>
      <c r="AG29" s="1039"/>
      <c r="AH29" s="1039"/>
      <c r="AI29" s="1039"/>
      <c r="AJ29" s="1040"/>
      <c r="AK29" s="980">
        <v>257</v>
      </c>
      <c r="AL29" s="971"/>
      <c r="AM29" s="971"/>
      <c r="AN29" s="971"/>
      <c r="AO29" s="971"/>
      <c r="AP29" s="981" t="s">
        <v>558</v>
      </c>
      <c r="AQ29" s="979"/>
      <c r="AR29" s="979"/>
      <c r="AS29" s="979"/>
      <c r="AT29" s="980"/>
      <c r="AU29" s="981" t="s">
        <v>558</v>
      </c>
      <c r="AV29" s="979"/>
      <c r="AW29" s="979"/>
      <c r="AX29" s="979"/>
      <c r="AY29" s="980"/>
      <c r="AZ29" s="1045" t="s">
        <v>558</v>
      </c>
      <c r="BA29" s="1046"/>
      <c r="BB29" s="1046"/>
      <c r="BC29" s="1046"/>
      <c r="BD29" s="1047"/>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2">
      <c r="A30" s="242">
        <v>3</v>
      </c>
      <c r="B30" s="1033" t="s">
        <v>391</v>
      </c>
      <c r="C30" s="1034"/>
      <c r="D30" s="1034"/>
      <c r="E30" s="1034"/>
      <c r="F30" s="1034"/>
      <c r="G30" s="1034"/>
      <c r="H30" s="1034"/>
      <c r="I30" s="1034"/>
      <c r="J30" s="1034"/>
      <c r="K30" s="1034"/>
      <c r="L30" s="1034"/>
      <c r="M30" s="1034"/>
      <c r="N30" s="1034"/>
      <c r="O30" s="1034"/>
      <c r="P30" s="1035"/>
      <c r="Q30" s="1041">
        <v>197</v>
      </c>
      <c r="R30" s="1042"/>
      <c r="S30" s="1042"/>
      <c r="T30" s="1042"/>
      <c r="U30" s="1042"/>
      <c r="V30" s="1042">
        <v>195</v>
      </c>
      <c r="W30" s="1042"/>
      <c r="X30" s="1042"/>
      <c r="Y30" s="1042"/>
      <c r="Z30" s="1042"/>
      <c r="AA30" s="1042">
        <v>2</v>
      </c>
      <c r="AB30" s="1042"/>
      <c r="AC30" s="1042"/>
      <c r="AD30" s="1042"/>
      <c r="AE30" s="1043"/>
      <c r="AF30" s="1038">
        <v>2</v>
      </c>
      <c r="AG30" s="1039"/>
      <c r="AH30" s="1039"/>
      <c r="AI30" s="1039"/>
      <c r="AJ30" s="1040"/>
      <c r="AK30" s="980">
        <v>50</v>
      </c>
      <c r="AL30" s="971"/>
      <c r="AM30" s="971"/>
      <c r="AN30" s="971"/>
      <c r="AO30" s="971"/>
      <c r="AP30" s="981" t="s">
        <v>558</v>
      </c>
      <c r="AQ30" s="979"/>
      <c r="AR30" s="979"/>
      <c r="AS30" s="979"/>
      <c r="AT30" s="980"/>
      <c r="AU30" s="981" t="s">
        <v>558</v>
      </c>
      <c r="AV30" s="979"/>
      <c r="AW30" s="979"/>
      <c r="AX30" s="979"/>
      <c r="AY30" s="980"/>
      <c r="AZ30" s="1045" t="s">
        <v>558</v>
      </c>
      <c r="BA30" s="1046"/>
      <c r="BB30" s="1046"/>
      <c r="BC30" s="1046"/>
      <c r="BD30" s="1047"/>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2">
      <c r="A31" s="242">
        <v>4</v>
      </c>
      <c r="B31" s="1033" t="s">
        <v>392</v>
      </c>
      <c r="C31" s="1034"/>
      <c r="D31" s="1034"/>
      <c r="E31" s="1034"/>
      <c r="F31" s="1034"/>
      <c r="G31" s="1034"/>
      <c r="H31" s="1034"/>
      <c r="I31" s="1034"/>
      <c r="J31" s="1034"/>
      <c r="K31" s="1034"/>
      <c r="L31" s="1034"/>
      <c r="M31" s="1034"/>
      <c r="N31" s="1034"/>
      <c r="O31" s="1034"/>
      <c r="P31" s="1035"/>
      <c r="Q31" s="1041">
        <v>326</v>
      </c>
      <c r="R31" s="1042"/>
      <c r="S31" s="1042"/>
      <c r="T31" s="1042"/>
      <c r="U31" s="1042"/>
      <c r="V31" s="1042">
        <v>308</v>
      </c>
      <c r="W31" s="1042"/>
      <c r="X31" s="1042"/>
      <c r="Y31" s="1042"/>
      <c r="Z31" s="1042"/>
      <c r="AA31" s="1042">
        <v>18</v>
      </c>
      <c r="AB31" s="1042"/>
      <c r="AC31" s="1042"/>
      <c r="AD31" s="1042"/>
      <c r="AE31" s="1043"/>
      <c r="AF31" s="1038">
        <v>534</v>
      </c>
      <c r="AG31" s="1039"/>
      <c r="AH31" s="1039"/>
      <c r="AI31" s="1039"/>
      <c r="AJ31" s="1040"/>
      <c r="AK31" s="980">
        <v>0</v>
      </c>
      <c r="AL31" s="971"/>
      <c r="AM31" s="971"/>
      <c r="AN31" s="971"/>
      <c r="AO31" s="971"/>
      <c r="AP31" s="971">
        <v>842</v>
      </c>
      <c r="AQ31" s="971"/>
      <c r="AR31" s="971"/>
      <c r="AS31" s="971"/>
      <c r="AT31" s="971"/>
      <c r="AU31" s="971" t="s">
        <v>558</v>
      </c>
      <c r="AV31" s="971"/>
      <c r="AW31" s="971"/>
      <c r="AX31" s="971"/>
      <c r="AY31" s="971"/>
      <c r="AZ31" s="1045" t="s">
        <v>558</v>
      </c>
      <c r="BA31" s="1046"/>
      <c r="BB31" s="1046"/>
      <c r="BC31" s="1046"/>
      <c r="BD31" s="1047"/>
      <c r="BE31" s="972" t="s">
        <v>393</v>
      </c>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2">
      <c r="A32" s="242">
        <v>5</v>
      </c>
      <c r="B32" s="1033" t="s">
        <v>394</v>
      </c>
      <c r="C32" s="1034"/>
      <c r="D32" s="1034"/>
      <c r="E32" s="1034"/>
      <c r="F32" s="1034"/>
      <c r="G32" s="1034"/>
      <c r="H32" s="1034"/>
      <c r="I32" s="1034"/>
      <c r="J32" s="1034"/>
      <c r="K32" s="1034"/>
      <c r="L32" s="1034"/>
      <c r="M32" s="1034"/>
      <c r="N32" s="1034"/>
      <c r="O32" s="1034"/>
      <c r="P32" s="1035"/>
      <c r="Q32" s="1041">
        <v>289</v>
      </c>
      <c r="R32" s="1042"/>
      <c r="S32" s="1042"/>
      <c r="T32" s="1042"/>
      <c r="U32" s="1042"/>
      <c r="V32" s="1042">
        <v>216</v>
      </c>
      <c r="W32" s="1042"/>
      <c r="X32" s="1042"/>
      <c r="Y32" s="1042"/>
      <c r="Z32" s="1042"/>
      <c r="AA32" s="1042">
        <v>73</v>
      </c>
      <c r="AB32" s="1042"/>
      <c r="AC32" s="1042"/>
      <c r="AD32" s="1042"/>
      <c r="AE32" s="1043"/>
      <c r="AF32" s="1038">
        <v>566</v>
      </c>
      <c r="AG32" s="1039"/>
      <c r="AH32" s="1039"/>
      <c r="AI32" s="1039"/>
      <c r="AJ32" s="1040"/>
      <c r="AK32" s="980">
        <v>33</v>
      </c>
      <c r="AL32" s="971"/>
      <c r="AM32" s="971"/>
      <c r="AN32" s="971"/>
      <c r="AO32" s="971"/>
      <c r="AP32" s="971">
        <v>765</v>
      </c>
      <c r="AQ32" s="971"/>
      <c r="AR32" s="971"/>
      <c r="AS32" s="971"/>
      <c r="AT32" s="971"/>
      <c r="AU32" s="971" t="s">
        <v>558</v>
      </c>
      <c r="AV32" s="971"/>
      <c r="AW32" s="971"/>
      <c r="AX32" s="971"/>
      <c r="AY32" s="971"/>
      <c r="AZ32" s="1045" t="s">
        <v>558</v>
      </c>
      <c r="BA32" s="1046"/>
      <c r="BB32" s="1046"/>
      <c r="BC32" s="1046"/>
      <c r="BD32" s="1047"/>
      <c r="BE32" s="972" t="s">
        <v>393</v>
      </c>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2">
      <c r="A33" s="242">
        <v>6</v>
      </c>
      <c r="B33" s="1033" t="s">
        <v>395</v>
      </c>
      <c r="C33" s="1034"/>
      <c r="D33" s="1034"/>
      <c r="E33" s="1034"/>
      <c r="F33" s="1034"/>
      <c r="G33" s="1034"/>
      <c r="H33" s="1034"/>
      <c r="I33" s="1034"/>
      <c r="J33" s="1034"/>
      <c r="K33" s="1034"/>
      <c r="L33" s="1034"/>
      <c r="M33" s="1034"/>
      <c r="N33" s="1034"/>
      <c r="O33" s="1034"/>
      <c r="P33" s="1035"/>
      <c r="Q33" s="1041">
        <v>797</v>
      </c>
      <c r="R33" s="1042"/>
      <c r="S33" s="1042"/>
      <c r="T33" s="1042"/>
      <c r="U33" s="1042"/>
      <c r="V33" s="1042">
        <v>591</v>
      </c>
      <c r="W33" s="1042"/>
      <c r="X33" s="1042"/>
      <c r="Y33" s="1042"/>
      <c r="Z33" s="1042"/>
      <c r="AA33" s="1042">
        <v>206</v>
      </c>
      <c r="AB33" s="1042"/>
      <c r="AC33" s="1042"/>
      <c r="AD33" s="1042"/>
      <c r="AE33" s="1043"/>
      <c r="AF33" s="1038">
        <v>99</v>
      </c>
      <c r="AG33" s="1039"/>
      <c r="AH33" s="1039"/>
      <c r="AI33" s="1039"/>
      <c r="AJ33" s="1040"/>
      <c r="AK33" s="980">
        <v>380</v>
      </c>
      <c r="AL33" s="971"/>
      <c r="AM33" s="971"/>
      <c r="AN33" s="971"/>
      <c r="AO33" s="971"/>
      <c r="AP33" s="971">
        <v>2460</v>
      </c>
      <c r="AQ33" s="971"/>
      <c r="AR33" s="971"/>
      <c r="AS33" s="971"/>
      <c r="AT33" s="971"/>
      <c r="AU33" s="971">
        <v>1976</v>
      </c>
      <c r="AV33" s="971"/>
      <c r="AW33" s="971"/>
      <c r="AX33" s="971"/>
      <c r="AY33" s="971"/>
      <c r="AZ33" s="1045" t="s">
        <v>558</v>
      </c>
      <c r="BA33" s="1046"/>
      <c r="BB33" s="1046"/>
      <c r="BC33" s="1046"/>
      <c r="BD33" s="1047"/>
      <c r="BE33" s="972" t="s">
        <v>393</v>
      </c>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2">
      <c r="A34" s="242">
        <v>7</v>
      </c>
      <c r="B34" s="1033" t="s">
        <v>396</v>
      </c>
      <c r="C34" s="1034"/>
      <c r="D34" s="1034"/>
      <c r="E34" s="1034"/>
      <c r="F34" s="1034"/>
      <c r="G34" s="1034"/>
      <c r="H34" s="1034"/>
      <c r="I34" s="1034"/>
      <c r="J34" s="1034"/>
      <c r="K34" s="1034"/>
      <c r="L34" s="1034"/>
      <c r="M34" s="1034"/>
      <c r="N34" s="1034"/>
      <c r="O34" s="1034"/>
      <c r="P34" s="1035"/>
      <c r="Q34" s="1041">
        <v>113</v>
      </c>
      <c r="R34" s="1042"/>
      <c r="S34" s="1042"/>
      <c r="T34" s="1042"/>
      <c r="U34" s="1042"/>
      <c r="V34" s="1042">
        <v>83</v>
      </c>
      <c r="W34" s="1042"/>
      <c r="X34" s="1042"/>
      <c r="Y34" s="1042"/>
      <c r="Z34" s="1042"/>
      <c r="AA34" s="1042">
        <v>30</v>
      </c>
      <c r="AB34" s="1042"/>
      <c r="AC34" s="1042"/>
      <c r="AD34" s="1042"/>
      <c r="AE34" s="1043"/>
      <c r="AF34" s="1038">
        <v>41</v>
      </c>
      <c r="AG34" s="1039"/>
      <c r="AH34" s="1039"/>
      <c r="AI34" s="1039"/>
      <c r="AJ34" s="1040"/>
      <c r="AK34" s="980">
        <v>76</v>
      </c>
      <c r="AL34" s="971"/>
      <c r="AM34" s="971"/>
      <c r="AN34" s="971"/>
      <c r="AO34" s="971"/>
      <c r="AP34" s="971">
        <v>367</v>
      </c>
      <c r="AQ34" s="971"/>
      <c r="AR34" s="971"/>
      <c r="AS34" s="971"/>
      <c r="AT34" s="971"/>
      <c r="AU34" s="971">
        <v>367</v>
      </c>
      <c r="AV34" s="971"/>
      <c r="AW34" s="971"/>
      <c r="AX34" s="971"/>
      <c r="AY34" s="971"/>
      <c r="AZ34" s="1045" t="s">
        <v>558</v>
      </c>
      <c r="BA34" s="1046"/>
      <c r="BB34" s="1046"/>
      <c r="BC34" s="1046"/>
      <c r="BD34" s="1047"/>
      <c r="BE34" s="972" t="s">
        <v>393</v>
      </c>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2">
      <c r="A35" s="242">
        <v>8</v>
      </c>
      <c r="B35" s="1033"/>
      <c r="C35" s="1034"/>
      <c r="D35" s="1034"/>
      <c r="E35" s="1034"/>
      <c r="F35" s="1034"/>
      <c r="G35" s="1034"/>
      <c r="H35" s="1034"/>
      <c r="I35" s="1034"/>
      <c r="J35" s="1034"/>
      <c r="K35" s="1034"/>
      <c r="L35" s="1034"/>
      <c r="M35" s="1034"/>
      <c r="N35" s="1034"/>
      <c r="O35" s="1034"/>
      <c r="P35" s="1035"/>
      <c r="Q35" s="1041"/>
      <c r="R35" s="1042"/>
      <c r="S35" s="1042"/>
      <c r="T35" s="1042"/>
      <c r="U35" s="1042"/>
      <c r="V35" s="1042"/>
      <c r="W35" s="1042"/>
      <c r="X35" s="1042"/>
      <c r="Y35" s="1042"/>
      <c r="Z35" s="1042"/>
      <c r="AA35" s="1042"/>
      <c r="AB35" s="1042"/>
      <c r="AC35" s="1042"/>
      <c r="AD35" s="1042"/>
      <c r="AE35" s="1043"/>
      <c r="AF35" s="1038"/>
      <c r="AG35" s="1039"/>
      <c r="AH35" s="1039"/>
      <c r="AI35" s="1039"/>
      <c r="AJ35" s="1040"/>
      <c r="AK35" s="980"/>
      <c r="AL35" s="971"/>
      <c r="AM35" s="971"/>
      <c r="AN35" s="971"/>
      <c r="AO35" s="971"/>
      <c r="AP35" s="971"/>
      <c r="AQ35" s="971"/>
      <c r="AR35" s="971"/>
      <c r="AS35" s="971"/>
      <c r="AT35" s="971"/>
      <c r="AU35" s="971"/>
      <c r="AV35" s="971"/>
      <c r="AW35" s="971"/>
      <c r="AX35" s="971"/>
      <c r="AY35" s="971"/>
      <c r="AZ35" s="1044"/>
      <c r="BA35" s="1044"/>
      <c r="BB35" s="1044"/>
      <c r="BC35" s="1044"/>
      <c r="BD35" s="1044"/>
      <c r="BE35" s="972"/>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2">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0"/>
      <c r="AL36" s="971"/>
      <c r="AM36" s="971"/>
      <c r="AN36" s="971"/>
      <c r="AO36" s="971"/>
      <c r="AP36" s="971"/>
      <c r="AQ36" s="971"/>
      <c r="AR36" s="971"/>
      <c r="AS36" s="971"/>
      <c r="AT36" s="971"/>
      <c r="AU36" s="971"/>
      <c r="AV36" s="971"/>
      <c r="AW36" s="971"/>
      <c r="AX36" s="971"/>
      <c r="AY36" s="971"/>
      <c r="AZ36" s="1044"/>
      <c r="BA36" s="1044"/>
      <c r="BB36" s="1044"/>
      <c r="BC36" s="1044"/>
      <c r="BD36" s="1044"/>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2">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0"/>
      <c r="AL37" s="971"/>
      <c r="AM37" s="971"/>
      <c r="AN37" s="971"/>
      <c r="AO37" s="971"/>
      <c r="AP37" s="971"/>
      <c r="AQ37" s="971"/>
      <c r="AR37" s="971"/>
      <c r="AS37" s="971"/>
      <c r="AT37" s="971"/>
      <c r="AU37" s="971"/>
      <c r="AV37" s="971"/>
      <c r="AW37" s="971"/>
      <c r="AX37" s="971"/>
      <c r="AY37" s="971"/>
      <c r="AZ37" s="1044"/>
      <c r="BA37" s="1044"/>
      <c r="BB37" s="1044"/>
      <c r="BC37" s="1044"/>
      <c r="BD37" s="1044"/>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2">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0"/>
      <c r="AL38" s="971"/>
      <c r="AM38" s="971"/>
      <c r="AN38" s="971"/>
      <c r="AO38" s="971"/>
      <c r="AP38" s="971"/>
      <c r="AQ38" s="971"/>
      <c r="AR38" s="971"/>
      <c r="AS38" s="971"/>
      <c r="AT38" s="971"/>
      <c r="AU38" s="971"/>
      <c r="AV38" s="971"/>
      <c r="AW38" s="971"/>
      <c r="AX38" s="971"/>
      <c r="AY38" s="971"/>
      <c r="AZ38" s="1044"/>
      <c r="BA38" s="1044"/>
      <c r="BB38" s="1044"/>
      <c r="BC38" s="1044"/>
      <c r="BD38" s="1044"/>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2">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0"/>
      <c r="AL39" s="971"/>
      <c r="AM39" s="971"/>
      <c r="AN39" s="971"/>
      <c r="AO39" s="971"/>
      <c r="AP39" s="971"/>
      <c r="AQ39" s="971"/>
      <c r="AR39" s="971"/>
      <c r="AS39" s="971"/>
      <c r="AT39" s="971"/>
      <c r="AU39" s="971"/>
      <c r="AV39" s="971"/>
      <c r="AW39" s="971"/>
      <c r="AX39" s="971"/>
      <c r="AY39" s="971"/>
      <c r="AZ39" s="1044"/>
      <c r="BA39" s="1044"/>
      <c r="BB39" s="1044"/>
      <c r="BC39" s="1044"/>
      <c r="BD39" s="1044"/>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2">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0"/>
      <c r="AL40" s="971"/>
      <c r="AM40" s="971"/>
      <c r="AN40" s="971"/>
      <c r="AO40" s="971"/>
      <c r="AP40" s="971"/>
      <c r="AQ40" s="971"/>
      <c r="AR40" s="971"/>
      <c r="AS40" s="971"/>
      <c r="AT40" s="971"/>
      <c r="AU40" s="971"/>
      <c r="AV40" s="971"/>
      <c r="AW40" s="971"/>
      <c r="AX40" s="971"/>
      <c r="AY40" s="971"/>
      <c r="AZ40" s="1044"/>
      <c r="BA40" s="1044"/>
      <c r="BB40" s="1044"/>
      <c r="BC40" s="1044"/>
      <c r="BD40" s="1044"/>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2">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0"/>
      <c r="AL41" s="971"/>
      <c r="AM41" s="971"/>
      <c r="AN41" s="971"/>
      <c r="AO41" s="971"/>
      <c r="AP41" s="971"/>
      <c r="AQ41" s="971"/>
      <c r="AR41" s="971"/>
      <c r="AS41" s="971"/>
      <c r="AT41" s="971"/>
      <c r="AU41" s="971"/>
      <c r="AV41" s="971"/>
      <c r="AW41" s="971"/>
      <c r="AX41" s="971"/>
      <c r="AY41" s="971"/>
      <c r="AZ41" s="1044"/>
      <c r="BA41" s="1044"/>
      <c r="BB41" s="1044"/>
      <c r="BC41" s="1044"/>
      <c r="BD41" s="1044"/>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2">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0"/>
      <c r="AL42" s="971"/>
      <c r="AM42" s="971"/>
      <c r="AN42" s="971"/>
      <c r="AO42" s="971"/>
      <c r="AP42" s="971"/>
      <c r="AQ42" s="971"/>
      <c r="AR42" s="971"/>
      <c r="AS42" s="971"/>
      <c r="AT42" s="971"/>
      <c r="AU42" s="971"/>
      <c r="AV42" s="971"/>
      <c r="AW42" s="971"/>
      <c r="AX42" s="971"/>
      <c r="AY42" s="971"/>
      <c r="AZ42" s="1044"/>
      <c r="BA42" s="1044"/>
      <c r="BB42" s="1044"/>
      <c r="BC42" s="1044"/>
      <c r="BD42" s="1044"/>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2">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0"/>
      <c r="AL43" s="971"/>
      <c r="AM43" s="971"/>
      <c r="AN43" s="971"/>
      <c r="AO43" s="971"/>
      <c r="AP43" s="971"/>
      <c r="AQ43" s="971"/>
      <c r="AR43" s="971"/>
      <c r="AS43" s="971"/>
      <c r="AT43" s="971"/>
      <c r="AU43" s="971"/>
      <c r="AV43" s="971"/>
      <c r="AW43" s="971"/>
      <c r="AX43" s="971"/>
      <c r="AY43" s="971"/>
      <c r="AZ43" s="1044"/>
      <c r="BA43" s="1044"/>
      <c r="BB43" s="1044"/>
      <c r="BC43" s="1044"/>
      <c r="BD43" s="1044"/>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2">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0"/>
      <c r="AL44" s="971"/>
      <c r="AM44" s="971"/>
      <c r="AN44" s="971"/>
      <c r="AO44" s="971"/>
      <c r="AP44" s="971"/>
      <c r="AQ44" s="971"/>
      <c r="AR44" s="971"/>
      <c r="AS44" s="971"/>
      <c r="AT44" s="971"/>
      <c r="AU44" s="971"/>
      <c r="AV44" s="971"/>
      <c r="AW44" s="971"/>
      <c r="AX44" s="971"/>
      <c r="AY44" s="971"/>
      <c r="AZ44" s="1044"/>
      <c r="BA44" s="1044"/>
      <c r="BB44" s="1044"/>
      <c r="BC44" s="1044"/>
      <c r="BD44" s="1044"/>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2">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0"/>
      <c r="AL45" s="971"/>
      <c r="AM45" s="971"/>
      <c r="AN45" s="971"/>
      <c r="AO45" s="971"/>
      <c r="AP45" s="971"/>
      <c r="AQ45" s="971"/>
      <c r="AR45" s="971"/>
      <c r="AS45" s="971"/>
      <c r="AT45" s="971"/>
      <c r="AU45" s="971"/>
      <c r="AV45" s="971"/>
      <c r="AW45" s="971"/>
      <c r="AX45" s="971"/>
      <c r="AY45" s="971"/>
      <c r="AZ45" s="1044"/>
      <c r="BA45" s="1044"/>
      <c r="BB45" s="1044"/>
      <c r="BC45" s="1044"/>
      <c r="BD45" s="1044"/>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2">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0"/>
      <c r="AL46" s="971"/>
      <c r="AM46" s="971"/>
      <c r="AN46" s="971"/>
      <c r="AO46" s="971"/>
      <c r="AP46" s="971"/>
      <c r="AQ46" s="971"/>
      <c r="AR46" s="971"/>
      <c r="AS46" s="971"/>
      <c r="AT46" s="971"/>
      <c r="AU46" s="971"/>
      <c r="AV46" s="971"/>
      <c r="AW46" s="971"/>
      <c r="AX46" s="971"/>
      <c r="AY46" s="971"/>
      <c r="AZ46" s="1044"/>
      <c r="BA46" s="1044"/>
      <c r="BB46" s="1044"/>
      <c r="BC46" s="1044"/>
      <c r="BD46" s="1044"/>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2">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0"/>
      <c r="AL47" s="971"/>
      <c r="AM47" s="971"/>
      <c r="AN47" s="971"/>
      <c r="AO47" s="971"/>
      <c r="AP47" s="971"/>
      <c r="AQ47" s="971"/>
      <c r="AR47" s="971"/>
      <c r="AS47" s="971"/>
      <c r="AT47" s="971"/>
      <c r="AU47" s="971"/>
      <c r="AV47" s="971"/>
      <c r="AW47" s="971"/>
      <c r="AX47" s="971"/>
      <c r="AY47" s="971"/>
      <c r="AZ47" s="1044"/>
      <c r="BA47" s="1044"/>
      <c r="BB47" s="1044"/>
      <c r="BC47" s="1044"/>
      <c r="BD47" s="1044"/>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2">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0"/>
      <c r="AL48" s="971"/>
      <c r="AM48" s="971"/>
      <c r="AN48" s="971"/>
      <c r="AO48" s="971"/>
      <c r="AP48" s="971"/>
      <c r="AQ48" s="971"/>
      <c r="AR48" s="971"/>
      <c r="AS48" s="971"/>
      <c r="AT48" s="971"/>
      <c r="AU48" s="971"/>
      <c r="AV48" s="971"/>
      <c r="AW48" s="971"/>
      <c r="AX48" s="971"/>
      <c r="AY48" s="971"/>
      <c r="AZ48" s="1044"/>
      <c r="BA48" s="1044"/>
      <c r="BB48" s="1044"/>
      <c r="BC48" s="1044"/>
      <c r="BD48" s="1044"/>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2">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0"/>
      <c r="AL49" s="971"/>
      <c r="AM49" s="971"/>
      <c r="AN49" s="971"/>
      <c r="AO49" s="971"/>
      <c r="AP49" s="971"/>
      <c r="AQ49" s="971"/>
      <c r="AR49" s="971"/>
      <c r="AS49" s="971"/>
      <c r="AT49" s="971"/>
      <c r="AU49" s="971"/>
      <c r="AV49" s="971"/>
      <c r="AW49" s="971"/>
      <c r="AX49" s="971"/>
      <c r="AY49" s="971"/>
      <c r="AZ49" s="1044"/>
      <c r="BA49" s="1044"/>
      <c r="BB49" s="1044"/>
      <c r="BC49" s="1044"/>
      <c r="BD49" s="1044"/>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2">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2">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2">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2">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2">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2">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2">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2">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2">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2">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2">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5">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2">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397</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5">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1335</v>
      </c>
      <c r="AG63" s="959"/>
      <c r="AH63" s="959"/>
      <c r="AI63" s="959"/>
      <c r="AJ63" s="1025"/>
      <c r="AK63" s="1026"/>
      <c r="AL63" s="963"/>
      <c r="AM63" s="963"/>
      <c r="AN63" s="963"/>
      <c r="AO63" s="963"/>
      <c r="AP63" s="959">
        <v>4434</v>
      </c>
      <c r="AQ63" s="959"/>
      <c r="AR63" s="959"/>
      <c r="AS63" s="959"/>
      <c r="AT63" s="959"/>
      <c r="AU63" s="959">
        <v>2343</v>
      </c>
      <c r="AV63" s="959"/>
      <c r="AW63" s="959"/>
      <c r="AX63" s="959"/>
      <c r="AY63" s="959"/>
      <c r="AZ63" s="1020"/>
      <c r="BA63" s="1020"/>
      <c r="BB63" s="1020"/>
      <c r="BC63" s="1020"/>
      <c r="BD63" s="1020"/>
      <c r="BE63" s="960"/>
      <c r="BF63" s="960"/>
      <c r="BG63" s="960"/>
      <c r="BH63" s="960"/>
      <c r="BI63" s="961"/>
      <c r="BJ63" s="1021" t="s">
        <v>122</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2">
      <c r="A66" s="998" t="s">
        <v>400</v>
      </c>
      <c r="B66" s="999"/>
      <c r="C66" s="999"/>
      <c r="D66" s="999"/>
      <c r="E66" s="999"/>
      <c r="F66" s="999"/>
      <c r="G66" s="999"/>
      <c r="H66" s="999"/>
      <c r="I66" s="999"/>
      <c r="J66" s="999"/>
      <c r="K66" s="999"/>
      <c r="L66" s="999"/>
      <c r="M66" s="999"/>
      <c r="N66" s="999"/>
      <c r="O66" s="999"/>
      <c r="P66" s="1000"/>
      <c r="Q66" s="1004" t="s">
        <v>381</v>
      </c>
      <c r="R66" s="1005"/>
      <c r="S66" s="1005"/>
      <c r="T66" s="1005"/>
      <c r="U66" s="1006"/>
      <c r="V66" s="1004" t="s">
        <v>382</v>
      </c>
      <c r="W66" s="1005"/>
      <c r="X66" s="1005"/>
      <c r="Y66" s="1005"/>
      <c r="Z66" s="1006"/>
      <c r="AA66" s="1004" t="s">
        <v>383</v>
      </c>
      <c r="AB66" s="1005"/>
      <c r="AC66" s="1005"/>
      <c r="AD66" s="1005"/>
      <c r="AE66" s="1006"/>
      <c r="AF66" s="1010" t="s">
        <v>384</v>
      </c>
      <c r="AG66" s="1011"/>
      <c r="AH66" s="1011"/>
      <c r="AI66" s="1011"/>
      <c r="AJ66" s="1012"/>
      <c r="AK66" s="1004" t="s">
        <v>385</v>
      </c>
      <c r="AL66" s="999"/>
      <c r="AM66" s="999"/>
      <c r="AN66" s="999"/>
      <c r="AO66" s="1000"/>
      <c r="AP66" s="1004" t="s">
        <v>386</v>
      </c>
      <c r="AQ66" s="1005"/>
      <c r="AR66" s="1005"/>
      <c r="AS66" s="1005"/>
      <c r="AT66" s="1006"/>
      <c r="AU66" s="1004" t="s">
        <v>401</v>
      </c>
      <c r="AV66" s="1005"/>
      <c r="AW66" s="1005"/>
      <c r="AX66" s="1005"/>
      <c r="AY66" s="1006"/>
      <c r="AZ66" s="1004" t="s">
        <v>364</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8" t="s">
        <v>548</v>
      </c>
      <c r="C68" s="989"/>
      <c r="D68" s="989"/>
      <c r="E68" s="989"/>
      <c r="F68" s="989"/>
      <c r="G68" s="989"/>
      <c r="H68" s="989"/>
      <c r="I68" s="989"/>
      <c r="J68" s="989"/>
      <c r="K68" s="989"/>
      <c r="L68" s="989"/>
      <c r="M68" s="989"/>
      <c r="N68" s="989"/>
      <c r="O68" s="989"/>
      <c r="P68" s="990"/>
      <c r="Q68" s="991">
        <v>1280</v>
      </c>
      <c r="R68" s="984"/>
      <c r="S68" s="984"/>
      <c r="T68" s="984"/>
      <c r="U68" s="985"/>
      <c r="V68" s="983">
        <v>1222</v>
      </c>
      <c r="W68" s="984"/>
      <c r="X68" s="984"/>
      <c r="Y68" s="984"/>
      <c r="Z68" s="985"/>
      <c r="AA68" s="983">
        <v>58</v>
      </c>
      <c r="AB68" s="984"/>
      <c r="AC68" s="984"/>
      <c r="AD68" s="984"/>
      <c r="AE68" s="985"/>
      <c r="AF68" s="983">
        <v>58</v>
      </c>
      <c r="AG68" s="984"/>
      <c r="AH68" s="984"/>
      <c r="AI68" s="984"/>
      <c r="AJ68" s="985"/>
      <c r="AK68" s="983">
        <v>0</v>
      </c>
      <c r="AL68" s="984"/>
      <c r="AM68" s="984"/>
      <c r="AN68" s="984"/>
      <c r="AO68" s="985"/>
      <c r="AP68" s="983">
        <v>0</v>
      </c>
      <c r="AQ68" s="984"/>
      <c r="AR68" s="984"/>
      <c r="AS68" s="984"/>
      <c r="AT68" s="985"/>
      <c r="AU68" s="971" t="s">
        <v>566</v>
      </c>
      <c r="AV68" s="971"/>
      <c r="AW68" s="971"/>
      <c r="AX68" s="971"/>
      <c r="AY68" s="971"/>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8">
        <v>261159</v>
      </c>
      <c r="R69" s="979"/>
      <c r="S69" s="979"/>
      <c r="T69" s="979"/>
      <c r="U69" s="980"/>
      <c r="V69" s="981">
        <v>254522</v>
      </c>
      <c r="W69" s="979"/>
      <c r="X69" s="979"/>
      <c r="Y69" s="979"/>
      <c r="Z69" s="980"/>
      <c r="AA69" s="981">
        <v>6637</v>
      </c>
      <c r="AB69" s="979"/>
      <c r="AC69" s="979"/>
      <c r="AD69" s="979"/>
      <c r="AE69" s="980"/>
      <c r="AF69" s="981">
        <v>6336</v>
      </c>
      <c r="AG69" s="979"/>
      <c r="AH69" s="979"/>
      <c r="AI69" s="979"/>
      <c r="AJ69" s="980"/>
      <c r="AK69" s="981">
        <v>983</v>
      </c>
      <c r="AL69" s="979"/>
      <c r="AM69" s="979"/>
      <c r="AN69" s="979"/>
      <c r="AO69" s="980"/>
      <c r="AP69" s="981">
        <v>0</v>
      </c>
      <c r="AQ69" s="979"/>
      <c r="AR69" s="979"/>
      <c r="AS69" s="979"/>
      <c r="AT69" s="980"/>
      <c r="AU69" s="971" t="s">
        <v>566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8">
        <v>4208</v>
      </c>
      <c r="R70" s="979"/>
      <c r="S70" s="979"/>
      <c r="T70" s="979"/>
      <c r="U70" s="980"/>
      <c r="V70" s="981">
        <v>4039</v>
      </c>
      <c r="W70" s="979"/>
      <c r="X70" s="979"/>
      <c r="Y70" s="979"/>
      <c r="Z70" s="980"/>
      <c r="AA70" s="981">
        <v>169</v>
      </c>
      <c r="AB70" s="979"/>
      <c r="AC70" s="979"/>
      <c r="AD70" s="979"/>
      <c r="AE70" s="980"/>
      <c r="AF70" s="981">
        <v>124</v>
      </c>
      <c r="AG70" s="979"/>
      <c r="AH70" s="979"/>
      <c r="AI70" s="979"/>
      <c r="AJ70" s="980"/>
      <c r="AK70" s="981">
        <v>0</v>
      </c>
      <c r="AL70" s="979"/>
      <c r="AM70" s="979"/>
      <c r="AN70" s="979"/>
      <c r="AO70" s="980"/>
      <c r="AP70" s="981">
        <v>526</v>
      </c>
      <c r="AQ70" s="979"/>
      <c r="AR70" s="979"/>
      <c r="AS70" s="979"/>
      <c r="AT70" s="980"/>
      <c r="AU70" s="971">
        <v>68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8">
        <v>1021</v>
      </c>
      <c r="R71" s="979"/>
      <c r="S71" s="979"/>
      <c r="T71" s="979"/>
      <c r="U71" s="980"/>
      <c r="V71" s="981">
        <v>760</v>
      </c>
      <c r="W71" s="979"/>
      <c r="X71" s="979"/>
      <c r="Y71" s="979"/>
      <c r="Z71" s="980"/>
      <c r="AA71" s="981">
        <v>260</v>
      </c>
      <c r="AB71" s="979"/>
      <c r="AC71" s="979"/>
      <c r="AD71" s="979"/>
      <c r="AE71" s="980"/>
      <c r="AF71" s="981">
        <v>774</v>
      </c>
      <c r="AG71" s="979"/>
      <c r="AH71" s="979"/>
      <c r="AI71" s="979"/>
      <c r="AJ71" s="980"/>
      <c r="AK71" s="981">
        <v>0</v>
      </c>
      <c r="AL71" s="979"/>
      <c r="AM71" s="979"/>
      <c r="AN71" s="979"/>
      <c r="AO71" s="980"/>
      <c r="AP71" s="981">
        <v>2234</v>
      </c>
      <c r="AQ71" s="979"/>
      <c r="AR71" s="979"/>
      <c r="AS71" s="979"/>
      <c r="AT71" s="980"/>
      <c r="AU71" s="971" t="s">
        <v>566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82" t="s">
        <v>553</v>
      </c>
      <c r="C72" s="975"/>
      <c r="D72" s="975"/>
      <c r="E72" s="975"/>
      <c r="F72" s="975"/>
      <c r="G72" s="975"/>
      <c r="H72" s="975"/>
      <c r="I72" s="975"/>
      <c r="J72" s="975"/>
      <c r="K72" s="975"/>
      <c r="L72" s="975"/>
      <c r="M72" s="975"/>
      <c r="N72" s="975"/>
      <c r="O72" s="975"/>
      <c r="P72" s="976"/>
      <c r="Q72" s="978">
        <v>7299</v>
      </c>
      <c r="R72" s="979"/>
      <c r="S72" s="979"/>
      <c r="T72" s="979"/>
      <c r="U72" s="980"/>
      <c r="V72" s="981">
        <v>4954</v>
      </c>
      <c r="W72" s="979"/>
      <c r="X72" s="979"/>
      <c r="Y72" s="979"/>
      <c r="Z72" s="980"/>
      <c r="AA72" s="981">
        <v>2345</v>
      </c>
      <c r="AB72" s="979"/>
      <c r="AC72" s="979"/>
      <c r="AD72" s="979"/>
      <c r="AE72" s="980"/>
      <c r="AF72" s="981" t="s">
        <v>558</v>
      </c>
      <c r="AG72" s="979"/>
      <c r="AH72" s="979"/>
      <c r="AI72" s="979"/>
      <c r="AJ72" s="980"/>
      <c r="AK72" s="981">
        <v>14</v>
      </c>
      <c r="AL72" s="979"/>
      <c r="AM72" s="979"/>
      <c r="AN72" s="979"/>
      <c r="AO72" s="980"/>
      <c r="AP72" s="971" t="s">
        <v>558</v>
      </c>
      <c r="AQ72" s="971"/>
      <c r="AR72" s="971"/>
      <c r="AS72" s="971"/>
      <c r="AT72" s="971"/>
      <c r="AU72" s="971" t="s">
        <v>566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554</v>
      </c>
      <c r="C73" s="975"/>
      <c r="D73" s="975"/>
      <c r="E73" s="975"/>
      <c r="F73" s="975"/>
      <c r="G73" s="975"/>
      <c r="H73" s="975"/>
      <c r="I73" s="975"/>
      <c r="J73" s="975"/>
      <c r="K73" s="975"/>
      <c r="L73" s="975"/>
      <c r="M73" s="975"/>
      <c r="N73" s="975"/>
      <c r="O73" s="975"/>
      <c r="P73" s="976"/>
      <c r="Q73" s="978">
        <v>1438</v>
      </c>
      <c r="R73" s="979"/>
      <c r="S73" s="979"/>
      <c r="T73" s="979"/>
      <c r="U73" s="980"/>
      <c r="V73" s="981">
        <v>1437</v>
      </c>
      <c r="W73" s="979"/>
      <c r="X73" s="979"/>
      <c r="Y73" s="979"/>
      <c r="Z73" s="980"/>
      <c r="AA73" s="981">
        <v>1</v>
      </c>
      <c r="AB73" s="979"/>
      <c r="AC73" s="979"/>
      <c r="AD73" s="979"/>
      <c r="AE73" s="980"/>
      <c r="AF73" s="981" t="s">
        <v>558</v>
      </c>
      <c r="AG73" s="979"/>
      <c r="AH73" s="979"/>
      <c r="AI73" s="979"/>
      <c r="AJ73" s="980"/>
      <c r="AK73" s="981" t="s">
        <v>558</v>
      </c>
      <c r="AL73" s="979"/>
      <c r="AM73" s="979"/>
      <c r="AN73" s="979"/>
      <c r="AO73" s="980"/>
      <c r="AP73" s="971" t="s">
        <v>558</v>
      </c>
      <c r="AQ73" s="971"/>
      <c r="AR73" s="971"/>
      <c r="AS73" s="971"/>
      <c r="AT73" s="971"/>
      <c r="AU73" s="971" t="s">
        <v>566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555</v>
      </c>
      <c r="C74" s="975"/>
      <c r="D74" s="975"/>
      <c r="E74" s="975"/>
      <c r="F74" s="975"/>
      <c r="G74" s="975"/>
      <c r="H74" s="975"/>
      <c r="I74" s="975"/>
      <c r="J74" s="975"/>
      <c r="K74" s="975"/>
      <c r="L74" s="975"/>
      <c r="M74" s="975"/>
      <c r="N74" s="975"/>
      <c r="O74" s="975"/>
      <c r="P74" s="976"/>
      <c r="Q74" s="978">
        <v>1</v>
      </c>
      <c r="R74" s="979"/>
      <c r="S74" s="979"/>
      <c r="T74" s="979"/>
      <c r="U74" s="980"/>
      <c r="V74" s="981">
        <v>0</v>
      </c>
      <c r="W74" s="979"/>
      <c r="X74" s="979"/>
      <c r="Y74" s="979"/>
      <c r="Z74" s="980"/>
      <c r="AA74" s="981">
        <v>1</v>
      </c>
      <c r="AB74" s="979"/>
      <c r="AC74" s="979"/>
      <c r="AD74" s="979"/>
      <c r="AE74" s="980"/>
      <c r="AF74" s="981" t="s">
        <v>558</v>
      </c>
      <c r="AG74" s="979"/>
      <c r="AH74" s="979"/>
      <c r="AI74" s="979"/>
      <c r="AJ74" s="980"/>
      <c r="AK74" s="981" t="s">
        <v>558</v>
      </c>
      <c r="AL74" s="979"/>
      <c r="AM74" s="979"/>
      <c r="AN74" s="979"/>
      <c r="AO74" s="980"/>
      <c r="AP74" s="971" t="s">
        <v>558</v>
      </c>
      <c r="AQ74" s="971"/>
      <c r="AR74" s="971"/>
      <c r="AS74" s="971"/>
      <c r="AT74" s="971"/>
      <c r="AU74" s="971" t="s">
        <v>566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556</v>
      </c>
      <c r="C75" s="975"/>
      <c r="D75" s="975"/>
      <c r="E75" s="975"/>
      <c r="F75" s="975"/>
      <c r="G75" s="975"/>
      <c r="H75" s="975"/>
      <c r="I75" s="975"/>
      <c r="J75" s="975"/>
      <c r="K75" s="975"/>
      <c r="L75" s="975"/>
      <c r="M75" s="975"/>
      <c r="N75" s="975"/>
      <c r="O75" s="975"/>
      <c r="P75" s="976"/>
      <c r="Q75" s="978">
        <v>49</v>
      </c>
      <c r="R75" s="979"/>
      <c r="S75" s="979"/>
      <c r="T75" s="979"/>
      <c r="U75" s="980"/>
      <c r="V75" s="981">
        <v>27</v>
      </c>
      <c r="W75" s="979"/>
      <c r="X75" s="979"/>
      <c r="Y75" s="979"/>
      <c r="Z75" s="980"/>
      <c r="AA75" s="981">
        <v>22</v>
      </c>
      <c r="AB75" s="979"/>
      <c r="AC75" s="979"/>
      <c r="AD75" s="979"/>
      <c r="AE75" s="980"/>
      <c r="AF75" s="981" t="s">
        <v>558</v>
      </c>
      <c r="AG75" s="979"/>
      <c r="AH75" s="979"/>
      <c r="AI75" s="979"/>
      <c r="AJ75" s="980"/>
      <c r="AK75" s="981" t="s">
        <v>558</v>
      </c>
      <c r="AL75" s="979"/>
      <c r="AM75" s="979"/>
      <c r="AN75" s="979"/>
      <c r="AO75" s="980"/>
      <c r="AP75" s="981" t="s">
        <v>558</v>
      </c>
      <c r="AQ75" s="979"/>
      <c r="AR75" s="979"/>
      <c r="AS75" s="979"/>
      <c r="AT75" s="980"/>
      <c r="AU75" s="971" t="s">
        <v>566</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557</v>
      </c>
      <c r="C76" s="975"/>
      <c r="D76" s="975"/>
      <c r="E76" s="975"/>
      <c r="F76" s="975"/>
      <c r="G76" s="975"/>
      <c r="H76" s="975"/>
      <c r="I76" s="975"/>
      <c r="J76" s="975"/>
      <c r="K76" s="975"/>
      <c r="L76" s="975"/>
      <c r="M76" s="975"/>
      <c r="N76" s="975"/>
      <c r="O76" s="975"/>
      <c r="P76" s="976"/>
      <c r="Q76" s="978">
        <v>67</v>
      </c>
      <c r="R76" s="979"/>
      <c r="S76" s="979"/>
      <c r="T76" s="979"/>
      <c r="U76" s="980"/>
      <c r="V76" s="981">
        <v>66</v>
      </c>
      <c r="W76" s="979"/>
      <c r="X76" s="979"/>
      <c r="Y76" s="979"/>
      <c r="Z76" s="980"/>
      <c r="AA76" s="981">
        <v>1</v>
      </c>
      <c r="AB76" s="979"/>
      <c r="AC76" s="979"/>
      <c r="AD76" s="979"/>
      <c r="AE76" s="980"/>
      <c r="AF76" s="981" t="s">
        <v>558</v>
      </c>
      <c r="AG76" s="979"/>
      <c r="AH76" s="979"/>
      <c r="AI76" s="979"/>
      <c r="AJ76" s="980"/>
      <c r="AK76" s="981" t="s">
        <v>558</v>
      </c>
      <c r="AL76" s="979"/>
      <c r="AM76" s="979"/>
      <c r="AN76" s="979"/>
      <c r="AO76" s="980"/>
      <c r="AP76" s="981" t="s">
        <v>558</v>
      </c>
      <c r="AQ76" s="979"/>
      <c r="AR76" s="979"/>
      <c r="AS76" s="979"/>
      <c r="AT76" s="980"/>
      <c r="AU76" s="971" t="s">
        <v>566</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7292</v>
      </c>
      <c r="AG88" s="959"/>
      <c r="AH88" s="959"/>
      <c r="AI88" s="959"/>
      <c r="AJ88" s="959"/>
      <c r="AK88" s="963"/>
      <c r="AL88" s="963"/>
      <c r="AM88" s="963"/>
      <c r="AN88" s="963"/>
      <c r="AO88" s="963"/>
      <c r="AP88" s="959">
        <v>2760</v>
      </c>
      <c r="AQ88" s="959"/>
      <c r="AR88" s="959"/>
      <c r="AS88" s="959"/>
      <c r="AT88" s="959"/>
      <c r="AU88" s="959">
        <v>68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860</v>
      </c>
      <c r="CS102" s="953"/>
      <c r="CT102" s="953"/>
      <c r="CU102" s="953"/>
      <c r="CV102" s="954"/>
      <c r="CW102" s="952" t="s">
        <v>566</v>
      </c>
      <c r="CX102" s="953"/>
      <c r="CY102" s="953"/>
      <c r="CZ102" s="953"/>
      <c r="DA102" s="954"/>
      <c r="DB102" s="952" t="s">
        <v>566</v>
      </c>
      <c r="DC102" s="953"/>
      <c r="DD102" s="953"/>
      <c r="DE102" s="953"/>
      <c r="DF102" s="954"/>
      <c r="DG102" s="952" t="s">
        <v>566</v>
      </c>
      <c r="DH102" s="953"/>
      <c r="DI102" s="953"/>
      <c r="DJ102" s="953"/>
      <c r="DK102" s="954"/>
      <c r="DL102" s="952" t="s">
        <v>566</v>
      </c>
      <c r="DM102" s="953"/>
      <c r="DN102" s="953"/>
      <c r="DO102" s="953"/>
      <c r="DP102" s="954"/>
      <c r="DQ102" s="952" t="s">
        <v>566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598108</v>
      </c>
      <c r="AB110" s="889"/>
      <c r="AC110" s="889"/>
      <c r="AD110" s="889"/>
      <c r="AE110" s="890"/>
      <c r="AF110" s="891">
        <v>594513</v>
      </c>
      <c r="AG110" s="889"/>
      <c r="AH110" s="889"/>
      <c r="AI110" s="889"/>
      <c r="AJ110" s="890"/>
      <c r="AK110" s="891">
        <v>598910</v>
      </c>
      <c r="AL110" s="889"/>
      <c r="AM110" s="889"/>
      <c r="AN110" s="889"/>
      <c r="AO110" s="890"/>
      <c r="AP110" s="892">
        <v>9.8000000000000007</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5922740</v>
      </c>
      <c r="BR110" s="842"/>
      <c r="BS110" s="842"/>
      <c r="BT110" s="842"/>
      <c r="BU110" s="842"/>
      <c r="BV110" s="842">
        <v>5459696</v>
      </c>
      <c r="BW110" s="842"/>
      <c r="BX110" s="842"/>
      <c r="BY110" s="842"/>
      <c r="BZ110" s="842"/>
      <c r="CA110" s="842">
        <v>5995118</v>
      </c>
      <c r="CB110" s="842"/>
      <c r="CC110" s="842"/>
      <c r="CD110" s="842"/>
      <c r="CE110" s="842"/>
      <c r="CF110" s="866">
        <v>97.8</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2665019</v>
      </c>
      <c r="BR112" s="817"/>
      <c r="BS112" s="817"/>
      <c r="BT112" s="817"/>
      <c r="BU112" s="817"/>
      <c r="BV112" s="817">
        <v>2350910</v>
      </c>
      <c r="BW112" s="817"/>
      <c r="BX112" s="817"/>
      <c r="BY112" s="817"/>
      <c r="BZ112" s="817"/>
      <c r="CA112" s="817">
        <v>2368358</v>
      </c>
      <c r="CB112" s="817"/>
      <c r="CC112" s="817"/>
      <c r="CD112" s="817"/>
      <c r="CE112" s="817"/>
      <c r="CF112" s="875">
        <v>38.700000000000003</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309189</v>
      </c>
      <c r="AB113" s="919"/>
      <c r="AC113" s="919"/>
      <c r="AD113" s="919"/>
      <c r="AE113" s="920"/>
      <c r="AF113" s="921">
        <v>351308</v>
      </c>
      <c r="AG113" s="919"/>
      <c r="AH113" s="919"/>
      <c r="AI113" s="919"/>
      <c r="AJ113" s="920"/>
      <c r="AK113" s="921">
        <v>328909</v>
      </c>
      <c r="AL113" s="919"/>
      <c r="AM113" s="919"/>
      <c r="AN113" s="919"/>
      <c r="AO113" s="920"/>
      <c r="AP113" s="922">
        <v>5.4</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86976</v>
      </c>
      <c r="BR113" s="817"/>
      <c r="BS113" s="817"/>
      <c r="BT113" s="817"/>
      <c r="BU113" s="817"/>
      <c r="BV113" s="817">
        <v>73626</v>
      </c>
      <c r="BW113" s="817"/>
      <c r="BX113" s="817"/>
      <c r="BY113" s="817"/>
      <c r="BZ113" s="817"/>
      <c r="CA113" s="817">
        <v>67971</v>
      </c>
      <c r="CB113" s="817"/>
      <c r="CC113" s="817"/>
      <c r="CD113" s="817"/>
      <c r="CE113" s="817"/>
      <c r="CF113" s="875">
        <v>1.1000000000000001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16604</v>
      </c>
      <c r="AB114" s="780"/>
      <c r="AC114" s="780"/>
      <c r="AD114" s="780"/>
      <c r="AE114" s="781"/>
      <c r="AF114" s="782">
        <v>17205</v>
      </c>
      <c r="AG114" s="780"/>
      <c r="AH114" s="780"/>
      <c r="AI114" s="780"/>
      <c r="AJ114" s="781"/>
      <c r="AK114" s="782">
        <v>14783</v>
      </c>
      <c r="AL114" s="780"/>
      <c r="AM114" s="780"/>
      <c r="AN114" s="780"/>
      <c r="AO114" s="781"/>
      <c r="AP114" s="824">
        <v>0.2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559563</v>
      </c>
      <c r="BR114" s="817"/>
      <c r="BS114" s="817"/>
      <c r="BT114" s="817"/>
      <c r="BU114" s="817"/>
      <c r="BV114" s="817">
        <v>597521</v>
      </c>
      <c r="BW114" s="817"/>
      <c r="BX114" s="817"/>
      <c r="BY114" s="817"/>
      <c r="BZ114" s="817"/>
      <c r="CA114" s="817">
        <v>668953</v>
      </c>
      <c r="CB114" s="817"/>
      <c r="CC114" s="817"/>
      <c r="CD114" s="817"/>
      <c r="CE114" s="817"/>
      <c r="CF114" s="875">
        <v>10.9</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41</v>
      </c>
      <c r="AB115" s="919"/>
      <c r="AC115" s="919"/>
      <c r="AD115" s="919"/>
      <c r="AE115" s="920"/>
      <c r="AF115" s="921">
        <v>17</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923942</v>
      </c>
      <c r="AB117" s="903"/>
      <c r="AC117" s="903"/>
      <c r="AD117" s="903"/>
      <c r="AE117" s="904"/>
      <c r="AF117" s="905">
        <v>963043</v>
      </c>
      <c r="AG117" s="903"/>
      <c r="AH117" s="903"/>
      <c r="AI117" s="903"/>
      <c r="AJ117" s="904"/>
      <c r="AK117" s="905">
        <v>942602</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9234298</v>
      </c>
      <c r="BR119" s="845"/>
      <c r="BS119" s="845"/>
      <c r="BT119" s="845"/>
      <c r="BU119" s="845"/>
      <c r="BV119" s="845">
        <v>8481753</v>
      </c>
      <c r="BW119" s="845"/>
      <c r="BX119" s="845"/>
      <c r="BY119" s="845"/>
      <c r="BZ119" s="845"/>
      <c r="CA119" s="845">
        <v>9100400</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6134922</v>
      </c>
      <c r="BR120" s="842"/>
      <c r="BS120" s="842"/>
      <c r="BT120" s="842"/>
      <c r="BU120" s="842"/>
      <c r="BV120" s="842">
        <v>7042076</v>
      </c>
      <c r="BW120" s="842"/>
      <c r="BX120" s="842"/>
      <c r="BY120" s="842"/>
      <c r="BZ120" s="842"/>
      <c r="CA120" s="842">
        <v>7135846</v>
      </c>
      <c r="CB120" s="842"/>
      <c r="CC120" s="842"/>
      <c r="CD120" s="842"/>
      <c r="CE120" s="842"/>
      <c r="CF120" s="866">
        <v>116.5</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2132216</v>
      </c>
      <c r="DH120" s="842"/>
      <c r="DI120" s="842"/>
      <c r="DJ120" s="842"/>
      <c r="DK120" s="842"/>
      <c r="DL120" s="842">
        <v>1863295</v>
      </c>
      <c r="DM120" s="842"/>
      <c r="DN120" s="842"/>
      <c r="DO120" s="842"/>
      <c r="DP120" s="842"/>
      <c r="DQ120" s="842">
        <v>1877112</v>
      </c>
      <c r="DR120" s="842"/>
      <c r="DS120" s="842"/>
      <c r="DT120" s="842"/>
      <c r="DU120" s="842"/>
      <c r="DV120" s="843">
        <v>30.6</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28044</v>
      </c>
      <c r="BR121" s="817"/>
      <c r="BS121" s="817"/>
      <c r="BT121" s="817"/>
      <c r="BU121" s="817"/>
      <c r="BV121" s="817">
        <v>23848</v>
      </c>
      <c r="BW121" s="817"/>
      <c r="BX121" s="817"/>
      <c r="BY121" s="817"/>
      <c r="BZ121" s="817"/>
      <c r="CA121" s="817">
        <v>18194</v>
      </c>
      <c r="CB121" s="817"/>
      <c r="CC121" s="817"/>
      <c r="CD121" s="817"/>
      <c r="CE121" s="817"/>
      <c r="CF121" s="875">
        <v>0.3</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465254</v>
      </c>
      <c r="DH121" s="817"/>
      <c r="DI121" s="817"/>
      <c r="DJ121" s="817"/>
      <c r="DK121" s="817"/>
      <c r="DL121" s="817">
        <v>398247</v>
      </c>
      <c r="DM121" s="817"/>
      <c r="DN121" s="817"/>
      <c r="DO121" s="817"/>
      <c r="DP121" s="817"/>
      <c r="DQ121" s="817">
        <v>329244</v>
      </c>
      <c r="DR121" s="817"/>
      <c r="DS121" s="817"/>
      <c r="DT121" s="817"/>
      <c r="DU121" s="817"/>
      <c r="DV121" s="794">
        <v>5.4</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7354053</v>
      </c>
      <c r="BR122" s="845"/>
      <c r="BS122" s="845"/>
      <c r="BT122" s="845"/>
      <c r="BU122" s="845"/>
      <c r="BV122" s="845">
        <v>6719960</v>
      </c>
      <c r="BW122" s="845"/>
      <c r="BX122" s="845"/>
      <c r="BY122" s="845"/>
      <c r="BZ122" s="845"/>
      <c r="CA122" s="845">
        <v>6115819</v>
      </c>
      <c r="CB122" s="845"/>
      <c r="CC122" s="845"/>
      <c r="CD122" s="845"/>
      <c r="CE122" s="845"/>
      <c r="CF122" s="846">
        <v>99.8</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36844</v>
      </c>
      <c r="DH122" s="817"/>
      <c r="DI122" s="817"/>
      <c r="DJ122" s="817"/>
      <c r="DK122" s="817"/>
      <c r="DL122" s="817">
        <v>57014</v>
      </c>
      <c r="DM122" s="817"/>
      <c r="DN122" s="817"/>
      <c r="DO122" s="817"/>
      <c r="DP122" s="817"/>
      <c r="DQ122" s="817">
        <v>139260</v>
      </c>
      <c r="DR122" s="817"/>
      <c r="DS122" s="817"/>
      <c r="DT122" s="817"/>
      <c r="DU122" s="817"/>
      <c r="DV122" s="794">
        <v>2.2999999999999998</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13517019</v>
      </c>
      <c r="BR123" s="833"/>
      <c r="BS123" s="833"/>
      <c r="BT123" s="833"/>
      <c r="BU123" s="833"/>
      <c r="BV123" s="833">
        <v>13785884</v>
      </c>
      <c r="BW123" s="833"/>
      <c r="BX123" s="833"/>
      <c r="BY123" s="833"/>
      <c r="BZ123" s="833"/>
      <c r="CA123" s="833">
        <v>13269859</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v>30705</v>
      </c>
      <c r="DH123" s="780"/>
      <c r="DI123" s="780"/>
      <c r="DJ123" s="780"/>
      <c r="DK123" s="781"/>
      <c r="DL123" s="782">
        <v>32354</v>
      </c>
      <c r="DM123" s="780"/>
      <c r="DN123" s="780"/>
      <c r="DO123" s="780"/>
      <c r="DP123" s="781"/>
      <c r="DQ123" s="782">
        <v>22742</v>
      </c>
      <c r="DR123" s="780"/>
      <c r="DS123" s="780"/>
      <c r="DT123" s="780"/>
      <c r="DU123" s="781"/>
      <c r="DV123" s="824">
        <v>0.4</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41</v>
      </c>
      <c r="AB127" s="780"/>
      <c r="AC127" s="780"/>
      <c r="AD127" s="780"/>
      <c r="AE127" s="781"/>
      <c r="AF127" s="782">
        <v>17</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4851</v>
      </c>
      <c r="AB128" s="801"/>
      <c r="AC128" s="801"/>
      <c r="AD128" s="801"/>
      <c r="AE128" s="802"/>
      <c r="AF128" s="803">
        <v>4331</v>
      </c>
      <c r="AG128" s="801"/>
      <c r="AH128" s="801"/>
      <c r="AI128" s="801"/>
      <c r="AJ128" s="802"/>
      <c r="AK128" s="803">
        <v>5770</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14.1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6227501</v>
      </c>
      <c r="AB129" s="780"/>
      <c r="AC129" s="780"/>
      <c r="AD129" s="780"/>
      <c r="AE129" s="781"/>
      <c r="AF129" s="782">
        <v>6107606</v>
      </c>
      <c r="AG129" s="780"/>
      <c r="AH129" s="780"/>
      <c r="AI129" s="780"/>
      <c r="AJ129" s="781"/>
      <c r="AK129" s="782">
        <v>6860449</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19.100000000000001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761780</v>
      </c>
      <c r="AB130" s="780"/>
      <c r="AC130" s="780"/>
      <c r="AD130" s="780"/>
      <c r="AE130" s="781"/>
      <c r="AF130" s="782">
        <v>754584</v>
      </c>
      <c r="AG130" s="780"/>
      <c r="AH130" s="780"/>
      <c r="AI130" s="780"/>
      <c r="AJ130" s="781"/>
      <c r="AK130" s="782">
        <v>733386</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3.3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5465721</v>
      </c>
      <c r="AB131" s="764"/>
      <c r="AC131" s="764"/>
      <c r="AD131" s="764"/>
      <c r="AE131" s="765"/>
      <c r="AF131" s="766">
        <v>5353022</v>
      </c>
      <c r="AG131" s="764"/>
      <c r="AH131" s="764"/>
      <c r="AI131" s="764"/>
      <c r="AJ131" s="765"/>
      <c r="AK131" s="766">
        <v>6127063</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2.8781381270000002</v>
      </c>
      <c r="AB132" s="745"/>
      <c r="AC132" s="745"/>
      <c r="AD132" s="745"/>
      <c r="AE132" s="746"/>
      <c r="AF132" s="747">
        <v>3.8133226429999998</v>
      </c>
      <c r="AG132" s="745"/>
      <c r="AH132" s="745"/>
      <c r="AI132" s="745"/>
      <c r="AJ132" s="746"/>
      <c r="AK132" s="747">
        <v>3.3204489659999998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3.3</v>
      </c>
      <c r="AB133" s="724"/>
      <c r="AC133" s="724"/>
      <c r="AD133" s="724"/>
      <c r="AE133" s="725"/>
      <c r="AF133" s="723">
        <v>3.1</v>
      </c>
      <c r="AG133" s="724"/>
      <c r="AH133" s="724"/>
      <c r="AI133" s="724"/>
      <c r="AJ133" s="725"/>
      <c r="AK133" s="723">
        <v>3.3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uokeR+zsBCyIss43oDJmP0JtL5Tz/JgnxYIVXlL6moFBCTGt+OwpSrw7HtYpSxZKpD9Br1N+tXPsf2dutwuTQ==" saltValue="uiwyndR88Xm1iw3262NT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2" zoomScale="70" zoomScaleNormal="85" zoomScaleSheetLayoutView="70" workbookViewId="0">
      <selection activeCell="CH67" sqref="CH67:CH68"/>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ODHuNspwGWGAUrRy7MxnKTKh2kBGwuucNtazAhuoRX6iUdqO7FTH5cbApyznYcnw/c6bFI30vpuONZLn6N5KA==" saltValue="DYtt8TtDQvbk+I01yi4l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70" zoomScaleNormal="70" zoomScaleSheetLayoutView="55" workbookViewId="0">
      <selection activeCell="AH89" sqref="AH89"/>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aIhHBCGv4oim+9Yu27jSbt2CdL012Jb29JSE4t/AdTZMiS9yAYhB3Dl65Zwqqib4+ZILcLyGTW46ULohR20Qw==" saltValue="k98oY3HxCS0bTTJckyM+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zoomScale="85" zoomScaleSheetLayoutView="85" workbookViewId="0">
      <selection activeCell="AK40" sqref="AK40:AN40"/>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3"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4"/>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5" t="s">
        <v>485</v>
      </c>
      <c r="AL9" s="1136"/>
      <c r="AM9" s="1136"/>
      <c r="AN9" s="1137"/>
      <c r="AO9" s="281">
        <v>1619733</v>
      </c>
      <c r="AP9" s="281">
        <v>79034</v>
      </c>
      <c r="AQ9" s="282">
        <v>78624</v>
      </c>
      <c r="AR9" s="283">
        <v>0.5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5" t="s">
        <v>486</v>
      </c>
      <c r="AL10" s="1136"/>
      <c r="AM10" s="1136"/>
      <c r="AN10" s="1137"/>
      <c r="AO10" s="284">
        <v>232783</v>
      </c>
      <c r="AP10" s="284">
        <v>11359</v>
      </c>
      <c r="AQ10" s="285">
        <v>8393</v>
      </c>
      <c r="AR10" s="286">
        <v>35.299999999999997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5" t="s">
        <v>487</v>
      </c>
      <c r="AL11" s="1136"/>
      <c r="AM11" s="1136"/>
      <c r="AN11" s="1137"/>
      <c r="AO11" s="284">
        <v>7819</v>
      </c>
      <c r="AP11" s="284">
        <v>382</v>
      </c>
      <c r="AQ11" s="285">
        <v>566</v>
      </c>
      <c r="AR11" s="286">
        <v>-32.5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5" t="s">
        <v>488</v>
      </c>
      <c r="AL12" s="1136"/>
      <c r="AM12" s="1136"/>
      <c r="AN12" s="1137"/>
      <c r="AO12" s="284" t="s">
        <v>489</v>
      </c>
      <c r="AP12" s="284" t="s">
        <v>489</v>
      </c>
      <c r="AQ12" s="285">
        <v>4</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5" t="s">
        <v>490</v>
      </c>
      <c r="AL13" s="1136"/>
      <c r="AM13" s="1136"/>
      <c r="AN13" s="1137"/>
      <c r="AO13" s="284">
        <v>33913</v>
      </c>
      <c r="AP13" s="284">
        <v>1655</v>
      </c>
      <c r="AQ13" s="285">
        <v>2520</v>
      </c>
      <c r="AR13" s="286">
        <v>-34.299999999999997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5" t="s">
        <v>491</v>
      </c>
      <c r="AL14" s="1136"/>
      <c r="AM14" s="1136"/>
      <c r="AN14" s="1137"/>
      <c r="AO14" s="284" t="s">
        <v>489</v>
      </c>
      <c r="AP14" s="284" t="s">
        <v>489</v>
      </c>
      <c r="AQ14" s="285">
        <v>1291</v>
      </c>
      <c r="AR14" s="286" t="s">
        <v>489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8" t="s">
        <v>492</v>
      </c>
      <c r="AL15" s="1139"/>
      <c r="AM15" s="1139"/>
      <c r="AN15" s="1140"/>
      <c r="AO15" s="284">
        <v>-90774</v>
      </c>
      <c r="AP15" s="284">
        <v>-4429</v>
      </c>
      <c r="AQ15" s="285">
        <v>-4844</v>
      </c>
      <c r="AR15" s="286">
        <v>-8.6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8" t="s">
        <v>177</v>
      </c>
      <c r="AL16" s="1139"/>
      <c r="AM16" s="1139"/>
      <c r="AN16" s="1140"/>
      <c r="AO16" s="284">
        <v>1803474</v>
      </c>
      <c r="AP16" s="284">
        <v>88000</v>
      </c>
      <c r="AQ16" s="285">
        <v>86555</v>
      </c>
      <c r="AR16" s="286">
        <v>1.7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1" t="s">
        <v>497</v>
      </c>
      <c r="AL21" s="1142"/>
      <c r="AM21" s="1142"/>
      <c r="AN21" s="1143"/>
      <c r="AO21" s="297">
        <v>7.61</v>
      </c>
      <c r="AP21" s="298">
        <v>7.95</v>
      </c>
      <c r="AQ21" s="299">
        <v>-0.34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1" t="s">
        <v>498</v>
      </c>
      <c r="AL22" s="1142"/>
      <c r="AM22" s="1142"/>
      <c r="AN22" s="1143"/>
      <c r="AO22" s="302">
        <v>100.7</v>
      </c>
      <c r="AP22" s="303">
        <v>97.2</v>
      </c>
      <c r="AQ22" s="304">
        <v>3.5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4" t="s">
        <v>499</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3"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4"/>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5" t="s">
        <v>502</v>
      </c>
      <c r="AL32" s="1126"/>
      <c r="AM32" s="1126"/>
      <c r="AN32" s="1127"/>
      <c r="AO32" s="312">
        <v>598910</v>
      </c>
      <c r="AP32" s="312">
        <v>29224</v>
      </c>
      <c r="AQ32" s="313">
        <v>34484</v>
      </c>
      <c r="AR32" s="314">
        <v>-15.3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5" t="s">
        <v>503</v>
      </c>
      <c r="AL33" s="1126"/>
      <c r="AM33" s="1126"/>
      <c r="AN33" s="1127"/>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5" t="s">
        <v>504</v>
      </c>
      <c r="AL34" s="1126"/>
      <c r="AM34" s="1126"/>
      <c r="AN34" s="1127"/>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5" t="s">
        <v>505</v>
      </c>
      <c r="AL35" s="1126"/>
      <c r="AM35" s="1126"/>
      <c r="AN35" s="1127"/>
      <c r="AO35" s="312">
        <v>328909</v>
      </c>
      <c r="AP35" s="312">
        <v>16049</v>
      </c>
      <c r="AQ35" s="313">
        <v>11558</v>
      </c>
      <c r="AR35" s="314">
        <v>38.9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5" t="s">
        <v>506</v>
      </c>
      <c r="AL36" s="1126"/>
      <c r="AM36" s="1126"/>
      <c r="AN36" s="1127"/>
      <c r="AO36" s="312">
        <v>14783</v>
      </c>
      <c r="AP36" s="312">
        <v>721</v>
      </c>
      <c r="AQ36" s="313">
        <v>3181</v>
      </c>
      <c r="AR36" s="314">
        <v>-77.3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5" t="s">
        <v>507</v>
      </c>
      <c r="AL37" s="1126"/>
      <c r="AM37" s="1126"/>
      <c r="AN37" s="1127"/>
      <c r="AO37" s="312" t="s">
        <v>489</v>
      </c>
      <c r="AP37" s="312" t="s">
        <v>489</v>
      </c>
      <c r="AQ37" s="313">
        <v>154</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8" t="s">
        <v>508</v>
      </c>
      <c r="AL38" s="1129"/>
      <c r="AM38" s="1129"/>
      <c r="AN38" s="1130"/>
      <c r="AO38" s="315" t="s">
        <v>489</v>
      </c>
      <c r="AP38" s="315" t="s">
        <v>489</v>
      </c>
      <c r="AQ38" s="316">
        <v>1</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8" t="s">
        <v>509</v>
      </c>
      <c r="AL39" s="1129"/>
      <c r="AM39" s="1129"/>
      <c r="AN39" s="1130"/>
      <c r="AO39" s="312">
        <v>-5770</v>
      </c>
      <c r="AP39" s="312">
        <v>-282</v>
      </c>
      <c r="AQ39" s="313">
        <v>-2572</v>
      </c>
      <c r="AR39" s="314">
        <v>-89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5" t="s">
        <v>510</v>
      </c>
      <c r="AL40" s="1126"/>
      <c r="AM40" s="1126"/>
      <c r="AN40" s="1127"/>
      <c r="AO40" s="312">
        <v>-733386</v>
      </c>
      <c r="AP40" s="312">
        <v>-35785</v>
      </c>
      <c r="AQ40" s="313">
        <v>-30360</v>
      </c>
      <c r="AR40" s="314">
        <v>17.899999999999999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1" t="s">
        <v>287</v>
      </c>
      <c r="AL41" s="1132"/>
      <c r="AM41" s="1132"/>
      <c r="AN41" s="1133"/>
      <c r="AO41" s="312">
        <v>203446</v>
      </c>
      <c r="AP41" s="312">
        <v>9927</v>
      </c>
      <c r="AQ41" s="313">
        <v>16445</v>
      </c>
      <c r="AR41" s="314">
        <v>-39.6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8" t="s">
        <v>480</v>
      </c>
      <c r="AN49" s="1120" t="s">
        <v>513</v>
      </c>
      <c r="AO49" s="1121"/>
      <c r="AP49" s="1121"/>
      <c r="AQ49" s="1121"/>
      <c r="AR49" s="1122"/>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9"/>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3056366</v>
      </c>
      <c r="AN51" s="334">
        <v>150627</v>
      </c>
      <c r="AO51" s="335">
        <v>-4.7</v>
      </c>
      <c r="AP51" s="336">
        <v>59119</v>
      </c>
      <c r="AQ51" s="337">
        <v>9.6999999999999993</v>
      </c>
      <c r="AR51" s="338">
        <v>-14.4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560682</v>
      </c>
      <c r="AN52" s="342">
        <v>27632</v>
      </c>
      <c r="AO52" s="343">
        <v>-43.8</v>
      </c>
      <c r="AP52" s="344">
        <v>29900</v>
      </c>
      <c r="AQ52" s="345">
        <v>-14.7</v>
      </c>
      <c r="AR52" s="346">
        <v>-29.1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1324530</v>
      </c>
      <c r="AN53" s="334">
        <v>65396</v>
      </c>
      <c r="AO53" s="335">
        <v>-56.6</v>
      </c>
      <c r="AP53" s="336">
        <v>53895</v>
      </c>
      <c r="AQ53" s="337">
        <v>-8.8000000000000007</v>
      </c>
      <c r="AR53" s="338">
        <v>-47.8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668634</v>
      </c>
      <c r="AN54" s="342">
        <v>33012</v>
      </c>
      <c r="AO54" s="343">
        <v>19.5</v>
      </c>
      <c r="AP54" s="344">
        <v>31224</v>
      </c>
      <c r="AQ54" s="345">
        <v>4.4000000000000004</v>
      </c>
      <c r="AR54" s="346">
        <v>15.1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2014880</v>
      </c>
      <c r="AN55" s="334">
        <v>99742</v>
      </c>
      <c r="AO55" s="335">
        <v>52.5</v>
      </c>
      <c r="AP55" s="336">
        <v>56181</v>
      </c>
      <c r="AQ55" s="337">
        <v>4.2</v>
      </c>
      <c r="AR55" s="338">
        <v>48.3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681741</v>
      </c>
      <c r="AN56" s="342">
        <v>33748</v>
      </c>
      <c r="AO56" s="343">
        <v>2.2000000000000002</v>
      </c>
      <c r="AP56" s="344">
        <v>32039</v>
      </c>
      <c r="AQ56" s="345">
        <v>2.6</v>
      </c>
      <c r="AR56" s="346">
        <v>-0.4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1890829</v>
      </c>
      <c r="AN57" s="334">
        <v>93066</v>
      </c>
      <c r="AO57" s="335">
        <v>-6.7</v>
      </c>
      <c r="AP57" s="336">
        <v>47730</v>
      </c>
      <c r="AQ57" s="337">
        <v>-15</v>
      </c>
      <c r="AR57" s="338">
        <v>8.3000000000000007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783832</v>
      </c>
      <c r="AN58" s="342">
        <v>38580</v>
      </c>
      <c r="AO58" s="343">
        <v>14.3</v>
      </c>
      <c r="AP58" s="344">
        <v>26378</v>
      </c>
      <c r="AQ58" s="345">
        <v>-17.7</v>
      </c>
      <c r="AR58" s="346">
        <v>32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2207110</v>
      </c>
      <c r="AN59" s="334">
        <v>107695</v>
      </c>
      <c r="AO59" s="335">
        <v>15.7</v>
      </c>
      <c r="AP59" s="336">
        <v>61921</v>
      </c>
      <c r="AQ59" s="337">
        <v>29.7</v>
      </c>
      <c r="AR59" s="338">
        <v>-14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946720</v>
      </c>
      <c r="AN60" s="342">
        <v>46195</v>
      </c>
      <c r="AO60" s="343">
        <v>19.7</v>
      </c>
      <c r="AP60" s="344">
        <v>34719</v>
      </c>
      <c r="AQ60" s="345">
        <v>31.6</v>
      </c>
      <c r="AR60" s="346">
        <v>-11.9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2098743</v>
      </c>
      <c r="AN61" s="349">
        <v>103305</v>
      </c>
      <c r="AO61" s="350">
        <v>0</v>
      </c>
      <c r="AP61" s="351">
        <v>55769</v>
      </c>
      <c r="AQ61" s="352">
        <v>4</v>
      </c>
      <c r="AR61" s="338">
        <v>-4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728322</v>
      </c>
      <c r="AN62" s="342">
        <v>35833</v>
      </c>
      <c r="AO62" s="343">
        <v>2.4</v>
      </c>
      <c r="AP62" s="344">
        <v>30852</v>
      </c>
      <c r="AQ62" s="345">
        <v>1.2</v>
      </c>
      <c r="AR62" s="346">
        <v>1.2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R7figq8U/5FoNIG7nHu4ILdyaa2hHn7baAN7N9DQqAsL4asTpu1wvVtZnV1r1ht9OFGjJE8rTHyJqgLDFSTIMA==" saltValue="GMksO1dLZ5C06h9ZEv6J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election activeCell="CP81" sqref="CP81"/>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DnQR3/onvW9Oa5iFJsa7QENiuOBa7OH81Bsk2m9lyHnXckhM2QWOXLckTqhqh6spp5lw6w/S622sAvpuoCO7uw==" saltValue="twRs9RmWr8NfWA6/zQtt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election activeCell="BO17" sqref="BO17"/>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EXvbe5u/At9svB8JSEQpi4MyzPN3TyMTwcQDCz5fsH5KjF3ejm0q/dEzC6vSoTRMEJQzZGNPr1j3PTFpVwWP3Q==" saltValue="YogQavIoMxQuwim+nRMT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70" zoomScaleNormal="70" zoomScaleSheetLayoutView="100" workbookViewId="0">
      <selection activeCell="J49" sqref="J4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44" t="s">
        <v>3</v>
      </c>
      <c r="D47" s="1144"/>
      <c r="E47" s="1145"/>
      <c r="F47" s="11">
        <v>46.22</v>
      </c>
      <c r="G47" s="12">
        <v>48.04</v>
      </c>
      <c r="H47" s="12">
        <v>49.32</v>
      </c>
      <c r="I47" s="12">
        <v>54.88</v>
      </c>
      <c r="J47" s="13">
        <v>45.31</v>
      </c>
    </row>
    <row r="48" spans="2:10" ht="57.75" customHeight="1" x14ac:dyDescent="0.2">
      <c r="B48" s="14"/>
      <c r="C48" s="1146" t="s">
        <v>4</v>
      </c>
      <c r="D48" s="1146"/>
      <c r="E48" s="1147"/>
      <c r="F48" s="15">
        <v>7.65</v>
      </c>
      <c r="G48" s="16">
        <v>5.86</v>
      </c>
      <c r="H48" s="16">
        <v>9.02</v>
      </c>
      <c r="I48" s="16">
        <v>9.09</v>
      </c>
      <c r="J48" s="17">
        <v>9.92</v>
      </c>
    </row>
    <row r="49" spans="2:10" ht="57.75" customHeight="1" thickBot="1" x14ac:dyDescent="0.25">
      <c r="B49" s="18"/>
      <c r="C49" s="1148" t="s">
        <v>5</v>
      </c>
      <c r="D49" s="1148"/>
      <c r="E49" s="1149"/>
      <c r="F49" s="19">
        <v>4.62</v>
      </c>
      <c r="G49" s="20">
        <v>2.19</v>
      </c>
      <c r="H49" s="20">
        <v>8.02</v>
      </c>
      <c r="I49" s="20">
        <v>4.5</v>
      </c>
      <c r="J49" s="21" t="s">
        <v>532</v>
      </c>
    </row>
    <row r="50" spans="2:10" ht="13" x14ac:dyDescent="0.2"/>
  </sheetData>
  <sheetProtection algorithmName="SHA-512" hashValue="J//dD07SpG4/3rceMrGXcr6MFiK4OmNjgzIsSR0mOBebsbXWXfpRiXi2e8cESYEhww7WfhKSFKDTInhFiLHq2A==" saltValue="UqIU6QMASCyySoKL810U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election activeCell="J34" sqref="J34:J41"/>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6" t="s">
        <v>533</v>
      </c>
      <c r="D34" s="1156"/>
      <c r="E34" s="1157"/>
      <c r="F34" s="32">
        <v>7.64</v>
      </c>
      <c r="G34" s="33">
        <v>5.86</v>
      </c>
      <c r="H34" s="33">
        <v>9.01</v>
      </c>
      <c r="I34" s="33">
        <v>9.09</v>
      </c>
      <c r="J34" s="34">
        <v>9.92</v>
      </c>
      <c r="K34" s="22"/>
      <c r="L34" s="22"/>
      <c r="M34" s="22"/>
      <c r="N34" s="22"/>
      <c r="O34" s="22"/>
      <c r="P34" s="22"/>
    </row>
    <row r="35" spans="1:16" ht="39" customHeight="1" x14ac:dyDescent="0.2">
      <c r="A35" s="22"/>
      <c r="B35" s="35"/>
      <c r="C35" s="1150" t="s">
        <v>534</v>
      </c>
      <c r="D35" s="1151"/>
      <c r="E35" s="1152"/>
      <c r="F35" s="36">
        <v>14.69</v>
      </c>
      <c r="G35" s="37">
        <v>14.07</v>
      </c>
      <c r="H35" s="37">
        <v>12.76</v>
      </c>
      <c r="I35" s="37">
        <v>12.39</v>
      </c>
      <c r="J35" s="38">
        <v>8.24</v>
      </c>
      <c r="K35" s="22"/>
      <c r="L35" s="22"/>
      <c r="M35" s="22"/>
      <c r="N35" s="22"/>
      <c r="O35" s="22"/>
      <c r="P35" s="22"/>
    </row>
    <row r="36" spans="1:16" ht="39" customHeight="1" x14ac:dyDescent="0.2">
      <c r="A36" s="22"/>
      <c r="B36" s="35"/>
      <c r="C36" s="1150" t="s">
        <v>535</v>
      </c>
      <c r="D36" s="1151"/>
      <c r="E36" s="1152"/>
      <c r="F36" s="36">
        <v>11.45</v>
      </c>
      <c r="G36" s="37">
        <v>11.73</v>
      </c>
      <c r="H36" s="37">
        <v>10.86</v>
      </c>
      <c r="I36" s="37">
        <v>11.43</v>
      </c>
      <c r="J36" s="38">
        <v>7.78</v>
      </c>
      <c r="K36" s="22"/>
      <c r="L36" s="22"/>
      <c r="M36" s="22"/>
      <c r="N36" s="22"/>
      <c r="O36" s="22"/>
      <c r="P36" s="22"/>
    </row>
    <row r="37" spans="1:16" ht="39" customHeight="1" x14ac:dyDescent="0.2">
      <c r="A37" s="22"/>
      <c r="B37" s="35"/>
      <c r="C37" s="1150" t="s">
        <v>536</v>
      </c>
      <c r="D37" s="1151"/>
      <c r="E37" s="1152"/>
      <c r="F37" s="36">
        <v>0.16</v>
      </c>
      <c r="G37" s="37">
        <v>0.71</v>
      </c>
      <c r="H37" s="37">
        <v>0.72</v>
      </c>
      <c r="I37" s="37">
        <v>1.28</v>
      </c>
      <c r="J37" s="38">
        <v>1.44</v>
      </c>
      <c r="K37" s="22"/>
      <c r="L37" s="22"/>
      <c r="M37" s="22"/>
      <c r="N37" s="22"/>
      <c r="O37" s="22"/>
      <c r="P37" s="22"/>
    </row>
    <row r="38" spans="1:16" ht="39" customHeight="1" x14ac:dyDescent="0.2">
      <c r="A38" s="22"/>
      <c r="B38" s="35"/>
      <c r="C38" s="1150" t="s">
        <v>537</v>
      </c>
      <c r="D38" s="1151"/>
      <c r="E38" s="1152"/>
      <c r="F38" s="36">
        <v>0.25</v>
      </c>
      <c r="G38" s="37">
        <v>0.79</v>
      </c>
      <c r="H38" s="37">
        <v>0.68</v>
      </c>
      <c r="I38" s="37">
        <v>0.22</v>
      </c>
      <c r="J38" s="38">
        <v>0.78</v>
      </c>
      <c r="K38" s="22"/>
      <c r="L38" s="22"/>
      <c r="M38" s="22"/>
      <c r="N38" s="22"/>
      <c r="O38" s="22"/>
      <c r="P38" s="22"/>
    </row>
    <row r="39" spans="1:16" ht="39" customHeight="1" x14ac:dyDescent="0.2">
      <c r="A39" s="22"/>
      <c r="B39" s="35"/>
      <c r="C39" s="1150" t="s">
        <v>538</v>
      </c>
      <c r="D39" s="1151"/>
      <c r="E39" s="1152"/>
      <c r="F39" s="36">
        <v>0.11</v>
      </c>
      <c r="G39" s="37">
        <v>0.28000000000000003</v>
      </c>
      <c r="H39" s="37">
        <v>0.57999999999999996</v>
      </c>
      <c r="I39" s="37">
        <v>0.63</v>
      </c>
      <c r="J39" s="38">
        <v>0.59</v>
      </c>
      <c r="K39" s="22"/>
      <c r="L39" s="22"/>
      <c r="M39" s="22"/>
      <c r="N39" s="22"/>
      <c r="O39" s="22"/>
      <c r="P39" s="22"/>
    </row>
    <row r="40" spans="1:16" ht="39" customHeight="1" x14ac:dyDescent="0.2">
      <c r="A40" s="22"/>
      <c r="B40" s="35"/>
      <c r="C40" s="1150" t="s">
        <v>539</v>
      </c>
      <c r="D40" s="1151"/>
      <c r="E40" s="1152"/>
      <c r="F40" s="36">
        <v>1.06</v>
      </c>
      <c r="G40" s="37">
        <v>0.14000000000000001</v>
      </c>
      <c r="H40" s="37">
        <v>0.83</v>
      </c>
      <c r="I40" s="37">
        <v>0.95</v>
      </c>
      <c r="J40" s="38">
        <v>0.56999999999999995</v>
      </c>
      <c r="K40" s="22"/>
      <c r="L40" s="22"/>
      <c r="M40" s="22"/>
      <c r="N40" s="22"/>
      <c r="O40" s="22"/>
      <c r="P40" s="22"/>
    </row>
    <row r="41" spans="1:16" ht="39" customHeight="1" x14ac:dyDescent="0.2">
      <c r="A41" s="22"/>
      <c r="B41" s="35"/>
      <c r="C41" s="1150" t="s">
        <v>540</v>
      </c>
      <c r="D41" s="1151"/>
      <c r="E41" s="1152"/>
      <c r="F41" s="36">
        <v>0.04</v>
      </c>
      <c r="G41" s="37">
        <v>0.04</v>
      </c>
      <c r="H41" s="37">
        <v>0.02</v>
      </c>
      <c r="I41" s="37">
        <v>0.03</v>
      </c>
      <c r="J41" s="38">
        <v>0.02</v>
      </c>
      <c r="K41" s="22"/>
      <c r="L41" s="22"/>
      <c r="M41" s="22"/>
      <c r="N41" s="22"/>
      <c r="O41" s="22"/>
      <c r="P41" s="22"/>
    </row>
    <row r="42" spans="1:16" ht="39" customHeight="1" x14ac:dyDescent="0.2">
      <c r="A42" s="22"/>
      <c r="B42" s="39"/>
      <c r="C42" s="1150" t="s">
        <v>541</v>
      </c>
      <c r="D42" s="1151"/>
      <c r="E42" s="1152"/>
      <c r="F42" s="36" t="s">
        <v>489</v>
      </c>
      <c r="G42" s="37" t="s">
        <v>489</v>
      </c>
      <c r="H42" s="37" t="s">
        <v>489</v>
      </c>
      <c r="I42" s="37" t="s">
        <v>489</v>
      </c>
      <c r="J42" s="38" t="s">
        <v>489</v>
      </c>
      <c r="K42" s="22"/>
      <c r="L42" s="22"/>
      <c r="M42" s="22"/>
      <c r="N42" s="22"/>
      <c r="O42" s="22"/>
      <c r="P42" s="22"/>
    </row>
    <row r="43" spans="1:16" ht="39" customHeight="1" thickBot="1" x14ac:dyDescent="0.25">
      <c r="A43" s="22"/>
      <c r="B43" s="40"/>
      <c r="C43" s="1153" t="s">
        <v>542</v>
      </c>
      <c r="D43" s="1154"/>
      <c r="E43" s="1155"/>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ywgU5zSqkfcZhoMFJmWFaqiQDKqyVf1/WfmQH3kQRPmELIx6N7m2QMLcGjNQLhK7vM3iYdsfn/Vxmhnotd+CA==" saltValue="HtjPemsPb+Yke8dFVvvb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70" zoomScaleNormal="70" zoomScaleSheetLayoutView="55" workbookViewId="0">
      <selection activeCell="N62" sqref="N6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81" t="s">
        <v>9</v>
      </c>
      <c r="C45" s="1182"/>
      <c r="D45" s="58"/>
      <c r="E45" s="1187" t="s">
        <v>10</v>
      </c>
      <c r="F45" s="1187"/>
      <c r="G45" s="1187"/>
      <c r="H45" s="1187"/>
      <c r="I45" s="1187"/>
      <c r="J45" s="1188"/>
      <c r="K45" s="59">
        <v>610</v>
      </c>
      <c r="L45" s="60">
        <v>590</v>
      </c>
      <c r="M45" s="60">
        <v>598</v>
      </c>
      <c r="N45" s="60">
        <v>595</v>
      </c>
      <c r="O45" s="61">
        <v>599</v>
      </c>
      <c r="P45" s="48"/>
      <c r="Q45" s="48"/>
      <c r="R45" s="48"/>
      <c r="S45" s="48"/>
      <c r="T45" s="48"/>
      <c r="U45" s="48"/>
    </row>
    <row r="46" spans="1:21" ht="30.75" customHeight="1" x14ac:dyDescent="0.2">
      <c r="A46" s="48"/>
      <c r="B46" s="1183"/>
      <c r="C46" s="1184"/>
      <c r="D46" s="62"/>
      <c r="E46" s="1160" t="s">
        <v>11</v>
      </c>
      <c r="F46" s="1160"/>
      <c r="G46" s="1160"/>
      <c r="H46" s="1160"/>
      <c r="I46" s="1160"/>
      <c r="J46" s="1161"/>
      <c r="K46" s="63" t="s">
        <v>489</v>
      </c>
      <c r="L46" s="64" t="s">
        <v>489</v>
      </c>
      <c r="M46" s="64" t="s">
        <v>489</v>
      </c>
      <c r="N46" s="64" t="s">
        <v>489</v>
      </c>
      <c r="O46" s="65" t="s">
        <v>489</v>
      </c>
      <c r="P46" s="48"/>
      <c r="Q46" s="48"/>
      <c r="R46" s="48"/>
      <c r="S46" s="48"/>
      <c r="T46" s="48"/>
      <c r="U46" s="48"/>
    </row>
    <row r="47" spans="1:21" ht="30.75" customHeight="1" x14ac:dyDescent="0.2">
      <c r="A47" s="48"/>
      <c r="B47" s="1183"/>
      <c r="C47" s="1184"/>
      <c r="D47" s="62"/>
      <c r="E47" s="1160" t="s">
        <v>12</v>
      </c>
      <c r="F47" s="1160"/>
      <c r="G47" s="1160"/>
      <c r="H47" s="1160"/>
      <c r="I47" s="1160"/>
      <c r="J47" s="1161"/>
      <c r="K47" s="63" t="s">
        <v>489</v>
      </c>
      <c r="L47" s="64" t="s">
        <v>489</v>
      </c>
      <c r="M47" s="64" t="s">
        <v>489</v>
      </c>
      <c r="N47" s="64" t="s">
        <v>489</v>
      </c>
      <c r="O47" s="65" t="s">
        <v>489</v>
      </c>
      <c r="P47" s="48"/>
      <c r="Q47" s="48"/>
      <c r="R47" s="48"/>
      <c r="S47" s="48"/>
      <c r="T47" s="48"/>
      <c r="U47" s="48"/>
    </row>
    <row r="48" spans="1:21" ht="30.75" customHeight="1" x14ac:dyDescent="0.2">
      <c r="A48" s="48"/>
      <c r="B48" s="1183"/>
      <c r="C48" s="1184"/>
      <c r="D48" s="62"/>
      <c r="E48" s="1160" t="s">
        <v>13</v>
      </c>
      <c r="F48" s="1160"/>
      <c r="G48" s="1160"/>
      <c r="H48" s="1160"/>
      <c r="I48" s="1160"/>
      <c r="J48" s="1161"/>
      <c r="K48" s="63">
        <v>373</v>
      </c>
      <c r="L48" s="64">
        <v>297</v>
      </c>
      <c r="M48" s="64">
        <v>309</v>
      </c>
      <c r="N48" s="64">
        <v>351</v>
      </c>
      <c r="O48" s="65">
        <v>329</v>
      </c>
      <c r="P48" s="48"/>
      <c r="Q48" s="48"/>
      <c r="R48" s="48"/>
      <c r="S48" s="48"/>
      <c r="T48" s="48"/>
      <c r="U48" s="48"/>
    </row>
    <row r="49" spans="1:21" ht="30.75" customHeight="1" x14ac:dyDescent="0.2">
      <c r="A49" s="48"/>
      <c r="B49" s="1183"/>
      <c r="C49" s="1184"/>
      <c r="D49" s="62"/>
      <c r="E49" s="1160" t="s">
        <v>14</v>
      </c>
      <c r="F49" s="1160"/>
      <c r="G49" s="1160"/>
      <c r="H49" s="1160"/>
      <c r="I49" s="1160"/>
      <c r="J49" s="1161"/>
      <c r="K49" s="63">
        <v>12</v>
      </c>
      <c r="L49" s="64">
        <v>12</v>
      </c>
      <c r="M49" s="64">
        <v>17</v>
      </c>
      <c r="N49" s="64">
        <v>17</v>
      </c>
      <c r="O49" s="65">
        <v>15</v>
      </c>
      <c r="P49" s="48"/>
      <c r="Q49" s="48"/>
      <c r="R49" s="48"/>
      <c r="S49" s="48"/>
      <c r="T49" s="48"/>
      <c r="U49" s="48"/>
    </row>
    <row r="50" spans="1:21" ht="30.75" customHeight="1" x14ac:dyDescent="0.2">
      <c r="A50" s="48"/>
      <c r="B50" s="1183"/>
      <c r="C50" s="1184"/>
      <c r="D50" s="62"/>
      <c r="E50" s="1160" t="s">
        <v>15</v>
      </c>
      <c r="F50" s="1160"/>
      <c r="G50" s="1160"/>
      <c r="H50" s="1160"/>
      <c r="I50" s="1160"/>
      <c r="J50" s="1161"/>
      <c r="K50" s="63">
        <v>0</v>
      </c>
      <c r="L50" s="64">
        <v>0</v>
      </c>
      <c r="M50" s="64">
        <v>0</v>
      </c>
      <c r="N50" s="64">
        <v>0</v>
      </c>
      <c r="O50" s="65" t="s">
        <v>489</v>
      </c>
      <c r="P50" s="48"/>
      <c r="Q50" s="48"/>
      <c r="R50" s="48"/>
      <c r="S50" s="48"/>
      <c r="T50" s="48"/>
      <c r="U50" s="48"/>
    </row>
    <row r="51" spans="1:21" ht="30.75" customHeight="1" x14ac:dyDescent="0.2">
      <c r="A51" s="48"/>
      <c r="B51" s="1185"/>
      <c r="C51" s="1186"/>
      <c r="D51" s="66"/>
      <c r="E51" s="1160" t="s">
        <v>16</v>
      </c>
      <c r="F51" s="1160"/>
      <c r="G51" s="1160"/>
      <c r="H51" s="1160"/>
      <c r="I51" s="1160"/>
      <c r="J51" s="1161"/>
      <c r="K51" s="63" t="s">
        <v>489</v>
      </c>
      <c r="L51" s="64" t="s">
        <v>489</v>
      </c>
      <c r="M51" s="64" t="s">
        <v>489</v>
      </c>
      <c r="N51" s="64" t="s">
        <v>489</v>
      </c>
      <c r="O51" s="65" t="s">
        <v>489</v>
      </c>
      <c r="P51" s="48"/>
      <c r="Q51" s="48"/>
      <c r="R51" s="48"/>
      <c r="S51" s="48"/>
      <c r="T51" s="48"/>
      <c r="U51" s="48"/>
    </row>
    <row r="52" spans="1:21" ht="30.75" customHeight="1" x14ac:dyDescent="0.2">
      <c r="A52" s="48"/>
      <c r="B52" s="1158" t="s">
        <v>17</v>
      </c>
      <c r="C52" s="1159"/>
      <c r="D52" s="66"/>
      <c r="E52" s="1160" t="s">
        <v>18</v>
      </c>
      <c r="F52" s="1160"/>
      <c r="G52" s="1160"/>
      <c r="H52" s="1160"/>
      <c r="I52" s="1160"/>
      <c r="J52" s="1161"/>
      <c r="K52" s="63">
        <v>781</v>
      </c>
      <c r="L52" s="64">
        <v>761</v>
      </c>
      <c r="M52" s="64">
        <v>767</v>
      </c>
      <c r="N52" s="64">
        <v>759</v>
      </c>
      <c r="O52" s="65">
        <v>740</v>
      </c>
      <c r="P52" s="48"/>
      <c r="Q52" s="48"/>
      <c r="R52" s="48"/>
      <c r="S52" s="48"/>
      <c r="T52" s="48"/>
      <c r="U52" s="48"/>
    </row>
    <row r="53" spans="1:21" ht="30.75" customHeight="1" thickBot="1" x14ac:dyDescent="0.25">
      <c r="A53" s="48"/>
      <c r="B53" s="1162" t="s">
        <v>19</v>
      </c>
      <c r="C53" s="1163"/>
      <c r="D53" s="67"/>
      <c r="E53" s="1164" t="s">
        <v>20</v>
      </c>
      <c r="F53" s="1164"/>
      <c r="G53" s="1164"/>
      <c r="H53" s="1164"/>
      <c r="I53" s="1164"/>
      <c r="J53" s="1165"/>
      <c r="K53" s="68">
        <v>214</v>
      </c>
      <c r="L53" s="69">
        <v>138</v>
      </c>
      <c r="M53" s="69">
        <v>157</v>
      </c>
      <c r="N53" s="69">
        <v>204</v>
      </c>
      <c r="O53" s="70">
        <v>203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6" t="s">
        <v>24</v>
      </c>
      <c r="C58" s="1167"/>
      <c r="D58" s="1172" t="s">
        <v>25</v>
      </c>
      <c r="E58" s="1173"/>
      <c r="F58" s="1173"/>
      <c r="G58" s="1173"/>
      <c r="H58" s="1173"/>
      <c r="I58" s="1173"/>
      <c r="J58" s="1174"/>
      <c r="K58" s="83"/>
      <c r="L58" s="84"/>
      <c r="M58" s="84"/>
      <c r="N58" s="84"/>
      <c r="O58" s="85"/>
    </row>
    <row r="59" spans="1:21" ht="31.5" customHeight="1" x14ac:dyDescent="0.2">
      <c r="B59" s="1168"/>
      <c r="C59" s="1169"/>
      <c r="D59" s="1175" t="s">
        <v>26</v>
      </c>
      <c r="E59" s="1176"/>
      <c r="F59" s="1176"/>
      <c r="G59" s="1176"/>
      <c r="H59" s="1176"/>
      <c r="I59" s="1176"/>
      <c r="J59" s="1177"/>
      <c r="K59" s="86"/>
      <c r="L59" s="87"/>
      <c r="M59" s="87"/>
      <c r="N59" s="87"/>
      <c r="O59" s="88"/>
    </row>
    <row r="60" spans="1:21" ht="31.5" customHeight="1" thickBot="1" x14ac:dyDescent="0.25">
      <c r="B60" s="1170"/>
      <c r="C60" s="1171"/>
      <c r="D60" s="1178" t="s">
        <v>27</v>
      </c>
      <c r="E60" s="1179"/>
      <c r="F60" s="1179"/>
      <c r="G60" s="1179"/>
      <c r="H60" s="1179"/>
      <c r="I60" s="1179"/>
      <c r="J60" s="1180"/>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uUb/7x4bqxGjSfVJGVFE26cCssn570jhU+HoImDgeK43QA/2GOD1KjI6WrA2PELGXiJZKp2q/IBc1KoFxJZHw==" saltValue="uAQdam4GShrUFJReLnJJ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7" zoomScale="70" zoomScaleNormal="70" zoomScaleSheetLayoutView="100" workbookViewId="0">
      <selection activeCell="M47" sqref="M47"/>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201" t="s">
        <v>30</v>
      </c>
      <c r="C41" s="1202"/>
      <c r="D41" s="105"/>
      <c r="E41" s="1203" t="s">
        <v>31</v>
      </c>
      <c r="F41" s="1203"/>
      <c r="G41" s="1203"/>
      <c r="H41" s="1204"/>
      <c r="I41" s="355">
        <v>6525</v>
      </c>
      <c r="J41" s="356">
        <v>6260</v>
      </c>
      <c r="K41" s="356">
        <v>5923</v>
      </c>
      <c r="L41" s="356">
        <v>5460</v>
      </c>
      <c r="M41" s="357">
        <v>5995</v>
      </c>
    </row>
    <row r="42" spans="2:13" ht="27.75" customHeight="1" x14ac:dyDescent="0.2">
      <c r="B42" s="1191"/>
      <c r="C42" s="1192"/>
      <c r="D42" s="106"/>
      <c r="E42" s="1195" t="s">
        <v>32</v>
      </c>
      <c r="F42" s="1195"/>
      <c r="G42" s="1195"/>
      <c r="H42" s="1196"/>
      <c r="I42" s="358" t="s">
        <v>489</v>
      </c>
      <c r="J42" s="359" t="s">
        <v>489</v>
      </c>
      <c r="K42" s="359" t="s">
        <v>489</v>
      </c>
      <c r="L42" s="359" t="s">
        <v>489</v>
      </c>
      <c r="M42" s="360" t="s">
        <v>489</v>
      </c>
    </row>
    <row r="43" spans="2:13" ht="27.75" customHeight="1" x14ac:dyDescent="0.2">
      <c r="B43" s="1191"/>
      <c r="C43" s="1192"/>
      <c r="D43" s="106"/>
      <c r="E43" s="1195" t="s">
        <v>33</v>
      </c>
      <c r="F43" s="1195"/>
      <c r="G43" s="1195"/>
      <c r="H43" s="1196"/>
      <c r="I43" s="358">
        <v>3622</v>
      </c>
      <c r="J43" s="359">
        <v>3140</v>
      </c>
      <c r="K43" s="359">
        <v>2665</v>
      </c>
      <c r="L43" s="359">
        <v>2351</v>
      </c>
      <c r="M43" s="360">
        <v>2368</v>
      </c>
    </row>
    <row r="44" spans="2:13" ht="27.75" customHeight="1" x14ac:dyDescent="0.2">
      <c r="B44" s="1191"/>
      <c r="C44" s="1192"/>
      <c r="D44" s="106"/>
      <c r="E44" s="1195" t="s">
        <v>34</v>
      </c>
      <c r="F44" s="1195"/>
      <c r="G44" s="1195"/>
      <c r="H44" s="1196"/>
      <c r="I44" s="358">
        <v>81</v>
      </c>
      <c r="J44" s="359">
        <v>96</v>
      </c>
      <c r="K44" s="359">
        <v>87</v>
      </c>
      <c r="L44" s="359">
        <v>74</v>
      </c>
      <c r="M44" s="360">
        <v>68</v>
      </c>
    </row>
    <row r="45" spans="2:13" ht="27.75" customHeight="1" x14ac:dyDescent="0.2">
      <c r="B45" s="1191"/>
      <c r="C45" s="1192"/>
      <c r="D45" s="106"/>
      <c r="E45" s="1195" t="s">
        <v>35</v>
      </c>
      <c r="F45" s="1195"/>
      <c r="G45" s="1195"/>
      <c r="H45" s="1196"/>
      <c r="I45" s="358">
        <v>606</v>
      </c>
      <c r="J45" s="359">
        <v>544</v>
      </c>
      <c r="K45" s="359">
        <v>560</v>
      </c>
      <c r="L45" s="359">
        <v>598</v>
      </c>
      <c r="M45" s="360">
        <v>669</v>
      </c>
    </row>
    <row r="46" spans="2:13" ht="27.75" customHeight="1" x14ac:dyDescent="0.2">
      <c r="B46" s="1191"/>
      <c r="C46" s="1192"/>
      <c r="D46" s="107"/>
      <c r="E46" s="1195" t="s">
        <v>36</v>
      </c>
      <c r="F46" s="1195"/>
      <c r="G46" s="1195"/>
      <c r="H46" s="1196"/>
      <c r="I46" s="358" t="s">
        <v>489</v>
      </c>
      <c r="J46" s="359" t="s">
        <v>489</v>
      </c>
      <c r="K46" s="359" t="s">
        <v>489</v>
      </c>
      <c r="L46" s="359" t="s">
        <v>489</v>
      </c>
      <c r="M46" s="360" t="s">
        <v>489</v>
      </c>
    </row>
    <row r="47" spans="2:13" ht="27.75" customHeight="1" x14ac:dyDescent="0.2">
      <c r="B47" s="1191"/>
      <c r="C47" s="1192"/>
      <c r="D47" s="108"/>
      <c r="E47" s="1205" t="s">
        <v>37</v>
      </c>
      <c r="F47" s="1206"/>
      <c r="G47" s="1206"/>
      <c r="H47" s="1207"/>
      <c r="I47" s="358" t="s">
        <v>489</v>
      </c>
      <c r="J47" s="359" t="s">
        <v>489</v>
      </c>
      <c r="K47" s="359" t="s">
        <v>489</v>
      </c>
      <c r="L47" s="359" t="s">
        <v>489</v>
      </c>
      <c r="M47" s="360" t="s">
        <v>489</v>
      </c>
    </row>
    <row r="48" spans="2:13" ht="27.75" customHeight="1" x14ac:dyDescent="0.2">
      <c r="B48" s="1191"/>
      <c r="C48" s="1192"/>
      <c r="D48" s="106"/>
      <c r="E48" s="1195" t="s">
        <v>38</v>
      </c>
      <c r="F48" s="1195"/>
      <c r="G48" s="1195"/>
      <c r="H48" s="1196"/>
      <c r="I48" s="358" t="s">
        <v>489</v>
      </c>
      <c r="J48" s="359" t="s">
        <v>489</v>
      </c>
      <c r="K48" s="359" t="s">
        <v>489</v>
      </c>
      <c r="L48" s="359" t="s">
        <v>489</v>
      </c>
      <c r="M48" s="360" t="s">
        <v>489</v>
      </c>
    </row>
    <row r="49" spans="2:13" ht="27.75" customHeight="1" x14ac:dyDescent="0.2">
      <c r="B49" s="1193"/>
      <c r="C49" s="1194"/>
      <c r="D49" s="106"/>
      <c r="E49" s="1195" t="s">
        <v>39</v>
      </c>
      <c r="F49" s="1195"/>
      <c r="G49" s="1195"/>
      <c r="H49" s="1196"/>
      <c r="I49" s="358" t="s">
        <v>489</v>
      </c>
      <c r="J49" s="359" t="s">
        <v>489</v>
      </c>
      <c r="K49" s="359" t="s">
        <v>489</v>
      </c>
      <c r="L49" s="359" t="s">
        <v>489</v>
      </c>
      <c r="M49" s="360" t="s">
        <v>489</v>
      </c>
    </row>
    <row r="50" spans="2:13" ht="27.75" customHeight="1" x14ac:dyDescent="0.2">
      <c r="B50" s="1189" t="s">
        <v>40</v>
      </c>
      <c r="C50" s="1190"/>
      <c r="D50" s="109"/>
      <c r="E50" s="1195" t="s">
        <v>41</v>
      </c>
      <c r="F50" s="1195"/>
      <c r="G50" s="1195"/>
      <c r="H50" s="1196"/>
      <c r="I50" s="358">
        <v>5527</v>
      </c>
      <c r="J50" s="359">
        <v>5760</v>
      </c>
      <c r="K50" s="359">
        <v>6135</v>
      </c>
      <c r="L50" s="359">
        <v>7042</v>
      </c>
      <c r="M50" s="360">
        <v>7136</v>
      </c>
    </row>
    <row r="51" spans="2:13" ht="27.75" customHeight="1" x14ac:dyDescent="0.2">
      <c r="B51" s="1191"/>
      <c r="C51" s="1192"/>
      <c r="D51" s="106"/>
      <c r="E51" s="1195" t="s">
        <v>42</v>
      </c>
      <c r="F51" s="1195"/>
      <c r="G51" s="1195"/>
      <c r="H51" s="1196"/>
      <c r="I51" s="358">
        <v>40</v>
      </c>
      <c r="J51" s="359">
        <v>33</v>
      </c>
      <c r="K51" s="359">
        <v>28</v>
      </c>
      <c r="L51" s="359">
        <v>24</v>
      </c>
      <c r="M51" s="360">
        <v>18</v>
      </c>
    </row>
    <row r="52" spans="2:13" ht="27.75" customHeight="1" x14ac:dyDescent="0.2">
      <c r="B52" s="1193"/>
      <c r="C52" s="1194"/>
      <c r="D52" s="106"/>
      <c r="E52" s="1195" t="s">
        <v>43</v>
      </c>
      <c r="F52" s="1195"/>
      <c r="G52" s="1195"/>
      <c r="H52" s="1196"/>
      <c r="I52" s="358">
        <v>8232</v>
      </c>
      <c r="J52" s="359">
        <v>7832</v>
      </c>
      <c r="K52" s="359">
        <v>7354</v>
      </c>
      <c r="L52" s="359">
        <v>6720</v>
      </c>
      <c r="M52" s="360">
        <v>6116</v>
      </c>
    </row>
    <row r="53" spans="2:13" ht="27.75" customHeight="1" thickBot="1" x14ac:dyDescent="0.25">
      <c r="B53" s="1197" t="s">
        <v>19</v>
      </c>
      <c r="C53" s="1198"/>
      <c r="D53" s="110"/>
      <c r="E53" s="1199" t="s">
        <v>44</v>
      </c>
      <c r="F53" s="1199"/>
      <c r="G53" s="1199"/>
      <c r="H53" s="1200"/>
      <c r="I53" s="361">
        <v>-2965</v>
      </c>
      <c r="J53" s="362">
        <v>-3585</v>
      </c>
      <c r="K53" s="362">
        <v>-4283</v>
      </c>
      <c r="L53" s="362">
        <v>-5304</v>
      </c>
      <c r="M53" s="363">
        <v>-4169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LgNJBjC5HydG8ZiuDhmznM08w9yEGFDkrFp3AvNCM/YQXUNDPHY2OCEHL9qpjpTUI/kiPhPGX63+c0AarNjSuw==" saltValue="1EI60eeaC2oOGqfUhkgl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H53" sqref="H5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6" t="s">
        <v>46</v>
      </c>
      <c r="D55" s="1216"/>
      <c r="E55" s="1217"/>
      <c r="F55" s="122">
        <v>3071</v>
      </c>
      <c r="G55" s="122">
        <v>3352</v>
      </c>
      <c r="H55" s="123">
        <v>3108</v>
      </c>
    </row>
    <row r="56" spans="2:8" ht="52.5" customHeight="1" x14ac:dyDescent="0.2">
      <c r="B56" s="124"/>
      <c r="C56" s="1218" t="s">
        <v>47</v>
      </c>
      <c r="D56" s="1218"/>
      <c r="E56" s="1219"/>
      <c r="F56" s="125">
        <v>58</v>
      </c>
      <c r="G56" s="125">
        <v>58</v>
      </c>
      <c r="H56" s="126">
        <v>58</v>
      </c>
    </row>
    <row r="57" spans="2:8" ht="53.25" customHeight="1" x14ac:dyDescent="0.2">
      <c r="B57" s="124"/>
      <c r="C57" s="1220" t="s">
        <v>48</v>
      </c>
      <c r="D57" s="1220"/>
      <c r="E57" s="1221"/>
      <c r="F57" s="127">
        <v>2217</v>
      </c>
      <c r="G57" s="127">
        <v>2785</v>
      </c>
      <c r="H57" s="128">
        <v>3149</v>
      </c>
    </row>
    <row r="58" spans="2:8" ht="45.75" customHeight="1" x14ac:dyDescent="0.2">
      <c r="B58" s="129"/>
      <c r="C58" s="1208" t="s">
        <v>561</v>
      </c>
      <c r="D58" s="1209"/>
      <c r="E58" s="1210"/>
      <c r="F58" s="130">
        <v>1394</v>
      </c>
      <c r="G58" s="130">
        <v>1967</v>
      </c>
      <c r="H58" s="131">
        <v>1967</v>
      </c>
    </row>
    <row r="59" spans="2:8" ht="45.75" customHeight="1" x14ac:dyDescent="0.2">
      <c r="B59" s="129"/>
      <c r="C59" s="1208" t="s">
        <v>563</v>
      </c>
      <c r="D59" s="1209"/>
      <c r="E59" s="1210"/>
      <c r="F59" s="130">
        <v>215</v>
      </c>
      <c r="G59" s="130">
        <v>215</v>
      </c>
      <c r="H59" s="131">
        <v>575</v>
      </c>
    </row>
    <row r="60" spans="2:8" ht="45.75" customHeight="1" x14ac:dyDescent="0.2">
      <c r="B60" s="129"/>
      <c r="C60" s="1208" t="s">
        <v>562</v>
      </c>
      <c r="D60" s="1209"/>
      <c r="E60" s="1210"/>
      <c r="F60" s="130">
        <v>345</v>
      </c>
      <c r="G60" s="130">
        <v>342</v>
      </c>
      <c r="H60" s="131">
        <v>338</v>
      </c>
    </row>
    <row r="61" spans="2:8" ht="45.75" customHeight="1" x14ac:dyDescent="0.2">
      <c r="B61" s="129"/>
      <c r="C61" s="1208" t="s">
        <v>564</v>
      </c>
      <c r="D61" s="1209"/>
      <c r="E61" s="1210"/>
      <c r="F61" s="130">
        <v>35</v>
      </c>
      <c r="G61" s="130">
        <v>35</v>
      </c>
      <c r="H61" s="131">
        <v>109</v>
      </c>
    </row>
    <row r="62" spans="2:8" ht="45.75" customHeight="1" thickBot="1" x14ac:dyDescent="0.25">
      <c r="B62" s="132"/>
      <c r="C62" s="1211" t="s">
        <v>565</v>
      </c>
      <c r="D62" s="1212"/>
      <c r="E62" s="1213"/>
      <c r="F62" s="133">
        <v>62</v>
      </c>
      <c r="G62" s="133">
        <v>62</v>
      </c>
      <c r="H62" s="134">
        <v>62</v>
      </c>
    </row>
    <row r="63" spans="2:8" ht="52.5" customHeight="1" thickBot="1" x14ac:dyDescent="0.25">
      <c r="B63" s="135"/>
      <c r="C63" s="1214" t="s">
        <v>49</v>
      </c>
      <c r="D63" s="1214"/>
      <c r="E63" s="1215"/>
      <c r="F63" s="136">
        <v>5346</v>
      </c>
      <c r="G63" s="136">
        <v>6195</v>
      </c>
      <c r="H63" s="137">
        <v>6316</v>
      </c>
    </row>
    <row r="64" spans="2:8" ht="13" x14ac:dyDescent="0.2"/>
  </sheetData>
  <sheetProtection algorithmName="SHA-512" hashValue="R9eppYHAzqFzM87wWdU/SYM/r+rzKDnFAxVPfQMzU6jLbGUpwy2KlrQcX1/opZG8GF0pK3gQKFiMtEnyxfGIJw==" saltValue="BiaB8171pWnBiJR0o4Ol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150627</v>
      </c>
      <c r="E3" s="156"/>
      <c r="F3" s="157">
        <v>59119</v>
      </c>
      <c r="G3" s="158"/>
      <c r="H3" s="159"/>
    </row>
    <row r="4" spans="1:8" x14ac:dyDescent="0.2">
      <c r="A4" s="160"/>
      <c r="B4" s="161"/>
      <c r="C4" s="162"/>
      <c r="D4" s="163">
        <v>27632</v>
      </c>
      <c r="E4" s="164"/>
      <c r="F4" s="165">
        <v>29900</v>
      </c>
      <c r="G4" s="166"/>
      <c r="H4" s="167"/>
    </row>
    <row r="5" spans="1:8" x14ac:dyDescent="0.2">
      <c r="A5" s="148" t="s">
        <v>521</v>
      </c>
      <c r="B5" s="153"/>
      <c r="C5" s="154"/>
      <c r="D5" s="155">
        <v>65396</v>
      </c>
      <c r="E5" s="156"/>
      <c r="F5" s="157">
        <v>53895</v>
      </c>
      <c r="G5" s="158"/>
      <c r="H5" s="159"/>
    </row>
    <row r="6" spans="1:8" x14ac:dyDescent="0.2">
      <c r="A6" s="160"/>
      <c r="B6" s="161"/>
      <c r="C6" s="162"/>
      <c r="D6" s="163">
        <v>33012</v>
      </c>
      <c r="E6" s="164"/>
      <c r="F6" s="165">
        <v>31224</v>
      </c>
      <c r="G6" s="166"/>
      <c r="H6" s="167"/>
    </row>
    <row r="7" spans="1:8" x14ac:dyDescent="0.2">
      <c r="A7" s="148" t="s">
        <v>522</v>
      </c>
      <c r="B7" s="153"/>
      <c r="C7" s="154"/>
      <c r="D7" s="155">
        <v>99742</v>
      </c>
      <c r="E7" s="156"/>
      <c r="F7" s="157">
        <v>56181</v>
      </c>
      <c r="G7" s="158"/>
      <c r="H7" s="159"/>
    </row>
    <row r="8" spans="1:8" x14ac:dyDescent="0.2">
      <c r="A8" s="160"/>
      <c r="B8" s="161"/>
      <c r="C8" s="162"/>
      <c r="D8" s="163">
        <v>33748</v>
      </c>
      <c r="E8" s="164"/>
      <c r="F8" s="165">
        <v>32039</v>
      </c>
      <c r="G8" s="166"/>
      <c r="H8" s="167"/>
    </row>
    <row r="9" spans="1:8" x14ac:dyDescent="0.2">
      <c r="A9" s="148" t="s">
        <v>523</v>
      </c>
      <c r="B9" s="153"/>
      <c r="C9" s="154"/>
      <c r="D9" s="155">
        <v>93066</v>
      </c>
      <c r="E9" s="156"/>
      <c r="F9" s="157">
        <v>47730</v>
      </c>
      <c r="G9" s="158"/>
      <c r="H9" s="159"/>
    </row>
    <row r="10" spans="1:8" x14ac:dyDescent="0.2">
      <c r="A10" s="160"/>
      <c r="B10" s="161"/>
      <c r="C10" s="162"/>
      <c r="D10" s="163">
        <v>38580</v>
      </c>
      <c r="E10" s="164"/>
      <c r="F10" s="165">
        <v>26378</v>
      </c>
      <c r="G10" s="166"/>
      <c r="H10" s="167"/>
    </row>
    <row r="11" spans="1:8" x14ac:dyDescent="0.2">
      <c r="A11" s="148" t="s">
        <v>524</v>
      </c>
      <c r="B11" s="153"/>
      <c r="C11" s="154"/>
      <c r="D11" s="155">
        <v>107695</v>
      </c>
      <c r="E11" s="156"/>
      <c r="F11" s="157">
        <v>61921</v>
      </c>
      <c r="G11" s="158"/>
      <c r="H11" s="159"/>
    </row>
    <row r="12" spans="1:8" x14ac:dyDescent="0.2">
      <c r="A12" s="160"/>
      <c r="B12" s="161"/>
      <c r="C12" s="168"/>
      <c r="D12" s="163">
        <v>46195</v>
      </c>
      <c r="E12" s="164"/>
      <c r="F12" s="165">
        <v>34719</v>
      </c>
      <c r="G12" s="166"/>
      <c r="H12" s="167"/>
    </row>
    <row r="13" spans="1:8" x14ac:dyDescent="0.2">
      <c r="A13" s="148"/>
      <c r="B13" s="153"/>
      <c r="C13" s="169"/>
      <c r="D13" s="170">
        <v>103305</v>
      </c>
      <c r="E13" s="171"/>
      <c r="F13" s="172">
        <v>55769</v>
      </c>
      <c r="G13" s="173"/>
      <c r="H13" s="159"/>
    </row>
    <row r="14" spans="1:8" x14ac:dyDescent="0.2">
      <c r="A14" s="160"/>
      <c r="B14" s="161"/>
      <c r="C14" s="162"/>
      <c r="D14" s="163">
        <v>35833</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7.65</v>
      </c>
      <c r="C19" s="174">
        <f>ROUND(VALUE(SUBSTITUTE(実質収支比率等に係る経年分析!G$48,"▲","-")),2)</f>
        <v>5.86</v>
      </c>
      <c r="D19" s="174">
        <f>ROUND(VALUE(SUBSTITUTE(実質収支比率等に係る経年分析!H$48,"▲","-")),2)</f>
        <v>9.02</v>
      </c>
      <c r="E19" s="174">
        <f>ROUND(VALUE(SUBSTITUTE(実質収支比率等に係る経年分析!I$48,"▲","-")),2)</f>
        <v>9.09</v>
      </c>
      <c r="F19" s="174">
        <f>ROUND(VALUE(SUBSTITUTE(実質収支比率等に係る経年分析!J$48,"▲","-")),2)</f>
        <v>9.92</v>
      </c>
    </row>
    <row r="20" spans="1:11" x14ac:dyDescent="0.2">
      <c r="A20" s="174" t="s">
        <v>53</v>
      </c>
      <c r="B20" s="174">
        <f>ROUND(VALUE(SUBSTITUTE(実質収支比率等に係る経年分析!F$47,"▲","-")),2)</f>
        <v>46.22</v>
      </c>
      <c r="C20" s="174">
        <f>ROUND(VALUE(SUBSTITUTE(実質収支比率等に係る経年分析!G$47,"▲","-")),2)</f>
        <v>48.04</v>
      </c>
      <c r="D20" s="174">
        <f>ROUND(VALUE(SUBSTITUTE(実質収支比率等に係る経年分析!H$47,"▲","-")),2)</f>
        <v>49.32</v>
      </c>
      <c r="E20" s="174">
        <f>ROUND(VALUE(SUBSTITUTE(実質収支比率等に係る経年分析!I$47,"▲","-")),2)</f>
        <v>54.88</v>
      </c>
      <c r="F20" s="174">
        <f>ROUND(VALUE(SUBSTITUTE(実質収支比率等に係る経年分析!J$47,"▲","-")),2)</f>
        <v>45.31</v>
      </c>
    </row>
    <row r="21" spans="1:11" x14ac:dyDescent="0.2">
      <c r="A21" s="174" t="s">
        <v>54</v>
      </c>
      <c r="B21" s="174">
        <f>IF(ISNUMBER(VALUE(SUBSTITUTE(実質収支比率等に係る経年分析!F$49,"▲","-"))),ROUND(VALUE(SUBSTITUTE(実質収支比率等に係る経年分析!F$49,"▲","-")),2),NA())</f>
        <v>4.62</v>
      </c>
      <c r="C21" s="174">
        <f>IF(ISNUMBER(VALUE(SUBSTITUTE(実質収支比率等に係る経年分析!G$49,"▲","-"))),ROUND(VALUE(SUBSTITUTE(実質収支比率等に係る経年分析!G$49,"▲","-")),2),NA())</f>
        <v>2.19</v>
      </c>
      <c r="D21" s="174">
        <f>IF(ISNUMBER(VALUE(SUBSTITUTE(実質収支比率等に係る経年分析!H$49,"▲","-"))),ROUND(VALUE(SUBSTITUTE(実質収支比率等に係る経年分析!H$49,"▲","-")),2),NA())</f>
        <v>8.02</v>
      </c>
      <c r="E21" s="174">
        <f>IF(ISNUMBER(VALUE(SUBSTITUTE(実質収支比率等に係る経年分析!I$49,"▲","-"))),ROUND(VALUE(SUBSTITUTE(実質収支比率等に係る経年分析!I$49,"▲","-")),2),NA())</f>
        <v>4.5</v>
      </c>
      <c r="F21" s="174">
        <f>IF(ISNUMBER(VALUE(SUBSTITUTE(実質収支比率等に係る経年分析!J$49,"▲","-"))),ROUND(VALUE(SUBSTITUTE(実質収支比率等に係る経年分析!J$49,"▲","-")),2),NA())</f>
        <v>-1.73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0.56999999999999995</v>
      </c>
    </row>
    <row r="31" spans="1:11" x14ac:dyDescent="0.2">
      <c r="A31" s="175" t="str">
        <f>IF(連結実質赤字比率に係る赤字・黒字の構成分析!C$39="",NA(),連結実質赤字比率に係る赤字・黒字の構成分析!C$39)</f>
        <v>農業集落排水事業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0.57999999999999996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0.59</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0.78</v>
      </c>
    </row>
    <row r="33" spans="1:16" x14ac:dyDescent="0.2">
      <c r="A33" s="175" t="str">
        <f>IF(連結実質赤字比率に係る赤字・黒字の構成分析!C$37="",NA(),連結実質赤字比率に係る赤字・黒字の構成分析!C$37)</f>
        <v>公共下水道事業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2">
      <c r="A34" s="175" t="str">
        <f>IF(連結実質赤字比率に係る赤字・黒字の構成分析!C$36="",NA(),連結実質赤字比率に係る赤字・黒字の構成分析!C$36)</f>
        <v>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7.78</v>
      </c>
    </row>
    <row r="35" spans="1:16" x14ac:dyDescent="0.2">
      <c r="A35" s="175" t="str">
        <f>IF(連結実質赤字比率に係る赤字・黒字の構成分析!C$35="",NA(),連結実質赤字比率に係る赤字・黒字の構成分析!C$35)</f>
        <v>工業用水道事業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781</v>
      </c>
      <c r="E42" s="176"/>
      <c r="F42" s="176"/>
      <c r="G42" s="176">
        <f>'実質公債費比率（分子）の構造'!L$52</f>
        <v>761</v>
      </c>
      <c r="H42" s="176"/>
      <c r="I42" s="176"/>
      <c r="J42" s="176">
        <f>'実質公債費比率（分子）の構造'!M$52</f>
        <v>767</v>
      </c>
      <c r="K42" s="176"/>
      <c r="L42" s="176"/>
      <c r="M42" s="176">
        <f>'実質公債費比率（分子）の構造'!N$52</f>
        <v>759</v>
      </c>
      <c r="N42" s="176"/>
      <c r="O42" s="176"/>
      <c r="P42" s="176">
        <f>'実質公債費比率（分子）の構造'!O$52</f>
        <v>740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t="str">
        <f>'実質公債費比率（分子）の構造'!O$50</f>
        <v>-</v>
      </c>
      <c r="O44" s="176"/>
      <c r="P44" s="176"/>
    </row>
    <row r="45" spans="1:16" x14ac:dyDescent="0.2">
      <c r="A45" s="176" t="s">
        <v>63</v>
      </c>
      <c r="B45" s="176">
        <f>'実質公債費比率（分子）の構造'!K$49</f>
        <v>12</v>
      </c>
      <c r="C45" s="176"/>
      <c r="D45" s="176"/>
      <c r="E45" s="176">
        <f>'実質公債費比率（分子）の構造'!L$49</f>
        <v>12</v>
      </c>
      <c r="F45" s="176"/>
      <c r="G45" s="176"/>
      <c r="H45" s="176">
        <f>'実質公債費比率（分子）の構造'!M$49</f>
        <v>17</v>
      </c>
      <c r="I45" s="176"/>
      <c r="J45" s="176"/>
      <c r="K45" s="176">
        <f>'実質公債費比率（分子）の構造'!N$49</f>
        <v>17</v>
      </c>
      <c r="L45" s="176"/>
      <c r="M45" s="176"/>
      <c r="N45" s="176">
        <f>'実質公債費比率（分子）の構造'!O$49</f>
        <v>15</v>
      </c>
      <c r="O45" s="176"/>
      <c r="P45" s="176"/>
    </row>
    <row r="46" spans="1:16" x14ac:dyDescent="0.2">
      <c r="A46" s="176" t="s">
        <v>64</v>
      </c>
      <c r="B46" s="176">
        <f>'実質公債費比率（分子）の構造'!K$48</f>
        <v>373</v>
      </c>
      <c r="C46" s="176"/>
      <c r="D46" s="176"/>
      <c r="E46" s="176">
        <f>'実質公債費比率（分子）の構造'!L$48</f>
        <v>297</v>
      </c>
      <c r="F46" s="176"/>
      <c r="G46" s="176"/>
      <c r="H46" s="176">
        <f>'実質公債費比率（分子）の構造'!M$48</f>
        <v>309</v>
      </c>
      <c r="I46" s="176"/>
      <c r="J46" s="176"/>
      <c r="K46" s="176">
        <f>'実質公債費比率（分子）の構造'!N$48</f>
        <v>351</v>
      </c>
      <c r="L46" s="176"/>
      <c r="M46" s="176"/>
      <c r="N46" s="176">
        <f>'実質公債費比率（分子）の構造'!O$48</f>
        <v>329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610</v>
      </c>
      <c r="C49" s="176"/>
      <c r="D49" s="176"/>
      <c r="E49" s="176">
        <f>'実質公債費比率（分子）の構造'!L$45</f>
        <v>590</v>
      </c>
      <c r="F49" s="176"/>
      <c r="G49" s="176"/>
      <c r="H49" s="176">
        <f>'実質公債費比率（分子）の構造'!M$45</f>
        <v>598</v>
      </c>
      <c r="I49" s="176"/>
      <c r="J49" s="176"/>
      <c r="K49" s="176">
        <f>'実質公債費比率（分子）の構造'!N$45</f>
        <v>595</v>
      </c>
      <c r="L49" s="176"/>
      <c r="M49" s="176"/>
      <c r="N49" s="176">
        <f>'実質公債費比率（分子）の構造'!O$45</f>
        <v>599</v>
      </c>
      <c r="O49" s="176"/>
      <c r="P49" s="176"/>
    </row>
    <row r="50" spans="1:16" x14ac:dyDescent="0.2">
      <c r="A50" s="176" t="s">
        <v>67</v>
      </c>
      <c r="B50" s="176" t="e">
        <f>NA()</f>
        <v>#N/A</v>
      </c>
      <c r="C50" s="176">
        <f>IF(ISNUMBER('実質公債費比率（分子）の構造'!K$53),'実質公債費比率（分子）の構造'!K$53,NA())</f>
        <v>214</v>
      </c>
      <c r="D50" s="176" t="e">
        <f>NA()</f>
        <v>#N/A</v>
      </c>
      <c r="E50" s="176" t="e">
        <f>NA()</f>
        <v>#N/A</v>
      </c>
      <c r="F50" s="176">
        <f>IF(ISNUMBER('実質公債費比率（分子）の構造'!L$53),'実質公債費比率（分子）の構造'!L$53,NA())</f>
        <v>138</v>
      </c>
      <c r="G50" s="176" t="e">
        <f>NA()</f>
        <v>#N/A</v>
      </c>
      <c r="H50" s="176" t="e">
        <f>NA()</f>
        <v>#N/A</v>
      </c>
      <c r="I50" s="176">
        <f>IF(ISNUMBER('実質公債費比率（分子）の構造'!M$53),'実質公債費比率（分子）の構造'!M$53,NA())</f>
        <v>157</v>
      </c>
      <c r="J50" s="176" t="e">
        <f>NA()</f>
        <v>#N/A</v>
      </c>
      <c r="K50" s="176" t="e">
        <f>NA()</f>
        <v>#N/A</v>
      </c>
      <c r="L50" s="176">
        <f>IF(ISNUMBER('実質公債費比率（分子）の構造'!N$53),'実質公債費比率（分子）の構造'!N$53,NA())</f>
        <v>204</v>
      </c>
      <c r="M50" s="176" t="e">
        <f>NA()</f>
        <v>#N/A</v>
      </c>
      <c r="N50" s="176" t="e">
        <f>NA()</f>
        <v>#N/A</v>
      </c>
      <c r="O50" s="176">
        <f>IF(ISNUMBER('実質公債費比率（分子）の構造'!O$53),'実質公債費比率（分子）の構造'!O$53,NA())</f>
        <v>203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8232</v>
      </c>
      <c r="E56" s="175"/>
      <c r="F56" s="175"/>
      <c r="G56" s="175">
        <f>'将来負担比率（分子）の構造'!J$52</f>
        <v>7832</v>
      </c>
      <c r="H56" s="175"/>
      <c r="I56" s="175"/>
      <c r="J56" s="175">
        <f>'将来負担比率（分子）の構造'!K$52</f>
        <v>7354</v>
      </c>
      <c r="K56" s="175"/>
      <c r="L56" s="175"/>
      <c r="M56" s="175">
        <f>'将来負担比率（分子）の構造'!L$52</f>
        <v>6720</v>
      </c>
      <c r="N56" s="175"/>
      <c r="O56" s="175"/>
      <c r="P56" s="175">
        <f>'将来負担比率（分子）の構造'!M$52</f>
        <v>6116</v>
      </c>
    </row>
    <row r="57" spans="1:16" x14ac:dyDescent="0.2">
      <c r="A57" s="175" t="s">
        <v>42</v>
      </c>
      <c r="B57" s="175"/>
      <c r="C57" s="175"/>
      <c r="D57" s="175">
        <f>'将来負担比率（分子）の構造'!I$51</f>
        <v>40</v>
      </c>
      <c r="E57" s="175"/>
      <c r="F57" s="175"/>
      <c r="G57" s="175">
        <f>'将来負担比率（分子）の構造'!J$51</f>
        <v>33</v>
      </c>
      <c r="H57" s="175"/>
      <c r="I57" s="175"/>
      <c r="J57" s="175">
        <f>'将来負担比率（分子）の構造'!K$51</f>
        <v>28</v>
      </c>
      <c r="K57" s="175"/>
      <c r="L57" s="175"/>
      <c r="M57" s="175">
        <f>'将来負担比率（分子）の構造'!L$51</f>
        <v>24</v>
      </c>
      <c r="N57" s="175"/>
      <c r="O57" s="175"/>
      <c r="P57" s="175">
        <f>'将来負担比率（分子）の構造'!M$51</f>
        <v>18</v>
      </c>
    </row>
    <row r="58" spans="1:16" x14ac:dyDescent="0.2">
      <c r="A58" s="175" t="s">
        <v>41</v>
      </c>
      <c r="B58" s="175"/>
      <c r="C58" s="175"/>
      <c r="D58" s="175">
        <f>'将来負担比率（分子）の構造'!I$50</f>
        <v>5527</v>
      </c>
      <c r="E58" s="175"/>
      <c r="F58" s="175"/>
      <c r="G58" s="175">
        <f>'将来負担比率（分子）の構造'!J$50</f>
        <v>5760</v>
      </c>
      <c r="H58" s="175"/>
      <c r="I58" s="175"/>
      <c r="J58" s="175">
        <f>'将来負担比率（分子）の構造'!K$50</f>
        <v>6135</v>
      </c>
      <c r="K58" s="175"/>
      <c r="L58" s="175"/>
      <c r="M58" s="175">
        <f>'将来負担比率（分子）の構造'!L$50</f>
        <v>7042</v>
      </c>
      <c r="N58" s="175"/>
      <c r="O58" s="175"/>
      <c r="P58" s="175">
        <f>'将来負担比率（分子）の構造'!M$50</f>
        <v>7136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606</v>
      </c>
      <c r="C62" s="175"/>
      <c r="D62" s="175"/>
      <c r="E62" s="175">
        <f>'将来負担比率（分子）の構造'!J$45</f>
        <v>544</v>
      </c>
      <c r="F62" s="175"/>
      <c r="G62" s="175"/>
      <c r="H62" s="175">
        <f>'将来負担比率（分子）の構造'!K$45</f>
        <v>560</v>
      </c>
      <c r="I62" s="175"/>
      <c r="J62" s="175"/>
      <c r="K62" s="175">
        <f>'将来負担比率（分子）の構造'!L$45</f>
        <v>598</v>
      </c>
      <c r="L62" s="175"/>
      <c r="M62" s="175"/>
      <c r="N62" s="175">
        <f>'将来負担比率（分子）の構造'!M$45</f>
        <v>669</v>
      </c>
      <c r="O62" s="175"/>
      <c r="P62" s="175"/>
    </row>
    <row r="63" spans="1:16" x14ac:dyDescent="0.2">
      <c r="A63" s="175" t="s">
        <v>34</v>
      </c>
      <c r="B63" s="175">
        <f>'将来負担比率（分子）の構造'!I$44</f>
        <v>81</v>
      </c>
      <c r="C63" s="175"/>
      <c r="D63" s="175"/>
      <c r="E63" s="175">
        <f>'将来負担比率（分子）の構造'!J$44</f>
        <v>96</v>
      </c>
      <c r="F63" s="175"/>
      <c r="G63" s="175"/>
      <c r="H63" s="175">
        <f>'将来負担比率（分子）の構造'!K$44</f>
        <v>87</v>
      </c>
      <c r="I63" s="175"/>
      <c r="J63" s="175"/>
      <c r="K63" s="175">
        <f>'将来負担比率（分子）の構造'!L$44</f>
        <v>74</v>
      </c>
      <c r="L63" s="175"/>
      <c r="M63" s="175"/>
      <c r="N63" s="175">
        <f>'将来負担比率（分子）の構造'!M$44</f>
        <v>68</v>
      </c>
      <c r="O63" s="175"/>
      <c r="P63" s="175"/>
    </row>
    <row r="64" spans="1:16" x14ac:dyDescent="0.2">
      <c r="A64" s="175" t="s">
        <v>33</v>
      </c>
      <c r="B64" s="175">
        <f>'将来負担比率（分子）の構造'!I$43</f>
        <v>3622</v>
      </c>
      <c r="C64" s="175"/>
      <c r="D64" s="175"/>
      <c r="E64" s="175">
        <f>'将来負担比率（分子）の構造'!J$43</f>
        <v>3140</v>
      </c>
      <c r="F64" s="175"/>
      <c r="G64" s="175"/>
      <c r="H64" s="175">
        <f>'将来負担比率（分子）の構造'!K$43</f>
        <v>2665</v>
      </c>
      <c r="I64" s="175"/>
      <c r="J64" s="175"/>
      <c r="K64" s="175">
        <f>'将来負担比率（分子）の構造'!L$43</f>
        <v>2351</v>
      </c>
      <c r="L64" s="175"/>
      <c r="M64" s="175"/>
      <c r="N64" s="175">
        <f>'将来負担比率（分子）の構造'!M$43</f>
        <v>2368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6525</v>
      </c>
      <c r="C66" s="175"/>
      <c r="D66" s="175"/>
      <c r="E66" s="175">
        <f>'将来負担比率（分子）の構造'!J$41</f>
        <v>6260</v>
      </c>
      <c r="F66" s="175"/>
      <c r="G66" s="175"/>
      <c r="H66" s="175">
        <f>'将来負担比率（分子）の構造'!K$41</f>
        <v>5923</v>
      </c>
      <c r="I66" s="175"/>
      <c r="J66" s="175"/>
      <c r="K66" s="175">
        <f>'将来負担比率（分子）の構造'!L$41</f>
        <v>5460</v>
      </c>
      <c r="L66" s="175"/>
      <c r="M66" s="175"/>
      <c r="N66" s="175">
        <f>'将来負担比率（分子）の構造'!M$41</f>
        <v>5995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3071</v>
      </c>
      <c r="C72" s="179">
        <f>基金残高に係る経年分析!G55</f>
        <v>3352</v>
      </c>
      <c r="D72" s="179">
        <f>基金残高に係る経年分析!H55</f>
        <v>3108</v>
      </c>
    </row>
    <row r="73" spans="1:16" x14ac:dyDescent="0.2">
      <c r="A73" s="178" t="s">
        <v>74</v>
      </c>
      <c r="B73" s="179">
        <f>基金残高に係る経年分析!F56</f>
        <v>58</v>
      </c>
      <c r="C73" s="179">
        <f>基金残高に係る経年分析!G56</f>
        <v>58</v>
      </c>
      <c r="D73" s="179">
        <f>基金残高に係る経年分析!H56</f>
        <v>58</v>
      </c>
    </row>
    <row r="74" spans="1:16" x14ac:dyDescent="0.2">
      <c r="A74" s="178" t="s">
        <v>75</v>
      </c>
      <c r="B74" s="179">
        <f>基金残高に係る経年分析!F57</f>
        <v>2217</v>
      </c>
      <c r="C74" s="179">
        <f>基金残高に係る経年分析!G57</f>
        <v>2785</v>
      </c>
      <c r="D74" s="179">
        <f>基金残高に係る経年分析!H57</f>
        <v>3149</v>
      </c>
    </row>
  </sheetData>
  <sheetProtection algorithmName="SHA-512" hashValue="z83gmB2nRjwOj8Z+wiuWlY9ZpjmuhB+ZcyOsrYQsYX6Ci8qMZgJBHZOM5O7tLn/hGyMiK7cHL+ePTqJnlVCZuw==" saltValue="edZTsuGXpJcvgWhr3Yj0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2025-03-13T23:49:41Z</cp:lastPrinted>
  <dcterms:created xsi:type="dcterms:W3CDTF">2025-02-19T01:01:12Z</dcterms:created>
  <dcterms:modified xsi:type="dcterms:W3CDTF">2025-03-18T15:28:53Z</dcterms:modified>
  <cp:category/>
</cp:coreProperties>
</file>