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F2CEB5AB-8BE3-4FFF-B849-551C4D52921C}" xr6:coauthVersionLast="47" xr6:coauthVersionMax="47" xr10:uidLastSave="{263D22E5-C7AF-4385-8D93-9E5FD4196C72}"/>
  <bookViews>
    <workbookView xWindow="2920" yWindow="2920" windowWidth="14400" windowHeight="87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E41" i="10"/>
  <c r="AM41" i="10"/>
  <c r="U41" i="10"/>
  <c r="C41" i="10"/>
  <c r="CO40" i="10"/>
  <c r="BE40" i="10"/>
  <c r="AM40" i="10"/>
  <c r="U40" i="10"/>
  <c r="C40" i="10"/>
  <c r="CO39" i="10"/>
  <c r="BW39" i="10"/>
  <c r="BW40" i="10" s="1"/>
  <c r="BW41" i="10" s="1"/>
  <c r="BE39" i="10"/>
  <c r="AM39" i="10"/>
  <c r="U39" i="10"/>
  <c r="C39" i="10"/>
  <c r="CO38" i="10"/>
  <c r="BE38" i="10"/>
  <c r="AM38" i="10"/>
  <c r="U38" i="10"/>
  <c r="C38" i="10"/>
  <c r="CO37" i="10"/>
  <c r="BW37" i="10"/>
  <c r="BW38" i="10" s="1"/>
  <c r="BE37" i="10"/>
  <c r="AM37" i="10"/>
  <c r="U37" i="10"/>
  <c r="C37" i="10"/>
  <c r="CO36" i="10"/>
  <c r="AM36" i="10"/>
  <c r="C36" i="10"/>
  <c r="CO35" i="10"/>
  <c r="BW35" i="10"/>
  <c r="AM35" i="10"/>
  <c r="C35" i="10"/>
  <c r="BW34" i="10"/>
  <c r="AM34" i="10"/>
  <c r="C34" i="10"/>
  <c r="BW36" i="10" l="1"/>
  <c r="CO34"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<sst xmlns="http://schemas.openxmlformats.org/spreadsheetml/2006/main" count="1058" uniqueCount="564">
  <si>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</si>
  <si>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</si>
  <si>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</si>
  <si>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</si>
  <si>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</si>
  <si>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</si>
  <si>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</si>
  <si>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</si>
  <si>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</si>
  <si>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</si>
  <si>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</si>
  <si>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</si>
  <si>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</si>
  <si>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</si>
  <si>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</si>
  <si>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</si>
  <si>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</si>
  <si>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</si>
  <si>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</si>
  <si>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</si>
  <si>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</si>
  <si>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</si>
  <si>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</si>
  <si>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</si>
  <si>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</si>
  <si>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</si>
  <si>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</si>
  <si>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</si>
  <si>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</si>
  <si>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</si>
  <si>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</si>
  <si>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</si>
  <si>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</si>
  <si>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</si>
  <si>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</si>
  <si>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</si>
  <si>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</si>
  <si>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</si>
  <si>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</si>
  <si>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</si>
  <si>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</si>
  <si>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</si>
  <si>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</si>
  <si>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</si>
  <si>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</si>
  <si>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</si>
  <si>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</si>
  <si>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</si>
  <si>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</si>
  <si>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</si>
  <si>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</si>
  <si>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</si>
  <si>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</si>
  <si>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</si>
  <si>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</si>
  <si>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</si>
  <si>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</si>
  <si>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</si>
  <si>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</si>
  <si>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</si>
  <si>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</si>
  <si>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</si>
  <si>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</si>
  <si>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</si>
  <si>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</si>
  <si>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</si>
  <si>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</si>
  <si>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</si>
  <si>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</si>
  <si>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</si>
  <si>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</si>
  <si>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</si>
  <si>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</si>
  <si>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</si>
  <si>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</si>
  <si>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</si>
  <si>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</si>
  <si>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</si>
  <si>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</si>
  <si>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</si>
  <si>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</si>
  <si>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</si>
  <si>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</si>
  <si>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</si>
  <si>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</si>
  <si>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</si>
  <si>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</si>
  <si>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</si>
  <si>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</si>
  <si>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</si>
  <si>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</si>
  <si>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</si>
  <si>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</si>
  <si>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</si>
  <si>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新地町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</si>
  <si>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</si>
  <si>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</si>
  <si>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</si>
  <si>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</si>
  <si>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</si>
  <si>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</si>
  <si>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</si>
  <si>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</si>
  <si>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</si>
  <si>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</si>
  <si>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</si>
  <si>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</si>
  <si>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</si>
  <si>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</si>
  <si>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</si>
  <si>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</si>
  <si>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</si>
  <si>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</si>
  <si>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</si>
  <si>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</si>
  <si>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</si>
  <si>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</si>
  <si>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</si>
  <si>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</si>
  <si>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</si>
  <si>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</si>
  <si>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</si>
  <si>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</si>
  <si>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</si>
  <si>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</si>
  <si>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</si>
  <si>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</si>
  <si>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</si>
  <si>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</si>
  <si>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</si>
  <si>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</si>
  <si>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</si>
  <si>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</si>
  <si>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</si>
  <si>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</si>
  <si>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</si>
  <si>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</si>
  <si>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</si>
  <si>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</si>
  <si>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</si>
  <si>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</si>
  <si>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</si>
  <si>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</si>
  <si>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</si>
  <si>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</si>
  <si>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</si>
  <si>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</si>
  <si>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</si>
  <si>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</si>
  <si>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</si>
  <si>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</si>
  <si>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</si>
  <si>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</si>
  <si>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</si>
  <si>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</si>
  <si>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</si>
  <si>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</si>
  <si>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</si>
  <si>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</si>
  <si>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</si>
  <si>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</si>
  <si>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</si>
  <si>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</si>
  <si>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</si>
  <si>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</si>
  <si>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</si>
  <si>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</si>
  <si>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</si>
  <si>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</si>
  <si>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</si>
  <si>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</si>
  <si>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</si>
  <si>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</si>
  <si>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</si>
  <si>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</si>
  <si>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</si>
  <si>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</si>
  <si>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</si>
  <si>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</si>
  <si>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</si>
  <si>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</si>
  <si>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</si>
  <si>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</si>
  <si>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</si>
  <si>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</si>
  <si>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</si>
  <si>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</si>
  <si>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</si>
  <si>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</si>
  <si>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</si>
  <si>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</si>
  <si>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</si>
  <si>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</si>
  <si>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</si>
  <si>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</si>
  <si>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</si>
  <si>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</si>
  <si>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</si>
  <si>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</si>
  <si>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</si>
  <si>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</si>
  <si>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</si>
  <si>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</si>
  <si>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福島県新地町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</si>
  <si>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</si>
  <si>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</si>
  <si>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</si>
  <si>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</si>
  <si>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</si>
  <si>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</si>
  <si>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</si>
  <si>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</si>
  <si>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</si>
  <si>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</si>
  <si>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</si>
  <si>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</si>
  <si>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</si>
  <si>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</si>
  <si>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</si>
  <si>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</si>
  <si>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</si>
  <si>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</si>
  <si>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</si>
  <si>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</si>
  <si>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</si>
  <si>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</si>
  <si>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</si>
  <si>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</si>
  <si>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</si>
  <si>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</si>
  <si>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</si>
  <si>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</si>
  <si>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</si>
  <si>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</si>
  <si>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</si>
  <si>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</si>
  <si>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</si>
  <si>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</si>
  <si>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</si>
  <si>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</si>
  <si>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</si>
  <si>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</si>
  <si>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</si>
  <si>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</si>
  <si>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</si>
  <si>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</si>
  <si>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</si>
  <si>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</si>
  <si>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</si>
  <si>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</si>
  <si>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</si>
  <si>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</si>
  <si>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</si>
  <si>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</si>
  <si>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</si>
  <si>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</si>
  <si>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</si>
  <si>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</si>
  <si>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</si>
  <si>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</si>
  <si>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</si>
  <si>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</si>
  <si>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</si>
  <si>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</si>
  <si>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</si>
  <si>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</si>
  <si>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</si>
  <si>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</si>
  <si>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</si>
  <si>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</si>
  <si>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</si>
  <si>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</si>
  <si>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</si>
  <si>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</si>
  <si>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</si>
  <si>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</si>
  <si>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</si>
  <si>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</si>
  <si>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</si>
  <si>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</si>
  <si>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</si>
  <si>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</si>
  <si>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</si>
  <si>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</si>
  <si>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</si>
  <si>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</si>
  <si>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</si>
  <si>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</si>
  <si>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</si>
  <si>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</si>
  <si>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</si>
  <si>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</si>
  <si>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</si>
  <si>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</si>
  <si>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</si>
  <si>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</si>
  <si>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</si>
  <si>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</si>
  <si>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</si>
  <si>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</si>
  <si>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</si>
  <si>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</si>
  <si>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</si>
  <si>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</si>
  <si>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</si>
  <si>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</si>
  <si>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</si>
  <si>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</si>
  <si>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</si>
  <si>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</si>
  <si>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</si>
  <si>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</si>
  <si>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</si>
  <si>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</si>
  <si>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</si>
  <si>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</si>
  <si>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</si>
  <si>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</si>
  <si>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</si>
  <si>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</si>
  <si>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</si>
  <si>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</si>
  <si>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</si>
  <si>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</si>
  <si>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</si>
  <si>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</si>
  <si>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</si>
  <si>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</si>
  <si>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</si>
  <si>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</si>
  <si>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</si>
  <si>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</si>
  <si>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</si>
  <si>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</si>
  <si>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</si>
  <si>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</si>
  <si>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</si>
  <si>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</si>
  <si>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</si>
  <si>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</si>
  <si>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</si>
  <si>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</si>
  <si>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</si>
  <si>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</si>
  <si>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</si>
  <si>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</si>
  <si>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</si>
  <si>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</si>
  <si>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</si>
  <si>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</si>
  <si>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</si>
  <si>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</si>
  <si>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</si>
  <si>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</si>
  <si>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福島県新地町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</si>
  <si>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</si>
  <si>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</si>
  <si>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</si>
  <si>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</si>
  <si>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</si>
  <si>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</si>
  <si>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</si>
  <si>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</si>
  <si>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</si>
  <si>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</si>
  <si>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</si>
  <si>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</si>
  <si>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</si>
  <si>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</si>
  <si>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</si>
  <si>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</si>
  <si>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</si>
  <si>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</si>
  <si>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</si>
  <si>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</si>
  <si>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</si>
  <si>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</si>
  <si>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</si>
  <si>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</si>
  <si>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</si>
  <si>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</si>
  <si>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</si>
  <si>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</si>
  <si>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</si>
  <si>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</si>
  <si>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</si>
  <si>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</si>
  <si>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</si>
  <si>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</si>
  <si>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</si>
  <si>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</si>
  <si>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</si>
  <si>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</si>
  <si>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</si>
  <si>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新地南工業団地整備事業特別会計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</si>
  <si>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</si>
  <si>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</si>
  <si>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</si>
  <si>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</si>
  <si>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</si>
  <si>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</si>
  <si>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</si>
  <si>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</si>
  <si>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</si>
  <si>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</si>
  <si>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</si>
  <si>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</si>
  <si>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</si>
  <si>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</si>
  <si>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</si>
  <si>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</si>
  <si>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</si>
  <si>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</si>
  <si>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</si>
  <si>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</si>
  <si>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</si>
  <si>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</si>
  <si>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</si>
  <si>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</si>
  <si>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</si>
  <si>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</si>
  <si>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</si>
  <si>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</si>
  <si>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</si>
  <si>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</si>
  <si>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</si>
  <si>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</si>
  <si>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</si>
  <si>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</si>
  <si>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</si>
  <si>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</si>
  <si>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</si>
  <si>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</si>
  <si>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</si>
  <si>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</si>
  <si>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</si>
  <si>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</si>
  <si>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</si>
  <si>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</si>
  <si>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</si>
  <si>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</si>
  <si>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</si>
  <si>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</si>
  <si>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</si>
  <si>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</si>
  <si>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</si>
  <si>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</si>
  <si>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</si>
  <si>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</si>
  <si>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</si>
  <si>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</si>
  <si>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</si>
  <si>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</si>
  <si>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</si>
  <si>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</si>
  <si>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</si>
  <si>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</si>
  <si>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</si>
  <si>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</si>
  <si>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</si>
  <si>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</si>
  <si>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</si>
  <si>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</si>
  <si>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</si>
  <si>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</si>
  <si>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</si>
  <si>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</si>
  <si>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</si>
  <si>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</si>
  <si>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</si>
  <si>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</si>
  <si>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</si>
  <si>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</si>
  <si>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</si>
  <si>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</si>
  <si>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</si>
  <si>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</si>
  <si>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</si>
  <si>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</si>
  <si>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</si>
  <si>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</si>
  <si>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</si>
  <si>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</si>
  <si>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</si>
  <si>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</si>
  <si>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</si>
  <si>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</si>
  <si>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</si>
  <si>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</si>
  <si>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</si>
  <si>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</si>
  <si>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</si>
  <si>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</si>
  <si>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</si>
  <si>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</si>
  <si>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</si>
  <si>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</si>
  <si>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</si>
  <si>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</si>
  <si>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</si>
  <si>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</si>
  <si>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</si>
  <si>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</si>
  <si>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</si>
  <si>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</si>
  <si>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</si>
  <si>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</si>
  <si>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</si>
  <si>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</si>
  <si>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</si>
  <si>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</si>
  <si>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</si>
  <si>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</si>
  <si>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</si>
  <si>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</si>
  <si>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</si>
  <si>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</si>
  <si>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</si>
  <si>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</si>
  <si>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</si>
  <si>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</si>
  <si>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</si>
  <si>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</si>
  <si>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</si>
  <si>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</si>
  <si>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</si>
  <si>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</si>
  <si>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</si>
  <si>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</si>
  <si>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</si>
  <si>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15.57</t>
  </si>
  <si>
    <t>一般会計</t>
  </si>
  <si>
    <t>新地南工業団地整備事業特別会計</t>
  </si>
  <si>
    <t>公共下水道事業特別会計</t>
  </si>
  <si>
    <t>国民健康保険特別会計</t>
  </si>
  <si>
    <t>介護保険特別会計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</si>
  <si>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</si>
  <si>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</si>
  <si>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</si>
  <si>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</si>
  <si>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</si>
  <si>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</si>
  <si>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</si>
  <si>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</si>
  <si>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</si>
  <si>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新地スマートエナジー</t>
  </si>
  <si>
    <t>東日本大震災復興基金</t>
    <phoneticPr fontId="5"/>
  </si>
  <si>
    <t>町営住宅維持管理基金</t>
    <phoneticPr fontId="2"/>
  </si>
  <si>
    <t>新地町公共施設整備基金</t>
    <phoneticPr fontId="2"/>
  </si>
  <si>
    <t>新地町地域福祉基金</t>
    <phoneticPr fontId="2"/>
  </si>
  <si>
    <t>災害町営住宅被災者取得支援等基金</t>
    <phoneticPr fontId="2"/>
  </si>
  <si>
    <t>相馬地方広域水道企業団水道事業会計</t>
    <rPh sb="0" eb="11">
      <t>ソウマチホウコウイキスイドウキギョウダン</t>
    </rPh>
    <rPh sb="11" eb="17">
      <t>スイドウジギョウカイケイ</t>
    </rPh>
    <phoneticPr fontId="4"/>
  </si>
  <si>
    <t>福島県後期高齢者医療広域連合一般会計</t>
    <rPh sb="0" eb="14">
      <t>フ</t>
    </rPh>
    <rPh sb="14" eb="18">
      <t>イッパンカイケイ</t>
    </rPh>
    <phoneticPr fontId="4"/>
  </si>
  <si>
    <t>福島県後期高齢者医療広域連合後期高齢者医療特別会計</t>
    <rPh sb="0" eb="14">
      <t>フ</t>
    </rPh>
    <rPh sb="14" eb="23">
      <t>コウキコウレイシャイリョウトクベツ</t>
    </rPh>
    <rPh sb="23" eb="25">
      <t>カイケイ</t>
    </rPh>
    <phoneticPr fontId="4"/>
  </si>
  <si>
    <t>相馬地方広域市町村圏組合一般会計</t>
    <rPh sb="0" eb="4">
      <t>ソウマチホウ</t>
    </rPh>
    <rPh sb="4" eb="6">
      <t>コウイキ</t>
    </rPh>
    <rPh sb="6" eb="10">
      <t>シチョウソンケン</t>
    </rPh>
    <rPh sb="10" eb="12">
      <t>クミアイ</t>
    </rPh>
    <rPh sb="12" eb="14">
      <t>イッパン</t>
    </rPh>
    <rPh sb="14" eb="16">
      <t>カイケイ</t>
    </rPh>
    <phoneticPr fontId="4"/>
  </si>
  <si>
    <t>相馬地方広域市町村圏組合看護専門学校特別会計</t>
    <rPh sb="0" eb="2">
      <t>ソウマ</t>
    </rPh>
    <rPh sb="2" eb="4">
      <t>チホウ</t>
    </rPh>
    <rPh sb="4" eb="6">
      <t>コウイキ</t>
    </rPh>
    <rPh sb="6" eb="10">
      <t>シチョウソンケン</t>
    </rPh>
    <rPh sb="10" eb="12">
      <t>クミアイ</t>
    </rPh>
    <rPh sb="12" eb="14">
      <t>カンゴ</t>
    </rPh>
    <rPh sb="14" eb="16">
      <t>センモン</t>
    </rPh>
    <rPh sb="16" eb="18">
      <t>ガッコウ</t>
    </rPh>
    <rPh sb="18" eb="20">
      <t>トクベツ</t>
    </rPh>
    <rPh sb="20" eb="22">
      <t>カイケイ</t>
    </rPh>
    <phoneticPr fontId="4"/>
  </si>
  <si>
    <t>相馬方部衛生組合　一般会計</t>
    <rPh sb="0" eb="8">
      <t>ソウマホウブエイセイクミアイ</t>
    </rPh>
    <rPh sb="9" eb="13">
      <t>イッパンカイケイ</t>
    </rPh>
    <phoneticPr fontId="4"/>
  </si>
  <si>
    <t>相馬方部訪問看護ステーション事業特別会計</t>
    <rPh sb="0" eb="4">
      <t>ソウマホウブ</t>
    </rPh>
    <rPh sb="4" eb="8">
      <t>ホウモンカンゴ</t>
    </rPh>
    <rPh sb="14" eb="16">
      <t>ジギョウ</t>
    </rPh>
    <rPh sb="16" eb="20">
      <t>トクベツカイケイ</t>
    </rPh>
    <phoneticPr fontId="4"/>
  </si>
  <si>
    <t>相馬方部衛生組合　公立相馬総合病院事業会計</t>
    <rPh sb="0" eb="8">
      <t>ソウマホウブ</t>
    </rPh>
    <rPh sb="9" eb="17">
      <t>コウリツ</t>
    </rPh>
    <rPh sb="17" eb="19">
      <t>ジギョウ</t>
    </rPh>
    <rPh sb="19" eb="21">
      <t>カイケイ</t>
    </rPh>
    <phoneticPr fontId="4"/>
  </si>
  <si>
    <t>福島県市町村総合事務組合
一般会計</t>
    <rPh sb="0" eb="12">
      <t>フクシマケンシチョウソンソウゴウジムクミアイ</t>
    </rPh>
    <rPh sb="13" eb="15">
      <t>イッパン</t>
    </rPh>
    <rPh sb="15" eb="17">
      <t>カイケイ</t>
    </rPh>
    <phoneticPr fontId="4"/>
  </si>
  <si>
    <t>福島県市町村総合事務組合
消防補償等特別会計</t>
    <rPh sb="0" eb="12">
      <t>フクシマケンシチョウソンソウゴウジムクミアイ</t>
    </rPh>
    <rPh sb="13" eb="15">
      <t>ショウボウ</t>
    </rPh>
    <rPh sb="15" eb="17">
      <t>ホショウ</t>
    </rPh>
    <rPh sb="17" eb="18">
      <t>トウ</t>
    </rPh>
    <rPh sb="18" eb="20">
      <t>トクベツ</t>
    </rPh>
    <rPh sb="20" eb="22">
      <t>カイケイ</t>
    </rPh>
    <phoneticPr fontId="4"/>
  </si>
  <si>
    <t>福島県市町村総合事務組合
消防賞じゅつ金特別会計</t>
    <rPh sb="0" eb="12">
      <t>フクシマケンシチョウソンソウゴウジムクミアイ</t>
    </rPh>
    <rPh sb="13" eb="15">
      <t>ショウボウ</t>
    </rPh>
    <rPh sb="15" eb="16">
      <t>ショウ</t>
    </rPh>
    <rPh sb="19" eb="20">
      <t>キン</t>
    </rPh>
    <rPh sb="20" eb="22">
      <t>トクベツ</t>
    </rPh>
    <rPh sb="22" eb="24">
      <t>カイケイ</t>
    </rPh>
    <phoneticPr fontId="4"/>
  </si>
  <si>
    <t>福島県市町村総合事務組合
非常勤職員公務災害補償特別会計</t>
    <rPh sb="0" eb="12">
      <t>フクシマケンシチョウソンソウゴウジムクミアイ</t>
    </rPh>
    <rPh sb="13" eb="24">
      <t>ヒジョウキンショクインコウムサイガイホショウ</t>
    </rPh>
    <rPh sb="24" eb="26">
      <t>トクベツ</t>
    </rPh>
    <rPh sb="26" eb="28">
      <t>カイケイ</t>
    </rPh>
    <phoneticPr fontId="4"/>
  </si>
  <si>
    <t>福島県市町村総合事務組合
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</si>
</sst>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92C1-4B0B-8BBC-469BC1E7F2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381590</c:v>
                </c:pt>
                <c:pt idx="1">
                  <c:v>168358</c:v>
                </c:pt>
                <c:pt idx="2">
                  <c:v>222492</c:v>
                </c:pt>
                <c:pt idx="3">
                  <c:v>61288</c:v>
                </c:pt>
                <c:pt idx="4">
                  <c:v>87147</c:v>
                </c:pt>
              </c:numCache>
            </c:numRef>
          </c:val>
          <c:smooth val="0"/>
          <c:extLst>
            <c:ext xmlns:c16="http://schemas.microsoft.com/office/drawing/2014/chart" uri="{C3380CC4-5D6E-409C-BE32-E72D297353CC}">
              <c16:uniqueId val="{00000001-92C1-4B0B-8BBC-469BC1E7F2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10.46</c:v>
                </c:pt>
                <c:pt idx="1">
                  <c:v>1.74</c:v>
                </c:pt>
                <c:pt idx="2">
                  <c:v>10.36</c:v>
                </c:pt>
                <c:pt idx="3">
                  <c:v>15.38</c:v>
                </c:pt>
                <c:pt idx="4">
                  <c:v>17.34</c:v>
                </c:pt>
              </c:numCache>
            </c:numRef>
          </c:val>
          <c:extLst>
            <c:ext xmlns:c16="http://schemas.microsoft.com/office/drawing/2014/chart" uri="{C3380CC4-5D6E-409C-BE32-E72D297353CC}">
              <c16:uniqueId val="{00000000-2D8B-4B46-81E7-558A31E101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101.12</c:v>
                </c:pt>
                <c:pt idx="1">
                  <c:v>89.1</c:v>
                </c:pt>
                <c:pt idx="2">
                  <c:v>69.989999999999995</c:v>
                </c:pt>
                <c:pt idx="3">
                  <c:v>79.88</c:v>
                </c:pt>
                <c:pt idx="4">
                  <c:v>94.73</c:v>
                </c:pt>
              </c:numCache>
            </c:numRef>
          </c:val>
          <c:extLst>
            <c:ext xmlns:c16="http://schemas.microsoft.com/office/drawing/2014/chart" uri="{C3380CC4-5D6E-409C-BE32-E72D297353CC}">
              <c16:uniqueId val="{00000001-2D8B-4B46-81E7-558A31E101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6.14</c:v>
                </c:pt>
                <c:pt idx="1">
                  <c:v>-15.57</c:v>
                </c:pt>
                <c:pt idx="2">
                  <c:v>9.69</c:v>
                </c:pt>
                <c:pt idx="3">
                  <c:v>9.89</c:v>
                </c:pt>
                <c:pt idx="4">
                  <c:v>9.4700000000000006</c:v>
                </c:pt>
              </c:numCache>
            </c:numRef>
          </c:val>
          <c:smooth val="0"/>
          <c:extLst>
            <c:ext xmlns:c16="http://schemas.microsoft.com/office/drawing/2014/chart" uri="{C3380CC4-5D6E-409C-BE32-E72D297353CC}">
              <c16:uniqueId val="{00000002-2D8B-4B46-81E7-558A31E101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74C-4030-8A16-9715471196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4C-4030-8A16-9715471196E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74C-4030-8A16-9715471196E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0.26</c:v>
                </c:pt>
                <c:pt idx="2">
                  <c:v>#N/A</c:v>
                </c:pt>
                <c:pt idx="3">
                  <c:v>0</c:v>
                </c:pt>
                <c:pt idx="4">
                  <c:v>#N/A</c:v>
                </c:pt>
                <c:pt idx="5">
                  <c:v>0.08</c:v>
                </c:pt>
                <c:pt idx="6">
                  <c:v>#N/A</c:v>
                </c:pt>
                <c:pt idx="7">
                  <c:v>0.09</c:v>
                </c:pt>
                <c:pt idx="8">
                  <c:v>#N/A</c:v>
                </c:pt>
                <c:pt idx="9">
                  <c:v>0.01</c:v>
                </c:pt>
              </c:numCache>
            </c:numRef>
          </c:val>
          <c:extLst>
            <c:ext xmlns:c16="http://schemas.microsoft.com/office/drawing/2014/chart" uri="{C3380CC4-5D6E-409C-BE32-E72D297353CC}">
              <c16:uniqueId val="{00000003-474C-4030-8A16-9715471196E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c:v>
                </c:pt>
                <c:pt idx="2">
                  <c:v>#N/A</c:v>
                </c:pt>
                <c:pt idx="3">
                  <c:v>0.18</c:v>
                </c:pt>
                <c:pt idx="4">
                  <c:v>#N/A</c:v>
                </c:pt>
                <c:pt idx="5">
                  <c:v>0.35</c:v>
                </c:pt>
                <c:pt idx="6">
                  <c:v>#N/A</c:v>
                </c:pt>
                <c:pt idx="7">
                  <c:v>0.66</c:v>
                </c:pt>
                <c:pt idx="8">
                  <c:v>#N/A</c:v>
                </c:pt>
                <c:pt idx="9">
                  <c:v>0.06</c:v>
                </c:pt>
              </c:numCache>
            </c:numRef>
          </c:val>
          <c:extLst>
            <c:ext xmlns:c16="http://schemas.microsoft.com/office/drawing/2014/chart" uri="{C3380CC4-5D6E-409C-BE32-E72D297353CC}">
              <c16:uniqueId val="{00000004-474C-4030-8A16-9715471196E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3.09</c:v>
                </c:pt>
                <c:pt idx="2">
                  <c:v>#N/A</c:v>
                </c:pt>
                <c:pt idx="3">
                  <c:v>1.06</c:v>
                </c:pt>
                <c:pt idx="4">
                  <c:v>#N/A</c:v>
                </c:pt>
                <c:pt idx="5">
                  <c:v>0.53</c:v>
                </c:pt>
                <c:pt idx="6">
                  <c:v>#N/A</c:v>
                </c:pt>
                <c:pt idx="7">
                  <c:v>0.97</c:v>
                </c:pt>
                <c:pt idx="8">
                  <c:v>#N/A</c:v>
                </c:pt>
                <c:pt idx="9">
                  <c:v>0.3</c:v>
                </c:pt>
              </c:numCache>
            </c:numRef>
          </c:val>
          <c:extLst>
            <c:ext xmlns:c16="http://schemas.microsoft.com/office/drawing/2014/chart" uri="{C3380CC4-5D6E-409C-BE32-E72D297353CC}">
              <c16:uniqueId val="{00000005-474C-4030-8A16-9715471196E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0.96</c:v>
                </c:pt>
                <c:pt idx="2">
                  <c:v>#N/A</c:v>
                </c:pt>
                <c:pt idx="3">
                  <c:v>0.47</c:v>
                </c:pt>
                <c:pt idx="4">
                  <c:v>#N/A</c:v>
                </c:pt>
                <c:pt idx="5">
                  <c:v>0.39</c:v>
                </c:pt>
                <c:pt idx="6">
                  <c:v>#N/A</c:v>
                </c:pt>
                <c:pt idx="7">
                  <c:v>0.6</c:v>
                </c:pt>
                <c:pt idx="8">
                  <c:v>#N/A</c:v>
                </c:pt>
                <c:pt idx="9">
                  <c:v>0.36</c:v>
                </c:pt>
              </c:numCache>
            </c:numRef>
          </c:val>
          <c:extLst>
            <c:ext xmlns:c16="http://schemas.microsoft.com/office/drawing/2014/chart" uri="{C3380CC4-5D6E-409C-BE32-E72D297353CC}">
              <c16:uniqueId val="{00000006-474C-4030-8A16-9715471196EE}"/>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1.41</c:v>
                </c:pt>
                <c:pt idx="2">
                  <c:v>#N/A</c:v>
                </c:pt>
                <c:pt idx="3">
                  <c:v>0.21</c:v>
                </c:pt>
                <c:pt idx="4">
                  <c:v>#N/A</c:v>
                </c:pt>
                <c:pt idx="5">
                  <c:v>1.33</c:v>
                </c:pt>
                <c:pt idx="6">
                  <c:v>#N/A</c:v>
                </c:pt>
                <c:pt idx="7">
                  <c:v>0.33</c:v>
                </c:pt>
                <c:pt idx="8">
                  <c:v>#N/A</c:v>
                </c:pt>
                <c:pt idx="9">
                  <c:v>6.31</c:v>
                </c:pt>
              </c:numCache>
            </c:numRef>
          </c:val>
          <c:extLst>
            <c:ext xmlns:c16="http://schemas.microsoft.com/office/drawing/2014/chart" uri="{C3380CC4-5D6E-409C-BE32-E72D297353CC}">
              <c16:uniqueId val="{00000007-474C-4030-8A16-9715471196EE}"/>
            </c:ext>
          </c:extLst>
        </c:ser>
        <c:ser>
          <c:idx val="8"/>
          <c:order val="8"/>
          <c:tx>
            <c:strRef>
              <c:f>データシート!$A$35</c:f>
              <c:strCache>
                <c:ptCount val="1"/>
                <c:pt idx="0">
                  <c:v>新地南工業団地整備事業特別会計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2.56</c:v>
                </c:pt>
                <c:pt idx="2">
                  <c:v>#N/A</c:v>
                </c:pt>
                <c:pt idx="3">
                  <c:v>4.9800000000000004</c:v>
                </c:pt>
                <c:pt idx="4">
                  <c:v>#N/A</c:v>
                </c:pt>
                <c:pt idx="5">
                  <c:v>3.11</c:v>
                </c:pt>
                <c:pt idx="6">
                  <c:v>#N/A</c:v>
                </c:pt>
                <c:pt idx="7">
                  <c:v>6.12</c:v>
                </c:pt>
                <c:pt idx="8">
                  <c:v>#N/A</c:v>
                </c:pt>
                <c:pt idx="9">
                  <c:v>9.65</c:v>
                </c:pt>
              </c:numCache>
            </c:numRef>
          </c:val>
          <c:extLst>
            <c:ext xmlns:c16="http://schemas.microsoft.com/office/drawing/2014/chart" uri="{C3380CC4-5D6E-409C-BE32-E72D297353CC}">
              <c16:uniqueId val="{00000008-474C-4030-8A16-9715471196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10.45</c:v>
                </c:pt>
                <c:pt idx="2">
                  <c:v>#N/A</c:v>
                </c:pt>
                <c:pt idx="3">
                  <c:v>1.73</c:v>
                </c:pt>
                <c:pt idx="4">
                  <c:v>#N/A</c:v>
                </c:pt>
                <c:pt idx="5">
                  <c:v>10.36</c:v>
                </c:pt>
                <c:pt idx="6">
                  <c:v>#N/A</c:v>
                </c:pt>
                <c:pt idx="7">
                  <c:v>15.37</c:v>
                </c:pt>
                <c:pt idx="8">
                  <c:v>#N/A</c:v>
                </c:pt>
                <c:pt idx="9">
                  <c:v>17.34</c:v>
                </c:pt>
              </c:numCache>
            </c:numRef>
          </c:val>
          <c:extLst>
            <c:ext xmlns:c16="http://schemas.microsoft.com/office/drawing/2014/chart" uri="{C3380CC4-5D6E-409C-BE32-E72D297353CC}">
              <c16:uniqueId val="{00000009-474C-4030-8A16-9715471196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450</c:v>
                </c:pt>
                <c:pt idx="5">
                  <c:v>453</c:v>
                </c:pt>
                <c:pt idx="8">
                  <c:v>468</c:v>
                </c:pt>
                <c:pt idx="11">
                  <c:v>461</c:v>
                </c:pt>
                <c:pt idx="14">
                  <c:v>434</c:v>
                </c:pt>
              </c:numCache>
            </c:numRef>
          </c:val>
          <c:extLst>
            <c:ext xmlns:c16="http://schemas.microsoft.com/office/drawing/2014/chart" uri="{C3380CC4-5D6E-409C-BE32-E72D297353CC}">
              <c16:uniqueId val="{00000000-7415-4114-ACCC-FDACCD3C1D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15-4114-ACCC-FDACCD3C1D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52</c:v>
                </c:pt>
                <c:pt idx="3">
                  <c:v>52</c:v>
                </c:pt>
                <c:pt idx="6">
                  <c:v>52</c:v>
                </c:pt>
                <c:pt idx="9">
                  <c:v>48</c:v>
                </c:pt>
                <c:pt idx="12">
                  <c:v>48</c:v>
                </c:pt>
              </c:numCache>
            </c:numRef>
          </c:val>
          <c:extLst>
            <c:ext xmlns:c16="http://schemas.microsoft.com/office/drawing/2014/chart" uri="{C3380CC4-5D6E-409C-BE32-E72D297353CC}">
              <c16:uniqueId val="{00000002-7415-4114-ACCC-FDACCD3C1D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64</c:v>
                </c:pt>
                <c:pt idx="3">
                  <c:v>62</c:v>
                </c:pt>
                <c:pt idx="6">
                  <c:v>57</c:v>
                </c:pt>
                <c:pt idx="9">
                  <c:v>33</c:v>
                </c:pt>
                <c:pt idx="12">
                  <c:v>32</c:v>
                </c:pt>
              </c:numCache>
            </c:numRef>
          </c:val>
          <c:extLst>
            <c:ext xmlns:c16="http://schemas.microsoft.com/office/drawing/2014/chart" uri="{C3380CC4-5D6E-409C-BE32-E72D297353CC}">
              <c16:uniqueId val="{00000003-7415-4114-ACCC-FDACCD3C1D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180</c:v>
                </c:pt>
                <c:pt idx="3">
                  <c:v>219</c:v>
                </c:pt>
                <c:pt idx="6">
                  <c:v>164</c:v>
                </c:pt>
                <c:pt idx="9">
                  <c:v>233</c:v>
                </c:pt>
                <c:pt idx="12">
                  <c:v>184</c:v>
                </c:pt>
              </c:numCache>
            </c:numRef>
          </c:val>
          <c:extLst>
            <c:ext xmlns:c16="http://schemas.microsoft.com/office/drawing/2014/chart" uri="{C3380CC4-5D6E-409C-BE32-E72D297353CC}">
              <c16:uniqueId val="{00000004-7415-4114-ACCC-FDACCD3C1D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15-4114-ACCC-FDACCD3C1D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15-4114-ACCC-FDACCD3C1D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419</c:v>
                </c:pt>
                <c:pt idx="3">
                  <c:v>444</c:v>
                </c:pt>
                <c:pt idx="6">
                  <c:v>482</c:v>
                </c:pt>
                <c:pt idx="9">
                  <c:v>550</c:v>
                </c:pt>
                <c:pt idx="12">
                  <c:v>556</c:v>
                </c:pt>
              </c:numCache>
            </c:numRef>
          </c:val>
          <c:extLst>
            <c:ext xmlns:c16="http://schemas.microsoft.com/office/drawing/2014/chart" uri="{C3380CC4-5D6E-409C-BE32-E72D297353CC}">
              <c16:uniqueId val="{00000007-7415-4114-ACCC-FDACCD3C1D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265</c:v>
                </c:pt>
                <c:pt idx="2">
                  <c:v>#N/A</c:v>
                </c:pt>
                <c:pt idx="3">
                  <c:v>#N/A</c:v>
                </c:pt>
                <c:pt idx="4">
                  <c:v>324</c:v>
                </c:pt>
                <c:pt idx="5">
                  <c:v>#N/A</c:v>
                </c:pt>
                <c:pt idx="6">
                  <c:v>#N/A</c:v>
                </c:pt>
                <c:pt idx="7">
                  <c:v>287</c:v>
                </c:pt>
                <c:pt idx="8">
                  <c:v>#N/A</c:v>
                </c:pt>
                <c:pt idx="9">
                  <c:v>#N/A</c:v>
                </c:pt>
                <c:pt idx="10">
                  <c:v>403</c:v>
                </c:pt>
                <c:pt idx="11">
                  <c:v>#N/A</c:v>
                </c:pt>
                <c:pt idx="12">
                  <c:v>#N/A</c:v>
                </c:pt>
                <c:pt idx="13">
                  <c:v>386</c:v>
                </c:pt>
                <c:pt idx="14">
                  <c:v>#N/A</c:v>
                </c:pt>
              </c:numCache>
            </c:numRef>
          </c:val>
          <c:smooth val="0"/>
          <c:extLst>
            <c:ext xmlns:c16="http://schemas.microsoft.com/office/drawing/2014/chart" uri="{C3380CC4-5D6E-409C-BE32-E72D297353CC}">
              <c16:uniqueId val="{00000008-7415-4114-ACCC-FDACCD3C1D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4165</c:v>
                </c:pt>
                <c:pt idx="5">
                  <c:v>3820</c:v>
                </c:pt>
                <c:pt idx="8">
                  <c:v>4142</c:v>
                </c:pt>
                <c:pt idx="11">
                  <c:v>3935</c:v>
                </c:pt>
                <c:pt idx="14">
                  <c:v>3456</c:v>
                </c:pt>
              </c:numCache>
            </c:numRef>
          </c:val>
          <c:extLst>
            <c:ext xmlns:c16="http://schemas.microsoft.com/office/drawing/2014/chart" uri="{C3380CC4-5D6E-409C-BE32-E72D297353CC}">
              <c16:uniqueId val="{00000000-8D88-447A-99FD-719E9777D9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643</c:v>
                </c:pt>
                <c:pt idx="5">
                  <c:v>605</c:v>
                </c:pt>
                <c:pt idx="8">
                  <c:v>563</c:v>
                </c:pt>
                <c:pt idx="11">
                  <c:v>520</c:v>
                </c:pt>
                <c:pt idx="14">
                  <c:v>477</c:v>
                </c:pt>
              </c:numCache>
            </c:numRef>
          </c:val>
          <c:extLst>
            <c:ext xmlns:c16="http://schemas.microsoft.com/office/drawing/2014/chart" uri="{C3380CC4-5D6E-409C-BE32-E72D297353CC}">
              <c16:uniqueId val="{00000001-8D88-447A-99FD-719E9777D9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5811</c:v>
                </c:pt>
                <c:pt idx="5">
                  <c:v>5825</c:v>
                </c:pt>
                <c:pt idx="8">
                  <c:v>5602</c:v>
                </c:pt>
                <c:pt idx="11">
                  <c:v>6098</c:v>
                </c:pt>
                <c:pt idx="14">
                  <c:v>6388</c:v>
                </c:pt>
              </c:numCache>
            </c:numRef>
          </c:val>
          <c:extLst>
            <c:ext xmlns:c16="http://schemas.microsoft.com/office/drawing/2014/chart" uri="{C3380CC4-5D6E-409C-BE32-E72D297353CC}">
              <c16:uniqueId val="{00000002-8D88-447A-99FD-719E9777D9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63</c:v>
                </c:pt>
                <c:pt idx="3">
                  <c:v>47</c:v>
                </c:pt>
                <c:pt idx="6">
                  <c:v>0</c:v>
                </c:pt>
                <c:pt idx="9">
                  <c:v>0</c:v>
                </c:pt>
                <c:pt idx="12">
                  <c:v>0</c:v>
                </c:pt>
              </c:numCache>
            </c:numRef>
          </c:val>
          <c:extLst>
            <c:ext xmlns:c16="http://schemas.microsoft.com/office/drawing/2014/chart" uri="{C3380CC4-5D6E-409C-BE32-E72D297353CC}">
              <c16:uniqueId val="{00000003-8D88-447A-99FD-719E9777D9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88-447A-99FD-719E9777D9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50</c:v>
                </c:pt>
                <c:pt idx="3">
                  <c:v>38</c:v>
                </c:pt>
                <c:pt idx="6">
                  <c:v>26</c:v>
                </c:pt>
                <c:pt idx="9">
                  <c:v>16</c:v>
                </c:pt>
                <c:pt idx="12">
                  <c:v>7</c:v>
                </c:pt>
              </c:numCache>
            </c:numRef>
          </c:val>
          <c:extLst>
            <c:ext xmlns:c16="http://schemas.microsoft.com/office/drawing/2014/chart" uri="{C3380CC4-5D6E-409C-BE32-E72D297353CC}">
              <c16:uniqueId val="{00000005-8D88-447A-99FD-719E9777D9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763</c:v>
                </c:pt>
                <c:pt idx="3">
                  <c:v>552</c:v>
                </c:pt>
                <c:pt idx="6">
                  <c:v>539</c:v>
                </c:pt>
                <c:pt idx="9">
                  <c:v>500</c:v>
                </c:pt>
                <c:pt idx="12">
                  <c:v>502</c:v>
                </c:pt>
              </c:numCache>
            </c:numRef>
          </c:val>
          <c:extLst>
            <c:ext xmlns:c16="http://schemas.microsoft.com/office/drawing/2014/chart" uri="{C3380CC4-5D6E-409C-BE32-E72D297353CC}">
              <c16:uniqueId val="{00000006-8D88-447A-99FD-719E9777D9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368</c:v>
                </c:pt>
                <c:pt idx="3">
                  <c:v>523</c:v>
                </c:pt>
                <c:pt idx="6">
                  <c:v>276</c:v>
                </c:pt>
                <c:pt idx="9">
                  <c:v>245</c:v>
                </c:pt>
                <c:pt idx="12">
                  <c:v>267</c:v>
                </c:pt>
              </c:numCache>
            </c:numRef>
          </c:val>
          <c:extLst>
            <c:ext xmlns:c16="http://schemas.microsoft.com/office/drawing/2014/chart" uri="{C3380CC4-5D6E-409C-BE32-E72D297353CC}">
              <c16:uniqueId val="{00000007-8D88-447A-99FD-719E9777D9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1689</c:v>
                </c:pt>
                <c:pt idx="3">
                  <c:v>1556</c:v>
                </c:pt>
                <c:pt idx="6">
                  <c:v>1493</c:v>
                </c:pt>
                <c:pt idx="9">
                  <c:v>1697</c:v>
                </c:pt>
                <c:pt idx="12">
                  <c:v>1769</c:v>
                </c:pt>
              </c:numCache>
            </c:numRef>
          </c:val>
          <c:extLst>
            <c:ext xmlns:c16="http://schemas.microsoft.com/office/drawing/2014/chart" uri="{C3380CC4-5D6E-409C-BE32-E72D297353CC}">
              <c16:uniqueId val="{00000008-8D88-447A-99FD-719E9777D9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483</c:v>
                </c:pt>
                <c:pt idx="3">
                  <c:v>430</c:v>
                </c:pt>
                <c:pt idx="6">
                  <c:v>379</c:v>
                </c:pt>
                <c:pt idx="9">
                  <c:v>330</c:v>
                </c:pt>
                <c:pt idx="12">
                  <c:v>281</c:v>
                </c:pt>
              </c:numCache>
            </c:numRef>
          </c:val>
          <c:extLst>
            <c:ext xmlns:c16="http://schemas.microsoft.com/office/drawing/2014/chart" uri="{C3380CC4-5D6E-409C-BE32-E72D297353CC}">
              <c16:uniqueId val="{00000009-8D88-447A-99FD-719E9777D9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5597</c:v>
                </c:pt>
                <c:pt idx="3">
                  <c:v>5758</c:v>
                </c:pt>
                <c:pt idx="6">
                  <c:v>5955</c:v>
                </c:pt>
                <c:pt idx="9">
                  <c:v>5753</c:v>
                </c:pt>
                <c:pt idx="12">
                  <c:v>5361</c:v>
                </c:pt>
              </c:numCache>
            </c:numRef>
          </c:val>
          <c:extLst>
            <c:ext xmlns:c16="http://schemas.microsoft.com/office/drawing/2014/chart" uri="{C3380CC4-5D6E-409C-BE32-E72D297353CC}">
              <c16:uniqueId val="{0000000A-8D88-447A-99FD-719E9777D9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88-447A-99FD-719E9777D9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3099</c:v>
                </c:pt>
                <c:pt idx="1">
                  <c:v>3329</c:v>
                </c:pt>
                <c:pt idx="2">
                  <c:v>3650</c:v>
                </c:pt>
              </c:numCache>
            </c:numRef>
          </c:val>
          <c:extLst>
            <c:ext xmlns:c16="http://schemas.microsoft.com/office/drawing/2014/chart" uri="{C3380CC4-5D6E-409C-BE32-E72D297353CC}">
              <c16:uniqueId val="{00000000-FE58-48C6-AB5D-15F4C7B43A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FE58-48C6-AB5D-15F4C7B43A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2242</c:v>
                </c:pt>
                <c:pt idx="1">
                  <c:v>2309</c:v>
                </c:pt>
                <c:pt idx="2">
                  <c:v>2358</c:v>
                </c:pt>
              </c:numCache>
            </c:numRef>
          </c:val>
          <c:extLst>
            <c:ext xmlns:c16="http://schemas.microsoft.com/office/drawing/2014/chart" uri="{C3380CC4-5D6E-409C-BE32-E72D297353CC}">
              <c16:uniqueId val="{00000002-FE58-48C6-AB5D-15F4C7B43A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7,581
7,529
46.70
7,275,460
6,582,023
668,335
3,853,568
5,361,078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財政力指数が類似団体平均を上回っているのは、固定資産税をはじめとする地方税の割合が高いためである。また、震災からの住宅再建などにより新築家屋の増加や誘致企業の設備投資などにより固定資産税が順調に推移している。今後も町税の徴収率向上に努め、歳入確保を積極的に努めていき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90715</xdr:rowOff>
    </xdr:from>
    <xdr:to>
      <xdr:col>23</xdr:col>
      <xdr:colOff>133350</xdr:colOff>
      <xdr:row>38</xdr:row>
      <xdr:rowOff>136676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605815"/>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136676</xdr:rowOff>
    </xdr:from>
    <xdr:to>
      <xdr:col>19</xdr:col>
      <xdr:colOff>133350</xdr:colOff>
      <xdr:row>39</xdr:row>
      <xdr:rowOff>34169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65177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34169</xdr:rowOff>
    </xdr:from>
    <xdr:to>
      <xdr:col>15</xdr:col>
      <xdr:colOff>82550</xdr:colOff>
      <xdr:row>39</xdr:row>
      <xdr:rowOff>160565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72071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12095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8471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39915</xdr:rowOff>
    </xdr:from>
    <xdr:to>
      <xdr:col>23</xdr:col>
      <xdr:colOff>184150</xdr:colOff>
      <xdr:row>38</xdr:row>
      <xdr:rowOff>141515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56441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85876</xdr:rowOff>
    </xdr:from>
    <xdr:to>
      <xdr:col>19</xdr:col>
      <xdr:colOff>184150</xdr:colOff>
      <xdr:row>39</xdr:row>
      <xdr:rowOff>16026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26203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154819</xdr:rowOff>
    </xdr:from>
    <xdr:to>
      <xdr:col>15</xdr:col>
      <xdr:colOff>133350</xdr:colOff>
      <xdr:row>39</xdr:row>
      <xdr:rowOff>84969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95146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132745</xdr:rowOff>
    </xdr:from>
    <xdr:to>
      <xdr:col>7</xdr:col>
      <xdr:colOff>31750</xdr:colOff>
      <xdr:row>40</xdr:row>
      <xdr:rowOff>62895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73072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を上回っているが、これは経常一般財源であるこの固定資産税が、復興特区減免制度により、震災復興特別交付税（臨時一般財源）に置き換わって収入されたためである。</a:t>
          </a:r>
          <a:endParaRPr lang="ja-JP" altLang="ja-JP" sz="1400">
            <a:effectLst/>
          </a:endParaRPr>
        </a:p>
        <a:p>
          <a:r>
            <a:rPr kumimoji="1" lang="ja-JP" altLang="ja-JP" sz="1100">
              <a:solidFill>
                <a:schemeClr val="dk1"/>
              </a:solidFill>
              <a:effectLst/>
              <a:latin typeface="+mn-lt"/>
              <a:ea typeface="+mn-ea"/>
              <a:cs typeface="+mn-cs"/>
            </a:rPr>
            <a:t>仮に、復興特区減免分が固定資産税（経常一般財源）として収入されていた場合には、経常収支比率は</a:t>
          </a:r>
          <a:r>
            <a:rPr kumimoji="1" lang="ja-JP" altLang="en-US" sz="1100">
              <a:solidFill>
                <a:schemeClr val="dk1"/>
              </a:solidFill>
              <a:effectLst/>
              <a:latin typeface="+mn-lt"/>
              <a:ea typeface="+mn-ea"/>
              <a:cs typeface="+mn-cs"/>
            </a:rPr>
            <a:t>８０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である。本来の意味での経常収支比率はこちらの数値だと捉えているが、当該数値においても近年増加傾向にあるため、今後は更に事務事業の優先度を厳しく点検し、優先度の低い事務事業について計画的に廃止・縮小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135361</xdr:rowOff>
    </xdr:from>
    <xdr:to>
      <xdr:col>23</xdr:col>
      <xdr:colOff>133350</xdr:colOff>
      <xdr:row>66</xdr:row>
      <xdr:rowOff>10160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79611"/>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2646</xdr:rowOff>
    </xdr:from>
    <xdr:to>
      <xdr:col>19</xdr:col>
      <xdr:colOff>133350</xdr:colOff>
      <xdr:row>65</xdr:row>
      <xdr:rowOff>135361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146896"/>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104775</xdr:rowOff>
    </xdr:from>
    <xdr:to>
      <xdr:col>15</xdr:col>
      <xdr:colOff>82550</xdr:colOff>
      <xdr:row>65</xdr:row>
      <xdr:rowOff>2646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34675"/>
          <a:ext cx="889000" cy="4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94721</xdr:rowOff>
    </xdr:from>
    <xdr:to>
      <xdr:col>11</xdr:col>
      <xdr:colOff>31750</xdr:colOff>
      <xdr:row>62</xdr:row>
      <xdr:rowOff>104775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246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26687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7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84561</xdr:rowOff>
    </xdr:from>
    <xdr:to>
      <xdr:col>19</xdr:col>
      <xdr:colOff>184150</xdr:colOff>
      <xdr:row>66</xdr:row>
      <xdr:rowOff>14711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170938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1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123296</xdr:rowOff>
    </xdr:from>
    <xdr:to>
      <xdr:col>15</xdr:col>
      <xdr:colOff>133350</xdr:colOff>
      <xdr:row>65</xdr:row>
      <xdr:rowOff>53446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38223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53975</xdr:rowOff>
    </xdr:from>
    <xdr:to>
      <xdr:col>11</xdr:col>
      <xdr:colOff>82550</xdr:colOff>
      <xdr:row>62</xdr:row>
      <xdr:rowOff>155575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140352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43921</xdr:rowOff>
    </xdr:from>
    <xdr:to>
      <xdr:col>7</xdr:col>
      <xdr:colOff>31750</xdr:colOff>
      <xdr:row>62</xdr:row>
      <xdr:rowOff>145521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130298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6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人件費・物件費等については、大きな経年変化はないと言えるが、類似団体等の平均値よりも常に高い状態にある。</a:t>
          </a:r>
          <a:endParaRPr lang="ja-JP" altLang="ja-JP" sz="1400">
            <a:effectLst/>
          </a:endParaRPr>
        </a:p>
        <a:p>
          <a:r>
            <a:rPr kumimoji="1" lang="ja-JP" altLang="ja-JP" sz="1100">
              <a:solidFill>
                <a:schemeClr val="dk1"/>
              </a:solidFill>
              <a:effectLst/>
              <a:latin typeface="+mn-lt"/>
              <a:ea typeface="+mn-ea"/>
              <a:cs typeface="+mn-cs"/>
            </a:rPr>
            <a:t>人件費については、町立保育所を３施設運営していることで、多数の保育士を有していることが要因であると考えられる。</a:t>
          </a:r>
          <a:endParaRPr lang="ja-JP" altLang="ja-JP" sz="1400">
            <a:effectLst/>
          </a:endParaRPr>
        </a:p>
        <a:p>
          <a:r>
            <a:rPr lang="ja-JP" altLang="ja-JP" sz="1100">
              <a:solidFill>
                <a:schemeClr val="dk1"/>
              </a:solidFill>
              <a:effectLst/>
              <a:latin typeface="+mn-lt"/>
              <a:ea typeface="+mn-ea"/>
              <a:cs typeface="+mn-cs"/>
            </a:rPr>
            <a:t>物件費については、東日本大震災復興事業にともない、公共施設が大幅に増加したことで、各種管理経費等が増加したことによるものであると考えられる。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143039</xdr:rowOff>
    </xdr:from>
    <xdr:to>
      <xdr:col>23</xdr:col>
      <xdr:colOff>133350</xdr:colOff>
      <xdr:row>81</xdr:row>
      <xdr:rowOff>147470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30489"/>
          <a:ext cx="8382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127817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15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147470</xdr:rowOff>
    </xdr:from>
    <xdr:to>
      <xdr:col>19</xdr:col>
      <xdr:colOff>133350</xdr:colOff>
      <xdr:row>81</xdr:row>
      <xdr:rowOff>170675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34920"/>
          <a:ext cx="889000" cy="2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143832</xdr:rowOff>
    </xdr:from>
    <xdr:to>
      <xdr:col>15</xdr:col>
      <xdr:colOff>82550</xdr:colOff>
      <xdr:row>81</xdr:row>
      <xdr:rowOff>170675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31282"/>
          <a:ext cx="889000" cy="2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108455</xdr:rowOff>
    </xdr:from>
    <xdr:to>
      <xdr:col>11</xdr:col>
      <xdr:colOff>31750</xdr:colOff>
      <xdr:row>81</xdr:row>
      <xdr:rowOff>143832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5905"/>
          <a:ext cx="889000" cy="3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92239</xdr:rowOff>
    </xdr:from>
    <xdr:to>
      <xdr:col>23</xdr:col>
      <xdr:colOff>184150</xdr:colOff>
      <xdr:row>82</xdr:row>
      <xdr:rowOff>22389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13516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0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96670</xdr:rowOff>
    </xdr:from>
    <xdr:to>
      <xdr:col>19</xdr:col>
      <xdr:colOff>184150</xdr:colOff>
      <xdr:row>82</xdr:row>
      <xdr:rowOff>26820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36997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119875</xdr:rowOff>
    </xdr:from>
    <xdr:to>
      <xdr:col>15</xdr:col>
      <xdr:colOff>133350</xdr:colOff>
      <xdr:row>82</xdr:row>
      <xdr:rowOff>50025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0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34802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9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93032</xdr:rowOff>
    </xdr:from>
    <xdr:to>
      <xdr:col>11</xdr:col>
      <xdr:colOff>82550</xdr:colOff>
      <xdr:row>82</xdr:row>
      <xdr:rowOff>23182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8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6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57655</xdr:rowOff>
    </xdr:from>
    <xdr:to>
      <xdr:col>7</xdr:col>
      <xdr:colOff>31750</xdr:colOff>
      <xdr:row>81</xdr:row>
      <xdr:rowOff>159255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144032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計画的に職員採用をおこなうとともに、給与体系の見直しや適正化に努める。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5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158045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669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87</xdr:row>
      <xdr:rowOff>158045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36889"/>
          <a:ext cx="889000" cy="73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170745</xdr:rowOff>
    </xdr:from>
    <xdr:to>
      <xdr:col>68</xdr:col>
      <xdr:colOff>152400</xdr:colOff>
      <xdr:row>83</xdr:row>
      <xdr:rowOff>106539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22964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119945</xdr:rowOff>
    </xdr:from>
    <xdr:to>
      <xdr:col>64</xdr:col>
      <xdr:colOff>152400</xdr:colOff>
      <xdr:row>83</xdr:row>
      <xdr:rowOff>50095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60272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計画に基づき職員数の削減に取り組んでいるが、福祉の町づくりとして直営で３保育所を運営していることや、東日本大震災による復興事業への各自治体からの派遣職員などにより類似団体に比べて高い状況にある。</a:t>
          </a:r>
          <a:endParaRPr lang="ja-JP" altLang="ja-JP" sz="1400">
            <a:effectLst/>
          </a:endParaRPr>
        </a:p>
        <a:p>
          <a:r>
            <a:rPr kumimoji="1" lang="ja-JP" altLang="ja-JP" sz="1100">
              <a:solidFill>
                <a:schemeClr val="dk1"/>
              </a:solidFill>
              <a:effectLst/>
              <a:latin typeface="+mn-lt"/>
              <a:ea typeface="+mn-ea"/>
              <a:cs typeface="+mn-cs"/>
            </a:rPr>
            <a:t>検証・検討を行い、適正な定員管理を実施し簡素で効果的な行政運営に努める。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36735</xdr:rowOff>
    </xdr:from>
    <xdr:to>
      <xdr:col>81</xdr:col>
      <xdr:colOff>44450</xdr:colOff>
      <xdr:row>61</xdr:row>
      <xdr:rowOff>132652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95185"/>
          <a:ext cx="8382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36735</xdr:rowOff>
    </xdr:from>
    <xdr:to>
      <xdr:col>77</xdr:col>
      <xdr:colOff>44450</xdr:colOff>
      <xdr:row>61</xdr:row>
      <xdr:rowOff>56642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495185"/>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51212</xdr:rowOff>
    </xdr:from>
    <xdr:to>
      <xdr:col>72</xdr:col>
      <xdr:colOff>203200</xdr:colOff>
      <xdr:row>61</xdr:row>
      <xdr:rowOff>56642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09662"/>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7176</xdr:rowOff>
    </xdr:from>
    <xdr:to>
      <xdr:col>68</xdr:col>
      <xdr:colOff>152400</xdr:colOff>
      <xdr:row>61</xdr:row>
      <xdr:rowOff>51212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65626"/>
          <a:ext cx="889000" cy="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81852</xdr:rowOff>
    </xdr:from>
    <xdr:to>
      <xdr:col>81</xdr:col>
      <xdr:colOff>95250</xdr:colOff>
      <xdr:row>62</xdr:row>
      <xdr:rowOff>12002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53929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1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157385</xdr:rowOff>
    </xdr:from>
    <xdr:to>
      <xdr:col>77</xdr:col>
      <xdr:colOff>95250</xdr:colOff>
      <xdr:row>61</xdr:row>
      <xdr:rowOff>87535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72312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3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5842</xdr:rowOff>
    </xdr:from>
    <xdr:to>
      <xdr:col>73</xdr:col>
      <xdr:colOff>44450</xdr:colOff>
      <xdr:row>61</xdr:row>
      <xdr:rowOff>107442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92219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412</xdr:rowOff>
    </xdr:from>
    <xdr:to>
      <xdr:col>68</xdr:col>
      <xdr:colOff>203200</xdr:colOff>
      <xdr:row>61</xdr:row>
      <xdr:rowOff>102012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86789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127826</xdr:rowOff>
    </xdr:from>
    <xdr:to>
      <xdr:col>64</xdr:col>
      <xdr:colOff>152400</xdr:colOff>
      <xdr:row>61</xdr:row>
      <xdr:rowOff>57976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42753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0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臨時財政対策債等の償還などの支出によって、類似団体の平均値を上回っている状況にある。</a:t>
          </a:r>
          <a:endParaRPr lang="ja-JP" altLang="ja-JP" sz="1400">
            <a:effectLst/>
          </a:endParaRPr>
        </a:p>
        <a:p>
          <a:r>
            <a:rPr kumimoji="1" lang="ja-JP" altLang="ja-JP" sz="1100">
              <a:solidFill>
                <a:schemeClr val="dk1"/>
              </a:solidFill>
              <a:effectLst/>
              <a:latin typeface="+mn-lt"/>
              <a:ea typeface="+mn-ea"/>
              <a:cs typeface="+mn-cs"/>
            </a:rPr>
            <a:t>また、復興関連事業の起債借入により一時的に公債費残高が増加するが、今後は復興関連事業の投資も減少することから、新規の起債発行の抑制に努め、実質公債比率の上昇防止に努める。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6096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20217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1270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10922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7804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163068</xdr:rowOff>
    </xdr:from>
    <xdr:to>
      <xdr:col>68</xdr:col>
      <xdr:colOff>152400</xdr:colOff>
      <xdr:row>42</xdr:row>
      <xdr:rowOff>10922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1925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131572</xdr:rowOff>
    </xdr:from>
    <xdr:to>
      <xdr:col>68</xdr:col>
      <xdr:colOff>203200</xdr:colOff>
      <xdr:row>42</xdr:row>
      <xdr:rowOff>61722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46499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27195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年度においても将来負担比率は算出されておらず、類似団体の平均値と同等である。これは財政調整基金等充当可能基金等の影響が大きい。</a:t>
          </a:r>
          <a:endParaRPr lang="ja-JP" altLang="ja-JP" sz="1400">
            <a:effectLst/>
          </a:endParaRPr>
        </a:p>
        <a:p>
          <a:r>
            <a:rPr kumimoji="1" lang="ja-JP" altLang="ja-JP" sz="1100">
              <a:solidFill>
                <a:schemeClr val="dk1"/>
              </a:solidFill>
              <a:effectLst/>
              <a:latin typeface="+mn-lt"/>
              <a:ea typeface="+mn-ea"/>
              <a:cs typeface="+mn-cs"/>
            </a:rPr>
            <a:t>将来負担の内容として、公共下水道事業などへの元利償還金に対する一般会計繰出金がある。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7,581
7,529
46.70
7,275,460
6,582,023
668,335
3,853,568
5,361,078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人件費は、類似団体平均を上回っている。これは直営で運営している保育所保育士の人件費と東日本大震災による復興事業への各自治体からの派遣職員の人件費負担によるものである。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168910</xdr:rowOff>
    </xdr:from>
    <xdr:to>
      <xdr:col>24</xdr:col>
      <xdr:colOff>25400</xdr:colOff>
      <xdr:row>40</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531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5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24130</xdr:rowOff>
    </xdr:from>
    <xdr:to>
      <xdr:col>24</xdr:col>
      <xdr:colOff>114300</xdr:colOff>
      <xdr:row>40</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8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168910</xdr:rowOff>
    </xdr:from>
    <xdr:to>
      <xdr:col>24</xdr:col>
      <xdr:colOff>114300</xdr:colOff>
      <xdr:row>32</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xdr:rowOff>
    </xdr:from>
    <xdr:to>
      <xdr:col>24</xdr:col>
      <xdr:colOff>25400</xdr:colOff>
      <xdr:row>40</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592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xdr:rowOff>
    </xdr:from>
    <xdr:to>
      <xdr:col>19</xdr:col>
      <xdr:colOff>187325</xdr:colOff>
      <xdr:row>40</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59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144780</xdr:rowOff>
    </xdr:from>
    <xdr:to>
      <xdr:col>20</xdr:col>
      <xdr:colOff>38100</xdr:colOff>
      <xdr:row>36</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138430</xdr:rowOff>
    </xdr:from>
    <xdr:to>
      <xdr:col>15</xdr:col>
      <xdr:colOff>98425</xdr:colOff>
      <xdr:row>40</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5353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38</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7446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34290</xdr:rowOff>
    </xdr:from>
    <xdr:to>
      <xdr:col>11</xdr:col>
      <xdr:colOff>60325</xdr:colOff>
      <xdr:row>36</xdr:row>
      <xdr:rowOff>135890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146067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144780</xdr:rowOff>
    </xdr:from>
    <xdr:to>
      <xdr:col>6</xdr:col>
      <xdr:colOff>171450</xdr:colOff>
      <xdr:row>36</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144780</xdr:rowOff>
    </xdr:from>
    <xdr:to>
      <xdr:col>24</xdr:col>
      <xdr:colOff>76200</xdr:colOff>
      <xdr:row>40</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53357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121920</xdr:rowOff>
    </xdr:from>
    <xdr:to>
      <xdr:col>20</xdr:col>
      <xdr:colOff>38100</xdr:colOff>
      <xdr:row>40</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94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160020</xdr:rowOff>
    </xdr:from>
    <xdr:to>
      <xdr:col>15</xdr:col>
      <xdr:colOff>149225</xdr:colOff>
      <xdr:row>40</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3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87630</xdr:rowOff>
    </xdr:from>
    <xdr:to>
      <xdr:col>11</xdr:col>
      <xdr:colOff>60325</xdr:colOff>
      <xdr:row>39</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8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物件費にかかる経常収支比率が高くなっているのは、電算関係等の委託料とともに、東日本大震災復興事業により整備された公共施設が大幅に増加したことによる関連経費の増加による影響が大きい。</a:t>
          </a:r>
          <a:endParaRPr lang="ja-JP" altLang="ja-JP" sz="1400">
            <a:effectLst/>
          </a:endParaRPr>
        </a:p>
        <a:p>
          <a:r>
            <a:rPr kumimoji="1" lang="ja-JP" altLang="ja-JP" sz="1100">
              <a:solidFill>
                <a:schemeClr val="dk1"/>
              </a:solidFill>
              <a:effectLst/>
              <a:latin typeface="+mn-lt"/>
              <a:ea typeface="+mn-ea"/>
              <a:cs typeface="+mn-cs"/>
            </a:rPr>
            <a:t>今後はさらに厳しく施設等の費用対効果や優先度について検証し、計画的に廃止・縮小を進め、物件費経費の抑制に努める。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119380</xdr:rowOff>
    </xdr:from>
    <xdr:to>
      <xdr:col>82</xdr:col>
      <xdr:colOff>107950</xdr:colOff>
      <xdr:row>20</xdr:row>
      <xdr:rowOff>157480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548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62230</xdr:rowOff>
    </xdr:from>
    <xdr:to>
      <xdr:col>78</xdr:col>
      <xdr:colOff>69850</xdr:colOff>
      <xdr:row>20</xdr:row>
      <xdr:rowOff>157480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197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19</xdr:row>
      <xdr:rowOff>62230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140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18</xdr:row>
      <xdr:rowOff>43180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14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68580</xdr:rowOff>
    </xdr:from>
    <xdr:to>
      <xdr:col>82</xdr:col>
      <xdr:colOff>158750</xdr:colOff>
      <xdr:row>20</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40657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106680</xdr:rowOff>
    </xdr:from>
    <xdr:to>
      <xdr:col>78</xdr:col>
      <xdr:colOff>120650</xdr:colOff>
      <xdr:row>21</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21607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62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11430</xdr:rowOff>
    </xdr:from>
    <xdr:to>
      <xdr:col>74</xdr:col>
      <xdr:colOff>31750</xdr:colOff>
      <xdr:row>19</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97807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148590</xdr:rowOff>
    </xdr:from>
    <xdr:to>
      <xdr:col>69</xdr:col>
      <xdr:colOff>142875</xdr:colOff>
      <xdr:row>18</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年度においても扶助費に係る経常収支比率は類似団体より高い傾向にある。今後も少子高齢化に伴う社会保障費の増加が予測されるため、財源の確保に努めたい。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58</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899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58</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899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58</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766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59</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7663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今後は、東日本大震災復興事業</a:t>
          </a:r>
          <a:r>
            <a:rPr kumimoji="1" lang="ja-JP" altLang="en-US" sz="1100">
              <a:solidFill>
                <a:schemeClr val="dk1"/>
              </a:solidFill>
              <a:effectLst/>
              <a:latin typeface="+mn-lt"/>
              <a:ea typeface="+mn-ea"/>
              <a:cs typeface="+mn-cs"/>
            </a:rPr>
            <a:t>及び福島県沖地震復興事業</a:t>
          </a:r>
          <a:r>
            <a:rPr kumimoji="1" lang="ja-JP" altLang="ja-JP" sz="1100">
              <a:solidFill>
                <a:schemeClr val="dk1"/>
              </a:solidFill>
              <a:effectLst/>
              <a:latin typeface="+mn-lt"/>
              <a:ea typeface="+mn-ea"/>
              <a:cs typeface="+mn-cs"/>
            </a:rPr>
            <a:t>として整備された施設数の増加に伴い、維持補修費が増加することが見込まれる。</a:t>
          </a:r>
          <a:endParaRPr lang="ja-JP" altLang="ja-JP" sz="1400">
            <a:effectLst/>
          </a:endParaRPr>
        </a:p>
        <a:p>
          <a:r>
            <a:rPr kumimoji="1" lang="ja-JP" altLang="ja-JP" sz="1100">
              <a:solidFill>
                <a:schemeClr val="dk1"/>
              </a:solidFill>
              <a:effectLst/>
              <a:latin typeface="+mn-lt"/>
              <a:ea typeface="+mn-ea"/>
              <a:cs typeface="+mn-cs"/>
            </a:rPr>
            <a:t>また、平成７年度から行った下水道事業事業整備による地方債償還のピークが過ぎた。今後も、受益者負担による財源確保に努め、財政の安定化を図る。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59</xdr:row>
      <xdr:rowOff>53522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100057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58</xdr:row>
      <xdr:rowOff>61685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8642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91622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893800" y="9777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57</xdr:row>
      <xdr:rowOff>4535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6356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2722</xdr:rowOff>
    </xdr:from>
    <xdr:to>
      <xdr:col>82</xdr:col>
      <xdr:colOff>158750</xdr:colOff>
      <xdr:row>59</xdr:row>
      <xdr:rowOff>104322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146249</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xdr:rowOff>
    </xdr:from>
    <xdr:to>
      <xdr:col>78</xdr:col>
      <xdr:colOff>120650</xdr:colOff>
      <xdr:row>58</xdr:row>
      <xdr:rowOff>112485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行財政改革によって、これまでは類似団体の平均値に近い数値で推移してきたが、</a:t>
          </a:r>
          <a:r>
            <a:rPr kumimoji="1" lang="ja-JP" altLang="en-US" sz="1100">
              <a:solidFill>
                <a:schemeClr val="dk1"/>
              </a:solidFill>
              <a:effectLst/>
              <a:latin typeface="+mn-lt"/>
              <a:ea typeface="+mn-ea"/>
              <a:cs typeface="+mn-cs"/>
            </a:rPr>
            <a:t>令和３年度以降は比較的大きな数値となっている。物価高騰等の影響による各関連団体への補助額の増加などが影響していると考えられる。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、行政の責任分野、経費負担のありかた、行政効果などを勘案して明確な基準を設けて、見直し及び廃止を行っていく。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38</xdr:row>
      <xdr:rowOff>154432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6329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38</xdr:row>
      <xdr:rowOff>117856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614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38</xdr:row>
      <xdr:rowOff>99568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5863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152146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3586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103632</xdr:rowOff>
    </xdr:from>
    <xdr:to>
      <xdr:col>82</xdr:col>
      <xdr:colOff>158750</xdr:colOff>
      <xdr:row>39</xdr:row>
      <xdr:rowOff>33782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75709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２年度まで類似団体と比較して下回っていたが、令和３年及び４年福島県沖地震災害復旧債の発行により増加した。町債の発行については、今後も引き続き交付税措置がなされるものを選択することなど必要最小限の事業を選別しながら公債費の適正な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85089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638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146050</xdr:rowOff>
    </xdr:from>
    <xdr:to>
      <xdr:col>19</xdr:col>
      <xdr:colOff>187325</xdr:colOff>
      <xdr:row>77</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1762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xdr:rowOff>
    </xdr:from>
    <xdr:to>
      <xdr:col>15</xdr:col>
      <xdr:colOff>98425</xdr:colOff>
      <xdr:row>76</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0314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xdr:rowOff>
    </xdr:from>
    <xdr:to>
      <xdr:col>11</xdr:col>
      <xdr:colOff>9525</xdr:colOff>
      <xdr:row>76</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031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95250</xdr:rowOff>
    </xdr:from>
    <xdr:to>
      <xdr:col>15</xdr:col>
      <xdr:colOff>149225</xdr:colOff>
      <xdr:row>77</xdr:row>
      <xdr:rowOff>25400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121920</xdr:rowOff>
    </xdr:from>
    <xdr:to>
      <xdr:col>11</xdr:col>
      <xdr:colOff>60325</xdr:colOff>
      <xdr:row>76</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62247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121920</xdr:rowOff>
    </xdr:from>
    <xdr:to>
      <xdr:col>6</xdr:col>
      <xdr:colOff>171450</xdr:colOff>
      <xdr:row>76</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62247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各種費用の見直しに努める。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40132</xdr:rowOff>
    </xdr:from>
    <xdr:to>
      <xdr:col>82</xdr:col>
      <xdr:colOff>107950</xdr:colOff>
      <xdr:row>79</xdr:row>
      <xdr:rowOff>106426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58468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40132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50010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88137</xdr:rowOff>
    </xdr:from>
    <xdr:to>
      <xdr:col>73</xdr:col>
      <xdr:colOff>180975</xdr:colOff>
      <xdr:row>78</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118337"/>
          <a:ext cx="889000" cy="38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76</xdr:row>
      <xdr:rowOff>88137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0690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135653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160782</xdr:rowOff>
    </xdr:from>
    <xdr:to>
      <xdr:col>78</xdr:col>
      <xdr:colOff>120650</xdr:colOff>
      <xdr:row>79</xdr:row>
      <xdr:rowOff>90932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5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75709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620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37337</xdr:rowOff>
    </xdr:from>
    <xdr:to>
      <xdr:col>69</xdr:col>
      <xdr:colOff>142875</xdr:colOff>
      <xdr:row>76</xdr:row>
      <xdr:rowOff>138937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0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123714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5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112285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23117</xdr:rowOff>
    </xdr:from>
    <xdr:to>
      <xdr:col>29</xdr:col>
      <xdr:colOff>127000</xdr:colOff>
      <xdr:row>17</xdr:row>
      <xdr:rowOff>77904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85392"/>
          <a:ext cx="647700" cy="5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77904</xdr:rowOff>
    </xdr:from>
    <xdr:to>
      <xdr:col>26</xdr:col>
      <xdr:colOff>50800</xdr:colOff>
      <xdr:row>17</xdr:row>
      <xdr:rowOff>98494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0179"/>
          <a:ext cx="698500" cy="20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98494</xdr:rowOff>
    </xdr:from>
    <xdr:to>
      <xdr:col>22</xdr:col>
      <xdr:colOff>114300</xdr:colOff>
      <xdr:row>17</xdr:row>
      <xdr:rowOff>127480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0769"/>
          <a:ext cx="698500" cy="28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127480</xdr:rowOff>
    </xdr:from>
    <xdr:to>
      <xdr:col>18</xdr:col>
      <xdr:colOff>177800</xdr:colOff>
      <xdr:row>18</xdr:row>
      <xdr:rowOff>47279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9755"/>
          <a:ext cx="698500" cy="91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143767</xdr:rowOff>
    </xdr:from>
    <xdr:to>
      <xdr:col>29</xdr:col>
      <xdr:colOff>177800</xdr:colOff>
      <xdr:row>17</xdr:row>
      <xdr:rowOff>73917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4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160294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27104</xdr:rowOff>
    </xdr:from>
    <xdr:to>
      <xdr:col>26</xdr:col>
      <xdr:colOff>101600</xdr:colOff>
      <xdr:row>17</xdr:row>
      <xdr:rowOff>128704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9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138881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5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47694</xdr:rowOff>
    </xdr:from>
    <xdr:to>
      <xdr:col>22</xdr:col>
      <xdr:colOff>165100</xdr:colOff>
      <xdr:row>17</xdr:row>
      <xdr:rowOff>149294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9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159471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7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76680</xdr:rowOff>
    </xdr:from>
    <xdr:to>
      <xdr:col>19</xdr:col>
      <xdr:colOff>38100</xdr:colOff>
      <xdr:row>18</xdr:row>
      <xdr:rowOff>6830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0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167929</xdr:rowOff>
    </xdr:from>
    <xdr:to>
      <xdr:col>15</xdr:col>
      <xdr:colOff>101600</xdr:colOff>
      <xdr:row>18</xdr:row>
      <xdr:rowOff>98079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0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9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168392</xdr:rowOff>
    </xdr:from>
    <xdr:to>
      <xdr:col>29</xdr:col>
      <xdr:colOff>127000</xdr:colOff>
      <xdr:row>35</xdr:row>
      <xdr:rowOff>177764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78742"/>
          <a:ext cx="6477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168392</xdr:rowOff>
    </xdr:from>
    <xdr:to>
      <xdr:col>26</xdr:col>
      <xdr:colOff>50800</xdr:colOff>
      <xdr:row>35</xdr:row>
      <xdr:rowOff>285199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78742"/>
          <a:ext cx="698500" cy="116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250200</xdr:rowOff>
    </xdr:from>
    <xdr:to>
      <xdr:col>22</xdr:col>
      <xdr:colOff>114300</xdr:colOff>
      <xdr:row>35</xdr:row>
      <xdr:rowOff>285199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60550"/>
          <a:ext cx="698500" cy="34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250200</xdr:rowOff>
    </xdr:from>
    <xdr:to>
      <xdr:col>18</xdr:col>
      <xdr:colOff>177800</xdr:colOff>
      <xdr:row>35</xdr:row>
      <xdr:rowOff>311838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60550"/>
          <a:ext cx="698500" cy="6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126964</xdr:rowOff>
    </xdr:from>
    <xdr:to>
      <xdr:col>29</xdr:col>
      <xdr:colOff>177800</xdr:colOff>
      <xdr:row>35</xdr:row>
      <xdr:rowOff>228564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3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314941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117592</xdr:rowOff>
    </xdr:from>
    <xdr:to>
      <xdr:col>26</xdr:col>
      <xdr:colOff>101600</xdr:colOff>
      <xdr:row>35</xdr:row>
      <xdr:rowOff>219192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27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229369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96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234399</xdr:rowOff>
    </xdr:from>
    <xdr:to>
      <xdr:col>22</xdr:col>
      <xdr:colOff>165100</xdr:colOff>
      <xdr:row>35</xdr:row>
      <xdr:rowOff>335999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4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1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199400</xdr:rowOff>
    </xdr:from>
    <xdr:to>
      <xdr:col>19</xdr:col>
      <xdr:colOff>38100</xdr:colOff>
      <xdr:row>35</xdr:row>
      <xdr:rowOff>301000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0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311177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261038</xdr:rowOff>
    </xdr:from>
    <xdr:to>
      <xdr:col>15</xdr:col>
      <xdr:colOff>101600</xdr:colOff>
      <xdr:row>36</xdr:row>
      <xdr:rowOff>19738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71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4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7,581
7,529
46.70
7,275,460
6,582,023
668,335
3,853,568
5,361,078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15003</xdr:rowOff>
    </xdr:from>
    <xdr:to>
      <xdr:col>24</xdr:col>
      <xdr:colOff>63500</xdr:colOff>
      <xdr:row>36</xdr:row>
      <xdr:rowOff>73040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87203"/>
          <a:ext cx="838200" cy="5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41823</xdr:rowOff>
    </xdr:from>
    <xdr:to>
      <xdr:col>19</xdr:col>
      <xdr:colOff>177800</xdr:colOff>
      <xdr:row>36</xdr:row>
      <xdr:rowOff>73040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14023"/>
          <a:ext cx="889000" cy="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41823</xdr:rowOff>
    </xdr:from>
    <xdr:to>
      <xdr:col>15</xdr:col>
      <xdr:colOff>50800</xdr:colOff>
      <xdr:row>36</xdr:row>
      <xdr:rowOff>58291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14023"/>
          <a:ext cx="889000" cy="1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58291</xdr:rowOff>
    </xdr:from>
    <xdr:to>
      <xdr:col>10</xdr:col>
      <xdr:colOff>114300</xdr:colOff>
      <xdr:row>37</xdr:row>
      <xdr:rowOff>126569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30491"/>
          <a:ext cx="889000" cy="23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135653</xdr:rowOff>
    </xdr:from>
    <xdr:to>
      <xdr:col>24</xdr:col>
      <xdr:colOff>114300</xdr:colOff>
      <xdr:row>36</xdr:row>
      <xdr:rowOff>65803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158530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8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22240</xdr:rowOff>
    </xdr:from>
    <xdr:to>
      <xdr:col>20</xdr:col>
      <xdr:colOff>38100</xdr:colOff>
      <xdr:row>36</xdr:row>
      <xdr:rowOff>123840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9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140367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96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162473</xdr:rowOff>
    </xdr:from>
    <xdr:to>
      <xdr:col>15</xdr:col>
      <xdr:colOff>101600</xdr:colOff>
      <xdr:row>36</xdr:row>
      <xdr:rowOff>92623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6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109150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93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7491</xdr:rowOff>
    </xdr:from>
    <xdr:to>
      <xdr:col>10</xdr:col>
      <xdr:colOff>165100</xdr:colOff>
      <xdr:row>36</xdr:row>
      <xdr:rowOff>109091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125618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95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75769</xdr:rowOff>
    </xdr:from>
    <xdr:to>
      <xdr:col>6</xdr:col>
      <xdr:colOff>38100</xdr:colOff>
      <xdr:row>38</xdr:row>
      <xdr:rowOff>5919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1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22446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19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15050</xdr:rowOff>
    </xdr:from>
    <xdr:to>
      <xdr:col>24</xdr:col>
      <xdr:colOff>63500</xdr:colOff>
      <xdr:row>58</xdr:row>
      <xdr:rowOff>28911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59150"/>
          <a:ext cx="838200" cy="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161427</xdr:rowOff>
    </xdr:from>
    <xdr:to>
      <xdr:col>19</xdr:col>
      <xdr:colOff>177800</xdr:colOff>
      <xdr:row>58</xdr:row>
      <xdr:rowOff>15050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934077"/>
          <a:ext cx="889000" cy="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161427</xdr:rowOff>
    </xdr:from>
    <xdr:to>
      <xdr:col>15</xdr:col>
      <xdr:colOff>50800</xdr:colOff>
      <xdr:row>58</xdr:row>
      <xdr:rowOff>37928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34077"/>
          <a:ext cx="889000" cy="4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27868</xdr:rowOff>
    </xdr:from>
    <xdr:to>
      <xdr:col>10</xdr:col>
      <xdr:colOff>114300</xdr:colOff>
      <xdr:row>58</xdr:row>
      <xdr:rowOff>37928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71968"/>
          <a:ext cx="889000" cy="1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149561</xdr:rowOff>
    </xdr:from>
    <xdr:to>
      <xdr:col>24</xdr:col>
      <xdr:colOff>114300</xdr:colOff>
      <xdr:row>58</xdr:row>
      <xdr:rowOff>79711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2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135700</xdr:rowOff>
    </xdr:from>
    <xdr:to>
      <xdr:col>20</xdr:col>
      <xdr:colOff>38100</xdr:colOff>
      <xdr:row>58</xdr:row>
      <xdr:rowOff>65850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56977</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0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110627</xdr:rowOff>
    </xdr:from>
    <xdr:to>
      <xdr:col>15</xdr:col>
      <xdr:colOff>101600</xdr:colOff>
      <xdr:row>58</xdr:row>
      <xdr:rowOff>40777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57304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5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158578</xdr:rowOff>
    </xdr:from>
    <xdr:to>
      <xdr:col>10</xdr:col>
      <xdr:colOff>165100</xdr:colOff>
      <xdr:row>58</xdr:row>
      <xdr:rowOff>88728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79855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1002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148518</xdr:rowOff>
    </xdr:from>
    <xdr:to>
      <xdr:col>6</xdr:col>
      <xdr:colOff>38100</xdr:colOff>
      <xdr:row>58</xdr:row>
      <xdr:rowOff>78668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2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95195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9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77693</xdr:rowOff>
    </xdr:from>
    <xdr:to>
      <xdr:col>24</xdr:col>
      <xdr:colOff>63500</xdr:colOff>
      <xdr:row>77</xdr:row>
      <xdr:rowOff>132956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79343"/>
          <a:ext cx="838200" cy="5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108553</xdr:rowOff>
    </xdr:from>
    <xdr:to>
      <xdr:col>19</xdr:col>
      <xdr:colOff>177800</xdr:colOff>
      <xdr:row>77</xdr:row>
      <xdr:rowOff>132956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10203"/>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79007</xdr:rowOff>
    </xdr:from>
    <xdr:to>
      <xdr:col>15</xdr:col>
      <xdr:colOff>50800</xdr:colOff>
      <xdr:row>77</xdr:row>
      <xdr:rowOff>108553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2937757"/>
          <a:ext cx="889000" cy="37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79007</xdr:rowOff>
    </xdr:from>
    <xdr:to>
      <xdr:col>10</xdr:col>
      <xdr:colOff>114300</xdr:colOff>
      <xdr:row>78</xdr:row>
      <xdr:rowOff>110553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937757"/>
          <a:ext cx="889000" cy="54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26893</xdr:rowOff>
    </xdr:from>
    <xdr:to>
      <xdr:col>24</xdr:col>
      <xdr:colOff>114300</xdr:colOff>
      <xdr:row>77</xdr:row>
      <xdr:rowOff>128493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5320</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82156</xdr:rowOff>
    </xdr:from>
    <xdr:to>
      <xdr:col>20</xdr:col>
      <xdr:colOff>38100</xdr:colOff>
      <xdr:row>78</xdr:row>
      <xdr:rowOff>12306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3433</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3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57753</xdr:rowOff>
    </xdr:from>
    <xdr:to>
      <xdr:col>15</xdr:col>
      <xdr:colOff>101600</xdr:colOff>
      <xdr:row>77</xdr:row>
      <xdr:rowOff>159353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150480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3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28207</xdr:rowOff>
    </xdr:from>
    <xdr:to>
      <xdr:col>10</xdr:col>
      <xdr:colOff>165100</xdr:colOff>
      <xdr:row>75</xdr:row>
      <xdr:rowOff>129807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8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146334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6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59753</xdr:rowOff>
    </xdr:from>
    <xdr:to>
      <xdr:col>6</xdr:col>
      <xdr:colOff>38100</xdr:colOff>
      <xdr:row>78</xdr:row>
      <xdr:rowOff>161353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152480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75594</xdr:rowOff>
    </xdr:from>
    <xdr:to>
      <xdr:col>24</xdr:col>
      <xdr:colOff>63500</xdr:colOff>
      <xdr:row>97</xdr:row>
      <xdr:rowOff>151913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706244"/>
          <a:ext cx="838200" cy="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1353</xdr:rowOff>
    </xdr:from>
    <xdr:to>
      <xdr:col>19</xdr:col>
      <xdr:colOff>177800</xdr:colOff>
      <xdr:row>97</xdr:row>
      <xdr:rowOff>75594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32003"/>
          <a:ext cx="889000" cy="7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1353</xdr:rowOff>
    </xdr:from>
    <xdr:to>
      <xdr:col>15</xdr:col>
      <xdr:colOff>50800</xdr:colOff>
      <xdr:row>98</xdr:row>
      <xdr:rowOff>12086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32003"/>
          <a:ext cx="889000" cy="18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12086</xdr:rowOff>
    </xdr:from>
    <xdr:to>
      <xdr:col>10</xdr:col>
      <xdr:colOff>114300</xdr:colOff>
      <xdr:row>98</xdr:row>
      <xdr:rowOff>56338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14186"/>
          <a:ext cx="889000" cy="4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101113</xdr:rowOff>
    </xdr:from>
    <xdr:to>
      <xdr:col>24</xdr:col>
      <xdr:colOff>114300</xdr:colOff>
      <xdr:row>98</xdr:row>
      <xdr:rowOff>31263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16040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4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24794</xdr:rowOff>
    </xdr:from>
    <xdr:to>
      <xdr:col>20</xdr:col>
      <xdr:colOff>38100</xdr:colOff>
      <xdr:row>97</xdr:row>
      <xdr:rowOff>126394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117521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4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122003</xdr:rowOff>
    </xdr:from>
    <xdr:to>
      <xdr:col>15</xdr:col>
      <xdr:colOff>101600</xdr:colOff>
      <xdr:row>97</xdr:row>
      <xdr:rowOff>52153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8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43280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7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132736</xdr:rowOff>
    </xdr:from>
    <xdr:to>
      <xdr:col>10</xdr:col>
      <xdr:colOff>165100</xdr:colOff>
      <xdr:row>98</xdr:row>
      <xdr:rowOff>62886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54013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5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5538</xdr:rowOff>
    </xdr:from>
    <xdr:to>
      <xdr:col>6</xdr:col>
      <xdr:colOff>38100</xdr:colOff>
      <xdr:row>98</xdr:row>
      <xdr:rowOff>107138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98265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21704</xdr:rowOff>
    </xdr:from>
    <xdr:to>
      <xdr:col>54</xdr:col>
      <xdr:colOff>189865</xdr:colOff>
      <xdr:row>38</xdr:row>
      <xdr:rowOff>2105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508104"/>
          <a:ext cx="1270" cy="1009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5932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2105</xdr:rowOff>
    </xdr:from>
    <xdr:to>
      <xdr:col>55</xdr:col>
      <xdr:colOff>88900</xdr:colOff>
      <xdr:row>38</xdr:row>
      <xdr:rowOff>2105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1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139831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8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21704</xdr:rowOff>
    </xdr:from>
    <xdr:to>
      <xdr:col>55</xdr:col>
      <xdr:colOff>88900</xdr:colOff>
      <xdr:row>32</xdr:row>
      <xdr:rowOff>21704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50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168896</xdr:rowOff>
    </xdr:from>
    <xdr:to>
      <xdr:col>55</xdr:col>
      <xdr:colOff>0</xdr:colOff>
      <xdr:row>37</xdr:row>
      <xdr:rowOff>10834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826746"/>
          <a:ext cx="838200" cy="5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150060</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79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127183</xdr:rowOff>
    </xdr:from>
    <xdr:to>
      <xdr:col>55</xdr:col>
      <xdr:colOff>50800</xdr:colOff>
      <xdr:row>36</xdr:row>
      <xdr:rowOff>57333</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2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168896</xdr:rowOff>
    </xdr:from>
    <xdr:to>
      <xdr:col>50</xdr:col>
      <xdr:colOff>114300</xdr:colOff>
      <xdr:row>35</xdr:row>
      <xdr:rowOff>128277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826746"/>
          <a:ext cx="889000" cy="30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136232</xdr:rowOff>
    </xdr:from>
    <xdr:to>
      <xdr:col>50</xdr:col>
      <xdr:colOff>165100</xdr:colOff>
      <xdr:row>36</xdr:row>
      <xdr:rowOff>66382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3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57509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22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118033</xdr:rowOff>
    </xdr:from>
    <xdr:to>
      <xdr:col>45</xdr:col>
      <xdr:colOff>177800</xdr:colOff>
      <xdr:row>35</xdr:row>
      <xdr:rowOff>128277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261533"/>
          <a:ext cx="889000" cy="86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2310</xdr:rowOff>
    </xdr:from>
    <xdr:to>
      <xdr:col>46</xdr:col>
      <xdr:colOff>38100</xdr:colOff>
      <xdr:row>36</xdr:row>
      <xdr:rowOff>103910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95037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26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118033</xdr:rowOff>
    </xdr:from>
    <xdr:to>
      <xdr:col>41</xdr:col>
      <xdr:colOff>50800</xdr:colOff>
      <xdr:row>36</xdr:row>
      <xdr:rowOff>151797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261533"/>
          <a:ext cx="889000" cy="106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122771</xdr:rowOff>
    </xdr:from>
    <xdr:to>
      <xdr:col>41</xdr:col>
      <xdr:colOff>101600</xdr:colOff>
      <xdr:row>34</xdr:row>
      <xdr:rowOff>52921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44048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125225</xdr:rowOff>
    </xdr:from>
    <xdr:to>
      <xdr:col>36</xdr:col>
      <xdr:colOff>165100</xdr:colOff>
      <xdr:row>37</xdr:row>
      <xdr:rowOff>55375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46502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131484</xdr:rowOff>
    </xdr:from>
    <xdr:to>
      <xdr:col>55</xdr:col>
      <xdr:colOff>50800</xdr:colOff>
      <xdr:row>37</xdr:row>
      <xdr:rowOff>61634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0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109911</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118096</xdr:rowOff>
    </xdr:from>
    <xdr:to>
      <xdr:col>50</xdr:col>
      <xdr:colOff>165100</xdr:colOff>
      <xdr:row>34</xdr:row>
      <xdr:rowOff>48246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7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64773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55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77477</xdr:rowOff>
    </xdr:from>
    <xdr:to>
      <xdr:col>46</xdr:col>
      <xdr:colOff>38100</xdr:colOff>
      <xdr:row>36</xdr:row>
      <xdr:rowOff>7627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24154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5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67233</xdr:rowOff>
    </xdr:from>
    <xdr:to>
      <xdr:col>41</xdr:col>
      <xdr:colOff>101600</xdr:colOff>
      <xdr:row>30</xdr:row>
      <xdr:rowOff>168833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2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13910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498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100997</xdr:rowOff>
    </xdr:from>
    <xdr:to>
      <xdr:col>36</xdr:col>
      <xdr:colOff>165100</xdr:colOff>
      <xdr:row>37</xdr:row>
      <xdr:rowOff>31147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7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47674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4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128030</xdr:rowOff>
    </xdr:from>
    <xdr:to>
      <xdr:col>55</xdr:col>
      <xdr:colOff>0</xdr:colOff>
      <xdr:row>58</xdr:row>
      <xdr:rowOff>170254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72130"/>
          <a:ext cx="838200" cy="4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78481</xdr:rowOff>
    </xdr:from>
    <xdr:to>
      <xdr:col>50</xdr:col>
      <xdr:colOff>114300</xdr:colOff>
      <xdr:row>58</xdr:row>
      <xdr:rowOff>170254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51131"/>
          <a:ext cx="889000" cy="26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78481</xdr:rowOff>
    </xdr:from>
    <xdr:to>
      <xdr:col>45</xdr:col>
      <xdr:colOff>177800</xdr:colOff>
      <xdr:row>57</xdr:row>
      <xdr:rowOff>166874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51131"/>
          <a:ext cx="889000" cy="8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161596</xdr:rowOff>
    </xdr:from>
    <xdr:to>
      <xdr:col>41</xdr:col>
      <xdr:colOff>50800</xdr:colOff>
      <xdr:row>57</xdr:row>
      <xdr:rowOff>166874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591346"/>
          <a:ext cx="889000" cy="34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77230</xdr:rowOff>
    </xdr:from>
    <xdr:to>
      <xdr:col>55</xdr:col>
      <xdr:colOff>50800</xdr:colOff>
      <xdr:row>59</xdr:row>
      <xdr:rowOff>7380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163607</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119454</xdr:rowOff>
    </xdr:from>
    <xdr:to>
      <xdr:col>50</xdr:col>
      <xdr:colOff>165100</xdr:colOff>
      <xdr:row>59</xdr:row>
      <xdr:rowOff>49604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6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40731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5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27681</xdr:rowOff>
    </xdr:from>
    <xdr:to>
      <xdr:col>46</xdr:col>
      <xdr:colOff>38100</xdr:colOff>
      <xdr:row>57</xdr:row>
      <xdr:rowOff>129281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0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145808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7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116074</xdr:rowOff>
    </xdr:from>
    <xdr:to>
      <xdr:col>41</xdr:col>
      <xdr:colOff>101600</xdr:colOff>
      <xdr:row>58</xdr:row>
      <xdr:rowOff>46224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8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62751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6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110796</xdr:rowOff>
    </xdr:from>
    <xdr:to>
      <xdr:col>36</xdr:col>
      <xdr:colOff>165100</xdr:colOff>
      <xdr:row>56</xdr:row>
      <xdr:rowOff>40946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54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57473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3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127180</xdr:rowOff>
    </xdr:from>
    <xdr:to>
      <xdr:col>55</xdr:col>
      <xdr:colOff>0</xdr:colOff>
      <xdr:row>79</xdr:row>
      <xdr:rowOff>5293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00280"/>
          <a:ext cx="838200" cy="4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3708</xdr:rowOff>
    </xdr:from>
    <xdr:to>
      <xdr:col>50</xdr:col>
      <xdr:colOff>114300</xdr:colOff>
      <xdr:row>79</xdr:row>
      <xdr:rowOff>5293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48258"/>
          <a:ext cx="8890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64139</xdr:rowOff>
    </xdr:from>
    <xdr:to>
      <xdr:col>45</xdr:col>
      <xdr:colOff>177800</xdr:colOff>
      <xdr:row>79</xdr:row>
      <xdr:rowOff>3708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37239"/>
          <a:ext cx="889000" cy="1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94656</xdr:rowOff>
    </xdr:from>
    <xdr:to>
      <xdr:col>41</xdr:col>
      <xdr:colOff>50800</xdr:colOff>
      <xdr:row>78</xdr:row>
      <xdr:rowOff>64139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953406"/>
          <a:ext cx="889000" cy="48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76380</xdr:rowOff>
    </xdr:from>
    <xdr:to>
      <xdr:col>55</xdr:col>
      <xdr:colOff>50800</xdr:colOff>
      <xdr:row>79</xdr:row>
      <xdr:rowOff>6530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4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35757</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3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125943</xdr:rowOff>
    </xdr:from>
    <xdr:to>
      <xdr:col>50</xdr:col>
      <xdr:colOff>165100</xdr:colOff>
      <xdr:row>79</xdr:row>
      <xdr:rowOff>56093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9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47220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9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124358</xdr:rowOff>
    </xdr:from>
    <xdr:to>
      <xdr:col>46</xdr:col>
      <xdr:colOff>38100</xdr:colOff>
      <xdr:row>79</xdr:row>
      <xdr:rowOff>54508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9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45635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9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13339</xdr:rowOff>
    </xdr:from>
    <xdr:to>
      <xdr:col>41</xdr:col>
      <xdr:colOff>101600</xdr:colOff>
      <xdr:row>78</xdr:row>
      <xdr:rowOff>114939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8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131466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16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43856</xdr:rowOff>
    </xdr:from>
    <xdr:to>
      <xdr:col>36</xdr:col>
      <xdr:colOff>165100</xdr:colOff>
      <xdr:row>75</xdr:row>
      <xdr:rowOff>145456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90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161983</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6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63686</xdr:rowOff>
    </xdr:from>
    <xdr:to>
      <xdr:col>55</xdr:col>
      <xdr:colOff>0</xdr:colOff>
      <xdr:row>98</xdr:row>
      <xdr:rowOff>83091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65786"/>
          <a:ext cx="838200" cy="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141002</xdr:rowOff>
    </xdr:from>
    <xdr:to>
      <xdr:col>50</xdr:col>
      <xdr:colOff>114300</xdr:colOff>
      <xdr:row>98</xdr:row>
      <xdr:rowOff>63686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257302"/>
          <a:ext cx="889000" cy="60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141002</xdr:rowOff>
    </xdr:from>
    <xdr:to>
      <xdr:col>45</xdr:col>
      <xdr:colOff>177800</xdr:colOff>
      <xdr:row>97</xdr:row>
      <xdr:rowOff>55011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257302"/>
          <a:ext cx="889000" cy="4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55011</xdr:rowOff>
    </xdr:from>
    <xdr:to>
      <xdr:col>41</xdr:col>
      <xdr:colOff>50800</xdr:colOff>
      <xdr:row>98</xdr:row>
      <xdr:rowOff>56105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85661"/>
          <a:ext cx="889000" cy="17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32291</xdr:rowOff>
    </xdr:from>
    <xdr:to>
      <xdr:col>55</xdr:col>
      <xdr:colOff>50800</xdr:colOff>
      <xdr:row>98</xdr:row>
      <xdr:rowOff>133891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3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118668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12886</xdr:rowOff>
    </xdr:from>
    <xdr:to>
      <xdr:col>50</xdr:col>
      <xdr:colOff>165100</xdr:colOff>
      <xdr:row>98</xdr:row>
      <xdr:rowOff>114486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105613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0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90202</xdr:rowOff>
    </xdr:from>
    <xdr:to>
      <xdr:col>46</xdr:col>
      <xdr:colOff>38100</xdr:colOff>
      <xdr:row>95</xdr:row>
      <xdr:rowOff>20352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2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36879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598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4211</xdr:rowOff>
    </xdr:from>
    <xdr:to>
      <xdr:col>41</xdr:col>
      <xdr:colOff>101600</xdr:colOff>
      <xdr:row>97</xdr:row>
      <xdr:rowOff>105811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122338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41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5305</xdr:rowOff>
    </xdr:from>
    <xdr:to>
      <xdr:col>36</xdr:col>
      <xdr:colOff>165100</xdr:colOff>
      <xdr:row>98</xdr:row>
      <xdr:rowOff>106905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98032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0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22542</xdr:rowOff>
    </xdr:from>
    <xdr:to>
      <xdr:col>85</xdr:col>
      <xdr:colOff>127000</xdr:colOff>
      <xdr:row>36</xdr:row>
      <xdr:rowOff>66873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194742"/>
          <a:ext cx="838200" cy="4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22542</xdr:rowOff>
    </xdr:from>
    <xdr:to>
      <xdr:col>81</xdr:col>
      <xdr:colOff>50800</xdr:colOff>
      <xdr:row>36</xdr:row>
      <xdr:rowOff>88128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194742"/>
          <a:ext cx="889000" cy="6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88128</xdr:rowOff>
    </xdr:from>
    <xdr:to>
      <xdr:col>76</xdr:col>
      <xdr:colOff>114300</xdr:colOff>
      <xdr:row>38</xdr:row>
      <xdr:rowOff>112048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260328"/>
          <a:ext cx="889000" cy="36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97103</xdr:rowOff>
    </xdr:from>
    <xdr:to>
      <xdr:col>71</xdr:col>
      <xdr:colOff>177800</xdr:colOff>
      <xdr:row>38</xdr:row>
      <xdr:rowOff>112048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12203"/>
          <a:ext cx="889000" cy="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16073</xdr:rowOff>
    </xdr:from>
    <xdr:to>
      <xdr:col>85</xdr:col>
      <xdr:colOff>177800</xdr:colOff>
      <xdr:row>36</xdr:row>
      <xdr:rowOff>117673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1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38950</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0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143192</xdr:rowOff>
    </xdr:from>
    <xdr:to>
      <xdr:col>81</xdr:col>
      <xdr:colOff>101600</xdr:colOff>
      <xdr:row>36</xdr:row>
      <xdr:rowOff>73342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1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89869</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181795" y="591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37328</xdr:rowOff>
    </xdr:from>
    <xdr:to>
      <xdr:col>76</xdr:col>
      <xdr:colOff>165100</xdr:colOff>
      <xdr:row>36</xdr:row>
      <xdr:rowOff>138928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20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155455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598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61248</xdr:rowOff>
    </xdr:from>
    <xdr:to>
      <xdr:col>72</xdr:col>
      <xdr:colOff>38100</xdr:colOff>
      <xdr:row>38</xdr:row>
      <xdr:rowOff>162848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7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153975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6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46303</xdr:rowOff>
    </xdr:from>
    <xdr:to>
      <xdr:col>67</xdr:col>
      <xdr:colOff>101600</xdr:colOff>
      <xdr:row>38</xdr:row>
      <xdr:rowOff>147903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164430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33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147138</xdr:rowOff>
    </xdr:from>
    <xdr:to>
      <xdr:col>85</xdr:col>
      <xdr:colOff>127000</xdr:colOff>
      <xdr:row>76</xdr:row>
      <xdr:rowOff>156882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77338"/>
          <a:ext cx="838200" cy="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156882</xdr:rowOff>
    </xdr:from>
    <xdr:to>
      <xdr:col>81</xdr:col>
      <xdr:colOff>50800</xdr:colOff>
      <xdr:row>77</xdr:row>
      <xdr:rowOff>29039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87082"/>
          <a:ext cx="889000" cy="4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29039</xdr:rowOff>
    </xdr:from>
    <xdr:to>
      <xdr:col>76</xdr:col>
      <xdr:colOff>114300</xdr:colOff>
      <xdr:row>77</xdr:row>
      <xdr:rowOff>53426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30689"/>
          <a:ext cx="889000" cy="2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53426</xdr:rowOff>
    </xdr:from>
    <xdr:to>
      <xdr:col>71</xdr:col>
      <xdr:colOff>177800</xdr:colOff>
      <xdr:row>77</xdr:row>
      <xdr:rowOff>71193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55076"/>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96338</xdr:rowOff>
    </xdr:from>
    <xdr:to>
      <xdr:col>85</xdr:col>
      <xdr:colOff>177800</xdr:colOff>
      <xdr:row>77</xdr:row>
      <xdr:rowOff>26488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2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74765</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0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106082</xdr:rowOff>
    </xdr:from>
    <xdr:to>
      <xdr:col>81</xdr:col>
      <xdr:colOff>101600</xdr:colOff>
      <xdr:row>77</xdr:row>
      <xdr:rowOff>36232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27359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2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149689</xdr:rowOff>
    </xdr:from>
    <xdr:to>
      <xdr:col>76</xdr:col>
      <xdr:colOff>165100</xdr:colOff>
      <xdr:row>77</xdr:row>
      <xdr:rowOff>79839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70966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2626</xdr:rowOff>
    </xdr:from>
    <xdr:to>
      <xdr:col>72</xdr:col>
      <xdr:colOff>38100</xdr:colOff>
      <xdr:row>77</xdr:row>
      <xdr:rowOff>104226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0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95353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20393</xdr:rowOff>
    </xdr:from>
    <xdr:to>
      <xdr:col>67</xdr:col>
      <xdr:colOff>101600</xdr:colOff>
      <xdr:row>77</xdr:row>
      <xdr:rowOff>121993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113120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1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13328</xdr:rowOff>
    </xdr:from>
    <xdr:to>
      <xdr:col>85</xdr:col>
      <xdr:colOff>127000</xdr:colOff>
      <xdr:row>99</xdr:row>
      <xdr:rowOff>21487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86878"/>
          <a:ext cx="838200" cy="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21487</xdr:rowOff>
    </xdr:from>
    <xdr:to>
      <xdr:col>81</xdr:col>
      <xdr:colOff>50800</xdr:colOff>
      <xdr:row>99</xdr:row>
      <xdr:rowOff>76189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995037"/>
          <a:ext cx="889000" cy="5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19667</xdr:rowOff>
    </xdr:from>
    <xdr:to>
      <xdr:col>76</xdr:col>
      <xdr:colOff>114300</xdr:colOff>
      <xdr:row>99</xdr:row>
      <xdr:rowOff>76189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993217"/>
          <a:ext cx="8890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11416</xdr:rowOff>
    </xdr:from>
    <xdr:to>
      <xdr:col>71</xdr:col>
      <xdr:colOff>177800</xdr:colOff>
      <xdr:row>99</xdr:row>
      <xdr:rowOff>19667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984966"/>
          <a:ext cx="889000" cy="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133978</xdr:rowOff>
    </xdr:from>
    <xdr:to>
      <xdr:col>85</xdr:col>
      <xdr:colOff>177800</xdr:colOff>
      <xdr:row>99</xdr:row>
      <xdr:rowOff>64128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3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92572</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142137</xdr:rowOff>
    </xdr:from>
    <xdr:to>
      <xdr:col>81</xdr:col>
      <xdr:colOff>101600</xdr:colOff>
      <xdr:row>99</xdr:row>
      <xdr:rowOff>72287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63414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703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25389</xdr:rowOff>
    </xdr:from>
    <xdr:to>
      <xdr:col>76</xdr:col>
      <xdr:colOff>165100</xdr:colOff>
      <xdr:row>99</xdr:row>
      <xdr:rowOff>126989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118116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709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140317</xdr:rowOff>
    </xdr:from>
    <xdr:to>
      <xdr:col>72</xdr:col>
      <xdr:colOff>38100</xdr:colOff>
      <xdr:row>99</xdr:row>
      <xdr:rowOff>70467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86994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7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132066</xdr:rowOff>
    </xdr:from>
    <xdr:to>
      <xdr:col>67</xdr:col>
      <xdr:colOff>101600</xdr:colOff>
      <xdr:row>99</xdr:row>
      <xdr:rowOff>62216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3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78743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0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37516</xdr:rowOff>
    </xdr:from>
    <xdr:to>
      <xdr:col>116</xdr:col>
      <xdr:colOff>63500</xdr:colOff>
      <xdr:row>38</xdr:row>
      <xdr:rowOff>74000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52616"/>
          <a:ext cx="8382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22177</xdr:rowOff>
    </xdr:from>
    <xdr:to>
      <xdr:col>111</xdr:col>
      <xdr:colOff>177800</xdr:colOff>
      <xdr:row>38</xdr:row>
      <xdr:rowOff>37516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37277"/>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89616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22177</xdr:rowOff>
    </xdr:from>
    <xdr:to>
      <xdr:col>107</xdr:col>
      <xdr:colOff>50800</xdr:colOff>
      <xdr:row>38</xdr:row>
      <xdr:rowOff>32486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537277"/>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92542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6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32486</xdr:rowOff>
    </xdr:from>
    <xdr:to>
      <xdr:col>102</xdr:col>
      <xdr:colOff>114300</xdr:colOff>
      <xdr:row>38</xdr:row>
      <xdr:rowOff>33378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547586"/>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117436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23200</xdr:rowOff>
    </xdr:from>
    <xdr:to>
      <xdr:col>116</xdr:col>
      <xdr:colOff>114300</xdr:colOff>
      <xdr:row>38</xdr:row>
      <xdr:rowOff>124800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129415</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47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158166</xdr:rowOff>
    </xdr:from>
    <xdr:to>
      <xdr:col>112</xdr:col>
      <xdr:colOff>38100</xdr:colOff>
      <xdr:row>38</xdr:row>
      <xdr:rowOff>88316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104843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2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142827</xdr:rowOff>
    </xdr:from>
    <xdr:to>
      <xdr:col>107</xdr:col>
      <xdr:colOff>101600</xdr:colOff>
      <xdr:row>38</xdr:row>
      <xdr:rowOff>72977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8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89504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26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153137</xdr:rowOff>
    </xdr:from>
    <xdr:to>
      <xdr:col>102</xdr:col>
      <xdr:colOff>165100</xdr:colOff>
      <xdr:row>38</xdr:row>
      <xdr:rowOff>83286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96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99814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154028</xdr:rowOff>
    </xdr:from>
    <xdr:to>
      <xdr:col>98</xdr:col>
      <xdr:colOff>38100</xdr:colOff>
      <xdr:row>38</xdr:row>
      <xdr:rowOff>84178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9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100705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7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577</xdr:rowOff>
    </xdr:from>
    <xdr:to>
      <xdr:col>116</xdr:col>
      <xdr:colOff>63500</xdr:colOff>
      <xdr:row>58</xdr:row>
      <xdr:rowOff>132766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944677"/>
          <a:ext cx="838200" cy="13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88739</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10032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73578</xdr:rowOff>
    </xdr:from>
    <xdr:to>
      <xdr:col>111</xdr:col>
      <xdr:colOff>177800</xdr:colOff>
      <xdr:row>58</xdr:row>
      <xdr:rowOff>132766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17678"/>
          <a:ext cx="889000" cy="5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31837</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1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73578</xdr:rowOff>
    </xdr:from>
    <xdr:to>
      <xdr:col>107</xdr:col>
      <xdr:colOff>50800</xdr:colOff>
      <xdr:row>58</xdr:row>
      <xdr:rowOff>129432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17678"/>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30027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129432</xdr:rowOff>
    </xdr:from>
    <xdr:to>
      <xdr:col>102</xdr:col>
      <xdr:colOff>114300</xdr:colOff>
      <xdr:row>58</xdr:row>
      <xdr:rowOff>134156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73532"/>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25093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34885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121227</xdr:rowOff>
    </xdr:from>
    <xdr:to>
      <xdr:col>116</xdr:col>
      <xdr:colOff>114300</xdr:colOff>
      <xdr:row>58</xdr:row>
      <xdr:rowOff>51377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8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144104</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4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81966</xdr:rowOff>
    </xdr:from>
    <xdr:to>
      <xdr:col>112</xdr:col>
      <xdr:colOff>38100</xdr:colOff>
      <xdr:row>59</xdr:row>
      <xdr:rowOff>12116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28643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80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22778</xdr:rowOff>
    </xdr:from>
    <xdr:to>
      <xdr:col>107</xdr:col>
      <xdr:colOff>101600</xdr:colOff>
      <xdr:row>58</xdr:row>
      <xdr:rowOff>124378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140905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4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78632</xdr:rowOff>
    </xdr:from>
    <xdr:to>
      <xdr:col>102</xdr:col>
      <xdr:colOff>165100</xdr:colOff>
      <xdr:row>59</xdr:row>
      <xdr:rowOff>8782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25309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9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83356</xdr:rowOff>
    </xdr:from>
    <xdr:to>
      <xdr:col>98</xdr:col>
      <xdr:colOff>38100</xdr:colOff>
      <xdr:row>59</xdr:row>
      <xdr:rowOff>13506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30033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80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126616</xdr:rowOff>
    </xdr:from>
    <xdr:to>
      <xdr:col>116</xdr:col>
      <xdr:colOff>63500</xdr:colOff>
      <xdr:row>75</xdr:row>
      <xdr:rowOff>133941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813916"/>
          <a:ext cx="838200" cy="17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133941</xdr:rowOff>
    </xdr:from>
    <xdr:to>
      <xdr:col>111</xdr:col>
      <xdr:colOff>177800</xdr:colOff>
      <xdr:row>75</xdr:row>
      <xdr:rowOff>166066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92691"/>
          <a:ext cx="889000" cy="3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166066</xdr:rowOff>
    </xdr:from>
    <xdr:to>
      <xdr:col>107</xdr:col>
      <xdr:colOff>50800</xdr:colOff>
      <xdr:row>76</xdr:row>
      <xdr:rowOff>63739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24816"/>
          <a:ext cx="889000" cy="6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63739</xdr:rowOff>
    </xdr:from>
    <xdr:to>
      <xdr:col>102</xdr:col>
      <xdr:colOff>114300</xdr:colOff>
      <xdr:row>77</xdr:row>
      <xdr:rowOff>1908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93939"/>
          <a:ext cx="889000" cy="10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75816</xdr:rowOff>
    </xdr:from>
    <xdr:to>
      <xdr:col>116</xdr:col>
      <xdr:colOff>114300</xdr:colOff>
      <xdr:row>75</xdr:row>
      <xdr:rowOff>5966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6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98693</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61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83141</xdr:rowOff>
    </xdr:from>
    <xdr:to>
      <xdr:col>112</xdr:col>
      <xdr:colOff>38100</xdr:colOff>
      <xdr:row>76</xdr:row>
      <xdr:rowOff>13292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41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29818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71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115265</xdr:rowOff>
    </xdr:from>
    <xdr:to>
      <xdr:col>107</xdr:col>
      <xdr:colOff>101600</xdr:colOff>
      <xdr:row>76</xdr:row>
      <xdr:rowOff>45414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74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61942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74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12939</xdr:rowOff>
    </xdr:from>
    <xdr:to>
      <xdr:col>102</xdr:col>
      <xdr:colOff>165100</xdr:colOff>
      <xdr:row>76</xdr:row>
      <xdr:rowOff>114539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131067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81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122558</xdr:rowOff>
    </xdr:from>
    <xdr:to>
      <xdr:col>98</xdr:col>
      <xdr:colOff>38100</xdr:colOff>
      <xdr:row>77</xdr:row>
      <xdr:rowOff>52708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5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43835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住民一人当たりのコストを見ると、類似団対平均値よりも高い歳出は、主に人件費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災害復旧事業費</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災害復旧事業費については、令和３年、４年の福島県沖地震の災害復旧事業による増加である。人件費については、直営で運営している保育所保育士の人件費</a:t>
          </a:r>
          <a:r>
            <a:rPr kumimoji="1" lang="ja-JP" altLang="en-US" sz="1100">
              <a:solidFill>
                <a:schemeClr val="dk1"/>
              </a:solidFill>
              <a:effectLst/>
              <a:latin typeface="+mn-lt"/>
              <a:ea typeface="+mn-ea"/>
              <a:cs typeface="+mn-cs"/>
            </a:rPr>
            <a:t>が影響しているものと思われる。繰出金については、下水道特別会計等において福島県沖地震による影響や老朽化による施設修繕費用が増加したことが影響していると考えられる。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7,581
7,529
46.70
7,275,460
6,582,023
668,335
3,853,568
5,361,078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30353</xdr:rowOff>
    </xdr:from>
    <xdr:to>
      <xdr:col>24</xdr:col>
      <xdr:colOff>63500</xdr:colOff>
      <xdr:row>36</xdr:row>
      <xdr:rowOff>61849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2553"/>
          <a:ext cx="8382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53594</xdr:rowOff>
    </xdr:from>
    <xdr:to>
      <xdr:col>19</xdr:col>
      <xdr:colOff>177800</xdr:colOff>
      <xdr:row>36</xdr:row>
      <xdr:rowOff>61849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5794"/>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53594</xdr:rowOff>
    </xdr:from>
    <xdr:to>
      <xdr:col>15</xdr:col>
      <xdr:colOff>50800</xdr:colOff>
      <xdr:row>36</xdr:row>
      <xdr:rowOff>92583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5794"/>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64135</xdr:rowOff>
    </xdr:from>
    <xdr:to>
      <xdr:col>10</xdr:col>
      <xdr:colOff>114300</xdr:colOff>
      <xdr:row>36</xdr:row>
      <xdr:rowOff>92583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36335"/>
          <a:ext cx="8890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151003</xdr:rowOff>
    </xdr:from>
    <xdr:to>
      <xdr:col>24</xdr:col>
      <xdr:colOff>114300</xdr:colOff>
      <xdr:row>36</xdr:row>
      <xdr:rowOff>81153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2430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0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11049</xdr:rowOff>
    </xdr:from>
    <xdr:to>
      <xdr:col>20</xdr:col>
      <xdr:colOff>38100</xdr:colOff>
      <xdr:row>36</xdr:row>
      <xdr:rowOff>112649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129176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2794</xdr:rowOff>
    </xdr:from>
    <xdr:to>
      <xdr:col>15</xdr:col>
      <xdr:colOff>101600</xdr:colOff>
      <xdr:row>36</xdr:row>
      <xdr:rowOff>104394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41783</xdr:rowOff>
    </xdr:from>
    <xdr:to>
      <xdr:col>10</xdr:col>
      <xdr:colOff>165100</xdr:colOff>
      <xdr:row>36</xdr:row>
      <xdr:rowOff>143383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159910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8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13335</xdr:rowOff>
    </xdr:from>
    <xdr:to>
      <xdr:col>6</xdr:col>
      <xdr:colOff>38100</xdr:colOff>
      <xdr:row>36</xdr:row>
      <xdr:rowOff>114935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131462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70822</xdr:rowOff>
    </xdr:from>
    <xdr:to>
      <xdr:col>24</xdr:col>
      <xdr:colOff>63500</xdr:colOff>
      <xdr:row>58</xdr:row>
      <xdr:rowOff>81726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10014922"/>
          <a:ext cx="8382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81726</xdr:rowOff>
    </xdr:from>
    <xdr:to>
      <xdr:col>19</xdr:col>
      <xdr:colOff>177800</xdr:colOff>
      <xdr:row>58</xdr:row>
      <xdr:rowOff>92042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25826"/>
          <a:ext cx="889000" cy="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43569</xdr:rowOff>
    </xdr:from>
    <xdr:to>
      <xdr:col>15</xdr:col>
      <xdr:colOff>50800</xdr:colOff>
      <xdr:row>58</xdr:row>
      <xdr:rowOff>92042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87669"/>
          <a:ext cx="889000" cy="4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43569</xdr:rowOff>
    </xdr:from>
    <xdr:to>
      <xdr:col>10</xdr:col>
      <xdr:colOff>114300</xdr:colOff>
      <xdr:row>58</xdr:row>
      <xdr:rowOff>89474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87669"/>
          <a:ext cx="889000" cy="4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20022</xdr:rowOff>
    </xdr:from>
    <xdr:to>
      <xdr:col>24</xdr:col>
      <xdr:colOff>114300</xdr:colOff>
      <xdr:row>58</xdr:row>
      <xdr:rowOff>121622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30926</xdr:rowOff>
    </xdr:from>
    <xdr:to>
      <xdr:col>20</xdr:col>
      <xdr:colOff>38100</xdr:colOff>
      <xdr:row>58</xdr:row>
      <xdr:rowOff>132526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123653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6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41242</xdr:rowOff>
    </xdr:from>
    <xdr:to>
      <xdr:col>15</xdr:col>
      <xdr:colOff>101600</xdr:colOff>
      <xdr:row>58</xdr:row>
      <xdr:rowOff>142842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8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133969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7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164219</xdr:rowOff>
    </xdr:from>
    <xdr:to>
      <xdr:col>10</xdr:col>
      <xdr:colOff>165100</xdr:colOff>
      <xdr:row>58</xdr:row>
      <xdr:rowOff>94369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85496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2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38674</xdr:rowOff>
    </xdr:from>
    <xdr:to>
      <xdr:col>6</xdr:col>
      <xdr:colOff>38100</xdr:colOff>
      <xdr:row>58</xdr:row>
      <xdr:rowOff>140274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8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131401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7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63079</xdr:rowOff>
    </xdr:from>
    <xdr:to>
      <xdr:col>24</xdr:col>
      <xdr:colOff>63500</xdr:colOff>
      <xdr:row>76</xdr:row>
      <xdr:rowOff>46951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921829"/>
          <a:ext cx="838200" cy="1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55432</xdr:rowOff>
    </xdr:from>
    <xdr:to>
      <xdr:col>19</xdr:col>
      <xdr:colOff>177800</xdr:colOff>
      <xdr:row>75</xdr:row>
      <xdr:rowOff>63079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571282"/>
          <a:ext cx="889000" cy="35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55432</xdr:rowOff>
    </xdr:from>
    <xdr:to>
      <xdr:col>15</xdr:col>
      <xdr:colOff>50800</xdr:colOff>
      <xdr:row>76</xdr:row>
      <xdr:rowOff>121669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571282"/>
          <a:ext cx="889000" cy="58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121669</xdr:rowOff>
    </xdr:from>
    <xdr:to>
      <xdr:col>10</xdr:col>
      <xdr:colOff>114300</xdr:colOff>
      <xdr:row>77</xdr:row>
      <xdr:rowOff>3054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51869"/>
          <a:ext cx="889000" cy="5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167601</xdr:rowOff>
    </xdr:from>
    <xdr:to>
      <xdr:col>24</xdr:col>
      <xdr:colOff>114300</xdr:colOff>
      <xdr:row>76</xdr:row>
      <xdr:rowOff>97751</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146028</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0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12279</xdr:rowOff>
    </xdr:from>
    <xdr:to>
      <xdr:col>20</xdr:col>
      <xdr:colOff>38100</xdr:colOff>
      <xdr:row>75</xdr:row>
      <xdr:rowOff>113879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130406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6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4632</xdr:rowOff>
    </xdr:from>
    <xdr:to>
      <xdr:col>15</xdr:col>
      <xdr:colOff>101600</xdr:colOff>
      <xdr:row>73</xdr:row>
      <xdr:rowOff>106232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52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122759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29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70869</xdr:rowOff>
    </xdr:from>
    <xdr:to>
      <xdr:col>10</xdr:col>
      <xdr:colOff>165100</xdr:colOff>
      <xdr:row>77</xdr:row>
      <xdr:rowOff>1019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163596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9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123704</xdr:rowOff>
    </xdr:from>
    <xdr:to>
      <xdr:col>6</xdr:col>
      <xdr:colOff>38100</xdr:colOff>
      <xdr:row>77</xdr:row>
      <xdr:rowOff>53854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44981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4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19875</xdr:rowOff>
    </xdr:from>
    <xdr:to>
      <xdr:col>24</xdr:col>
      <xdr:colOff>63500</xdr:colOff>
      <xdr:row>96</xdr:row>
      <xdr:rowOff>1915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5964725"/>
          <a:ext cx="838200" cy="49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154330</xdr:rowOff>
    </xdr:from>
    <xdr:to>
      <xdr:col>19</xdr:col>
      <xdr:colOff>177800</xdr:colOff>
      <xdr:row>93</xdr:row>
      <xdr:rowOff>19875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5927730"/>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154330</xdr:rowOff>
    </xdr:from>
    <xdr:to>
      <xdr:col>15</xdr:col>
      <xdr:colOff>50800</xdr:colOff>
      <xdr:row>95</xdr:row>
      <xdr:rowOff>105654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5927730"/>
          <a:ext cx="889000" cy="46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105654</xdr:rowOff>
    </xdr:from>
    <xdr:to>
      <xdr:col>10</xdr:col>
      <xdr:colOff>114300</xdr:colOff>
      <xdr:row>96</xdr:row>
      <xdr:rowOff>85483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393404"/>
          <a:ext cx="889000" cy="15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122565</xdr:rowOff>
    </xdr:from>
    <xdr:to>
      <xdr:col>24</xdr:col>
      <xdr:colOff>114300</xdr:colOff>
      <xdr:row>96</xdr:row>
      <xdr:rowOff>52715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1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100992</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8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140525</xdr:rowOff>
    </xdr:from>
    <xdr:to>
      <xdr:col>20</xdr:col>
      <xdr:colOff>38100</xdr:colOff>
      <xdr:row>93</xdr:row>
      <xdr:rowOff>70675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59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87202</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568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103530</xdr:rowOff>
    </xdr:from>
    <xdr:to>
      <xdr:col>15</xdr:col>
      <xdr:colOff>101600</xdr:colOff>
      <xdr:row>93</xdr:row>
      <xdr:rowOff>33680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58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50207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65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54854</xdr:rowOff>
    </xdr:from>
    <xdr:to>
      <xdr:col>10</xdr:col>
      <xdr:colOff>165100</xdr:colOff>
      <xdr:row>95</xdr:row>
      <xdr:rowOff>156454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34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11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34683</xdr:rowOff>
    </xdr:from>
    <xdr:to>
      <xdr:col>6</xdr:col>
      <xdr:colOff>38100</xdr:colOff>
      <xdr:row>96</xdr:row>
      <xdr:rowOff>136283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127410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5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117754</xdr:rowOff>
    </xdr:from>
    <xdr:to>
      <xdr:col>55</xdr:col>
      <xdr:colOff>0</xdr:colOff>
      <xdr:row>37</xdr:row>
      <xdr:rowOff>121869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46140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121869</xdr:rowOff>
    </xdr:from>
    <xdr:to>
      <xdr:col>50</xdr:col>
      <xdr:colOff>114300</xdr:colOff>
      <xdr:row>37</xdr:row>
      <xdr:rowOff>124613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46551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136042</xdr:rowOff>
    </xdr:from>
    <xdr:to>
      <xdr:col>45</xdr:col>
      <xdr:colOff>177800</xdr:colOff>
      <xdr:row>37</xdr:row>
      <xdr:rowOff>124613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136792"/>
          <a:ext cx="889000" cy="3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97181</xdr:rowOff>
    </xdr:from>
    <xdr:to>
      <xdr:col>41</xdr:col>
      <xdr:colOff>50800</xdr:colOff>
      <xdr:row>35</xdr:row>
      <xdr:rowOff>136042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097931"/>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66954</xdr:rowOff>
    </xdr:from>
    <xdr:to>
      <xdr:col>55</xdr:col>
      <xdr:colOff>50800</xdr:colOff>
      <xdr:row>37</xdr:row>
      <xdr:rowOff>168554</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89831</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2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71069</xdr:rowOff>
    </xdr:from>
    <xdr:to>
      <xdr:col>50</xdr:col>
      <xdr:colOff>165100</xdr:colOff>
      <xdr:row>38</xdr:row>
      <xdr:rowOff>1219</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17746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189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73813</xdr:rowOff>
    </xdr:from>
    <xdr:to>
      <xdr:col>46</xdr:col>
      <xdr:colOff>38100</xdr:colOff>
      <xdr:row>38</xdr:row>
      <xdr:rowOff>3963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166540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1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85242</xdr:rowOff>
    </xdr:from>
    <xdr:to>
      <xdr:col>41</xdr:col>
      <xdr:colOff>101600</xdr:colOff>
      <xdr:row>36</xdr:row>
      <xdr:rowOff>15392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0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31919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86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46381</xdr:rowOff>
    </xdr:from>
    <xdr:to>
      <xdr:col>36</xdr:col>
      <xdr:colOff>165100</xdr:colOff>
      <xdr:row>35</xdr:row>
      <xdr:rowOff>147981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164508</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82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65085</xdr:rowOff>
    </xdr:from>
    <xdr:to>
      <xdr:col>55</xdr:col>
      <xdr:colOff>0</xdr:colOff>
      <xdr:row>56</xdr:row>
      <xdr:rowOff>123813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666285"/>
          <a:ext cx="838200" cy="5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161470</xdr:rowOff>
    </xdr:from>
    <xdr:to>
      <xdr:col>50</xdr:col>
      <xdr:colOff>114300</xdr:colOff>
      <xdr:row>56</xdr:row>
      <xdr:rowOff>65085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591220"/>
          <a:ext cx="889000" cy="7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161470</xdr:rowOff>
    </xdr:from>
    <xdr:to>
      <xdr:col>45</xdr:col>
      <xdr:colOff>177800</xdr:colOff>
      <xdr:row>56</xdr:row>
      <xdr:rowOff>19807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591220"/>
          <a:ext cx="889000" cy="2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19807</xdr:rowOff>
    </xdr:from>
    <xdr:to>
      <xdr:col>41</xdr:col>
      <xdr:colOff>50800</xdr:colOff>
      <xdr:row>56</xdr:row>
      <xdr:rowOff>26581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621007"/>
          <a:ext cx="889000" cy="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73013</xdr:rowOff>
    </xdr:from>
    <xdr:to>
      <xdr:col>55</xdr:col>
      <xdr:colOff>50800</xdr:colOff>
      <xdr:row>57</xdr:row>
      <xdr:rowOff>3163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6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95890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14285</xdr:rowOff>
    </xdr:from>
    <xdr:to>
      <xdr:col>50</xdr:col>
      <xdr:colOff>165100</xdr:colOff>
      <xdr:row>56</xdr:row>
      <xdr:rowOff>115885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132412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3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110670</xdr:rowOff>
    </xdr:from>
    <xdr:to>
      <xdr:col>46</xdr:col>
      <xdr:colOff>38100</xdr:colOff>
      <xdr:row>56</xdr:row>
      <xdr:rowOff>40820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54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57347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3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140457</xdr:rowOff>
    </xdr:from>
    <xdr:to>
      <xdr:col>41</xdr:col>
      <xdr:colOff>101600</xdr:colOff>
      <xdr:row>56</xdr:row>
      <xdr:rowOff>70607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57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87134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34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147231</xdr:rowOff>
    </xdr:from>
    <xdr:to>
      <xdr:col>36</xdr:col>
      <xdr:colOff>165100</xdr:colOff>
      <xdr:row>56</xdr:row>
      <xdr:rowOff>77381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93908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3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160457</xdr:rowOff>
    </xdr:from>
    <xdr:to>
      <xdr:col>55</xdr:col>
      <xdr:colOff>0</xdr:colOff>
      <xdr:row>77</xdr:row>
      <xdr:rowOff>139946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190657"/>
          <a:ext cx="838200" cy="1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139946</xdr:rowOff>
    </xdr:from>
    <xdr:to>
      <xdr:col>50</xdr:col>
      <xdr:colOff>114300</xdr:colOff>
      <xdr:row>77</xdr:row>
      <xdr:rowOff>155163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341596"/>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155163</xdr:rowOff>
    </xdr:from>
    <xdr:to>
      <xdr:col>45</xdr:col>
      <xdr:colOff>177800</xdr:colOff>
      <xdr:row>78</xdr:row>
      <xdr:rowOff>14537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356813"/>
          <a:ext cx="889000" cy="3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14537</xdr:rowOff>
    </xdr:from>
    <xdr:to>
      <xdr:col>41</xdr:col>
      <xdr:colOff>50800</xdr:colOff>
      <xdr:row>78</xdr:row>
      <xdr:rowOff>33621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87637"/>
          <a:ext cx="889000" cy="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109657</xdr:rowOff>
    </xdr:from>
    <xdr:to>
      <xdr:col>55</xdr:col>
      <xdr:colOff>50800</xdr:colOff>
      <xdr:row>77</xdr:row>
      <xdr:rowOff>39807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1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132534</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9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89146</xdr:rowOff>
    </xdr:from>
    <xdr:to>
      <xdr:col>50</xdr:col>
      <xdr:colOff>165100</xdr:colOff>
      <xdr:row>78</xdr:row>
      <xdr:rowOff>19296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9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10423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104363</xdr:rowOff>
    </xdr:from>
    <xdr:to>
      <xdr:col>46</xdr:col>
      <xdr:colOff>38100</xdr:colOff>
      <xdr:row>78</xdr:row>
      <xdr:rowOff>34513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25640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3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135187</xdr:rowOff>
    </xdr:from>
    <xdr:to>
      <xdr:col>41</xdr:col>
      <xdr:colOff>101600</xdr:colOff>
      <xdr:row>78</xdr:row>
      <xdr:rowOff>65337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3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56464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2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154271</xdr:rowOff>
    </xdr:from>
    <xdr:to>
      <xdr:col>36</xdr:col>
      <xdr:colOff>165100</xdr:colOff>
      <xdr:row>78</xdr:row>
      <xdr:rowOff>84421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75548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64657</xdr:rowOff>
    </xdr:from>
    <xdr:to>
      <xdr:col>55</xdr:col>
      <xdr:colOff>0</xdr:colOff>
      <xdr:row>97</xdr:row>
      <xdr:rowOff>161330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695307"/>
          <a:ext cx="838200" cy="9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162708</xdr:rowOff>
    </xdr:from>
    <xdr:to>
      <xdr:col>50</xdr:col>
      <xdr:colOff>114300</xdr:colOff>
      <xdr:row>97</xdr:row>
      <xdr:rowOff>64657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621908"/>
          <a:ext cx="889000" cy="7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28721</xdr:rowOff>
    </xdr:from>
    <xdr:to>
      <xdr:col>45</xdr:col>
      <xdr:colOff>177800</xdr:colOff>
      <xdr:row>96</xdr:row>
      <xdr:rowOff>162708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316471"/>
          <a:ext cx="889000" cy="30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139550</xdr:rowOff>
    </xdr:from>
    <xdr:to>
      <xdr:col>41</xdr:col>
      <xdr:colOff>50800</xdr:colOff>
      <xdr:row>95</xdr:row>
      <xdr:rowOff>28721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255850"/>
          <a:ext cx="889000" cy="6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110530</xdr:rowOff>
    </xdr:from>
    <xdr:to>
      <xdr:col>55</xdr:col>
      <xdr:colOff>50800</xdr:colOff>
      <xdr:row>98</xdr:row>
      <xdr:rowOff>40680</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133407</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9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13857</xdr:rowOff>
    </xdr:from>
    <xdr:to>
      <xdr:col>50</xdr:col>
      <xdr:colOff>165100</xdr:colOff>
      <xdr:row>97</xdr:row>
      <xdr:rowOff>115457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6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131984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41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111908</xdr:rowOff>
    </xdr:from>
    <xdr:to>
      <xdr:col>46</xdr:col>
      <xdr:colOff>38100</xdr:colOff>
      <xdr:row>97</xdr:row>
      <xdr:rowOff>42058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5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58585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34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149371</xdr:rowOff>
    </xdr:from>
    <xdr:to>
      <xdr:col>41</xdr:col>
      <xdr:colOff>101600</xdr:colOff>
      <xdr:row>95</xdr:row>
      <xdr:rowOff>79521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2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96048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04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88750</xdr:rowOff>
    </xdr:from>
    <xdr:to>
      <xdr:col>36</xdr:col>
      <xdr:colOff>165100</xdr:colOff>
      <xdr:row>95</xdr:row>
      <xdr:rowOff>18900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2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35427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598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134655</xdr:rowOff>
    </xdr:from>
    <xdr:to>
      <xdr:col>85</xdr:col>
      <xdr:colOff>127000</xdr:colOff>
      <xdr:row>38</xdr:row>
      <xdr:rowOff>161956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649755"/>
          <a:ext cx="8382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159180</xdr:rowOff>
    </xdr:from>
    <xdr:to>
      <xdr:col>81</xdr:col>
      <xdr:colOff>50800</xdr:colOff>
      <xdr:row>38</xdr:row>
      <xdr:rowOff>161956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674280"/>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140908</xdr:rowOff>
    </xdr:from>
    <xdr:to>
      <xdr:col>76</xdr:col>
      <xdr:colOff>114300</xdr:colOff>
      <xdr:row>38</xdr:row>
      <xdr:rowOff>159180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313108"/>
          <a:ext cx="889000" cy="3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140908</xdr:rowOff>
    </xdr:from>
    <xdr:to>
      <xdr:col>71</xdr:col>
      <xdr:colOff>177800</xdr:colOff>
      <xdr:row>38</xdr:row>
      <xdr:rowOff>4059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313108"/>
          <a:ext cx="889000" cy="20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83855</xdr:rowOff>
    </xdr:from>
    <xdr:to>
      <xdr:col>85</xdr:col>
      <xdr:colOff>177800</xdr:colOff>
      <xdr:row>39</xdr:row>
      <xdr:rowOff>14005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9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62282</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7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111156</xdr:rowOff>
    </xdr:from>
    <xdr:to>
      <xdr:col>81</xdr:col>
      <xdr:colOff>101600</xdr:colOff>
      <xdr:row>39</xdr:row>
      <xdr:rowOff>41306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6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32433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71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108380</xdr:rowOff>
    </xdr:from>
    <xdr:to>
      <xdr:col>76</xdr:col>
      <xdr:colOff>165100</xdr:colOff>
      <xdr:row>39</xdr:row>
      <xdr:rowOff>38530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2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29657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1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90108</xdr:rowOff>
    </xdr:from>
    <xdr:to>
      <xdr:col>72</xdr:col>
      <xdr:colOff>38100</xdr:colOff>
      <xdr:row>37</xdr:row>
      <xdr:rowOff>20258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26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36785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03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124709</xdr:rowOff>
    </xdr:from>
    <xdr:to>
      <xdr:col>67</xdr:col>
      <xdr:colOff>101600</xdr:colOff>
      <xdr:row>38</xdr:row>
      <xdr:rowOff>54859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6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71386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4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28316</xdr:rowOff>
    </xdr:from>
    <xdr:to>
      <xdr:col>85</xdr:col>
      <xdr:colOff>127000</xdr:colOff>
      <xdr:row>58</xdr:row>
      <xdr:rowOff>59919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72416"/>
          <a:ext cx="838200" cy="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59919</xdr:rowOff>
    </xdr:from>
    <xdr:to>
      <xdr:col>81</xdr:col>
      <xdr:colOff>50800</xdr:colOff>
      <xdr:row>58</xdr:row>
      <xdr:rowOff>67916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04019"/>
          <a:ext cx="889000" cy="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147596</xdr:rowOff>
    </xdr:from>
    <xdr:to>
      <xdr:col>76</xdr:col>
      <xdr:colOff>114300</xdr:colOff>
      <xdr:row>58</xdr:row>
      <xdr:rowOff>67916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20246"/>
          <a:ext cx="889000" cy="9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147596</xdr:rowOff>
    </xdr:from>
    <xdr:to>
      <xdr:col>71</xdr:col>
      <xdr:colOff>177800</xdr:colOff>
      <xdr:row>57</xdr:row>
      <xdr:rowOff>169904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20246"/>
          <a:ext cx="889000" cy="2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148966</xdr:rowOff>
    </xdr:from>
    <xdr:to>
      <xdr:col>85</xdr:col>
      <xdr:colOff>177800</xdr:colOff>
      <xdr:row>58</xdr:row>
      <xdr:rowOff>79116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2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63893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9119</xdr:rowOff>
    </xdr:from>
    <xdr:to>
      <xdr:col>81</xdr:col>
      <xdr:colOff>101600</xdr:colOff>
      <xdr:row>58</xdr:row>
      <xdr:rowOff>110719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101846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17116</xdr:rowOff>
    </xdr:from>
    <xdr:to>
      <xdr:col>76</xdr:col>
      <xdr:colOff>165100</xdr:colOff>
      <xdr:row>58</xdr:row>
      <xdr:rowOff>118716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109843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96796</xdr:rowOff>
    </xdr:from>
    <xdr:to>
      <xdr:col>72</xdr:col>
      <xdr:colOff>38100</xdr:colOff>
      <xdr:row>58</xdr:row>
      <xdr:rowOff>26946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43473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4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119104</xdr:rowOff>
    </xdr:from>
    <xdr:to>
      <xdr:col>67</xdr:col>
      <xdr:colOff>101600</xdr:colOff>
      <xdr:row>58</xdr:row>
      <xdr:rowOff>49254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9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65781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6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22543</xdr:rowOff>
    </xdr:from>
    <xdr:to>
      <xdr:col>85</xdr:col>
      <xdr:colOff>127000</xdr:colOff>
      <xdr:row>76</xdr:row>
      <xdr:rowOff>66872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052743"/>
          <a:ext cx="838200" cy="4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22543</xdr:rowOff>
    </xdr:from>
    <xdr:to>
      <xdr:col>81</xdr:col>
      <xdr:colOff>50800</xdr:colOff>
      <xdr:row>76</xdr:row>
      <xdr:rowOff>88128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052743"/>
          <a:ext cx="889000" cy="6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88128</xdr:rowOff>
    </xdr:from>
    <xdr:to>
      <xdr:col>76</xdr:col>
      <xdr:colOff>114300</xdr:colOff>
      <xdr:row>78</xdr:row>
      <xdr:rowOff>112049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118328"/>
          <a:ext cx="889000" cy="36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97103</xdr:rowOff>
    </xdr:from>
    <xdr:to>
      <xdr:col>71</xdr:col>
      <xdr:colOff>177800</xdr:colOff>
      <xdr:row>78</xdr:row>
      <xdr:rowOff>112049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70203"/>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16072</xdr:rowOff>
    </xdr:from>
    <xdr:to>
      <xdr:col>85</xdr:col>
      <xdr:colOff>177800</xdr:colOff>
      <xdr:row>76</xdr:row>
      <xdr:rowOff>117672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0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38950</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89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143193</xdr:rowOff>
    </xdr:from>
    <xdr:to>
      <xdr:col>81</xdr:col>
      <xdr:colOff>101600</xdr:colOff>
      <xdr:row>76</xdr:row>
      <xdr:rowOff>73343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0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89870</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181795" y="1277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37328</xdr:rowOff>
    </xdr:from>
    <xdr:to>
      <xdr:col>76</xdr:col>
      <xdr:colOff>165100</xdr:colOff>
      <xdr:row>76</xdr:row>
      <xdr:rowOff>138928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06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155455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284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61249</xdr:rowOff>
    </xdr:from>
    <xdr:to>
      <xdr:col>72</xdr:col>
      <xdr:colOff>38100</xdr:colOff>
      <xdr:row>78</xdr:row>
      <xdr:rowOff>162849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3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153976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2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46303</xdr:rowOff>
    </xdr:from>
    <xdr:to>
      <xdr:col>67</xdr:col>
      <xdr:colOff>101600</xdr:colOff>
      <xdr:row>78</xdr:row>
      <xdr:rowOff>147903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1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164430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19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147138</xdr:rowOff>
    </xdr:from>
    <xdr:to>
      <xdr:col>85</xdr:col>
      <xdr:colOff>127000</xdr:colOff>
      <xdr:row>96</xdr:row>
      <xdr:rowOff>156882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606338"/>
          <a:ext cx="838200" cy="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156882</xdr:rowOff>
    </xdr:from>
    <xdr:to>
      <xdr:col>81</xdr:col>
      <xdr:colOff>50800</xdr:colOff>
      <xdr:row>97</xdr:row>
      <xdr:rowOff>29039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16082"/>
          <a:ext cx="889000" cy="4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29039</xdr:rowOff>
    </xdr:from>
    <xdr:to>
      <xdr:col>76</xdr:col>
      <xdr:colOff>114300</xdr:colOff>
      <xdr:row>97</xdr:row>
      <xdr:rowOff>53426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659689"/>
          <a:ext cx="889000" cy="2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53426</xdr:rowOff>
    </xdr:from>
    <xdr:to>
      <xdr:col>71</xdr:col>
      <xdr:colOff>177800</xdr:colOff>
      <xdr:row>97</xdr:row>
      <xdr:rowOff>71193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684076"/>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96338</xdr:rowOff>
    </xdr:from>
    <xdr:to>
      <xdr:col>85</xdr:col>
      <xdr:colOff>177800</xdr:colOff>
      <xdr:row>97</xdr:row>
      <xdr:rowOff>26488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74765</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3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106082</xdr:rowOff>
    </xdr:from>
    <xdr:to>
      <xdr:col>81</xdr:col>
      <xdr:colOff>101600</xdr:colOff>
      <xdr:row>97</xdr:row>
      <xdr:rowOff>36232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27359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5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149689</xdr:rowOff>
    </xdr:from>
    <xdr:to>
      <xdr:col>76</xdr:col>
      <xdr:colOff>165100</xdr:colOff>
      <xdr:row>97</xdr:row>
      <xdr:rowOff>79839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70966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0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2626</xdr:rowOff>
    </xdr:from>
    <xdr:to>
      <xdr:col>72</xdr:col>
      <xdr:colOff>38100</xdr:colOff>
      <xdr:row>97</xdr:row>
      <xdr:rowOff>104226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3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95353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20393</xdr:rowOff>
    </xdr:from>
    <xdr:to>
      <xdr:col>67</xdr:col>
      <xdr:colOff>101600</xdr:colOff>
      <xdr:row>97</xdr:row>
      <xdr:rowOff>121993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5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113120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9093</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95643"/>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78109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76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129743</xdr:rowOff>
    </xdr:from>
    <xdr:to>
      <xdr:col>98</xdr:col>
      <xdr:colOff>38100</xdr:colOff>
      <xdr:row>39</xdr:row>
      <xdr:rowOff>59893</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76420</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420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類似団対平均値よりも高い歳出は、主に災害復旧費及び土木費である。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災害復旧費については、令和３年、４年の福島県沖地震災害復旧</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に関連する歳出の増加</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よる。また、土木費については</a:t>
          </a:r>
          <a:r>
            <a:rPr kumimoji="1" lang="ja-JP" altLang="en-US" sz="1100">
              <a:solidFill>
                <a:schemeClr val="dk1"/>
              </a:solidFill>
              <a:effectLst/>
              <a:latin typeface="+mn-lt"/>
              <a:ea typeface="+mn-ea"/>
              <a:cs typeface="+mn-cs"/>
            </a:rPr>
            <a:t>震災</a:t>
          </a:r>
          <a:r>
            <a:rPr kumimoji="1" lang="ja-JP" altLang="ja-JP" sz="1100">
              <a:solidFill>
                <a:schemeClr val="dk1"/>
              </a:solidFill>
              <a:effectLst/>
              <a:latin typeface="+mn-lt"/>
              <a:ea typeface="+mn-ea"/>
              <a:cs typeface="+mn-cs"/>
            </a:rPr>
            <a:t>復旧復興関連</a:t>
          </a:r>
          <a:r>
            <a:rPr kumimoji="1" lang="ja-JP" altLang="en-US" sz="1100">
              <a:solidFill>
                <a:schemeClr val="dk1"/>
              </a:solidFill>
              <a:effectLst/>
              <a:latin typeface="+mn-lt"/>
              <a:ea typeface="+mn-ea"/>
              <a:cs typeface="+mn-cs"/>
            </a:rPr>
            <a:t>する修繕等の</a:t>
          </a:r>
          <a:r>
            <a:rPr kumimoji="1" lang="ja-JP" altLang="ja-JP" sz="1100">
              <a:solidFill>
                <a:schemeClr val="dk1"/>
              </a:solidFill>
              <a:effectLst/>
              <a:latin typeface="+mn-lt"/>
              <a:ea typeface="+mn-ea"/>
              <a:cs typeface="+mn-cs"/>
            </a:rPr>
            <a:t>事業費を要した結果である。減少傾向ではあるが、整備に要した地方債の償還による公債費の増加が見込まれるため、今後の事業にあたっては公債費の抑制に努めたい。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令和２年度については、新地駅周辺に係る整備事業等の財政需要があったため、実質単年度収支は赤字となっていたが、財政調整基金の取り崩しによりカバーしたことで、実質収支は黒字となっていた。</a:t>
          </a:r>
          <a:endParaRPr lang="ja-JP" altLang="ja-JP" sz="1400">
            <a:effectLst/>
          </a:endParaRPr>
        </a:p>
        <a:p>
          <a:r>
            <a:rPr kumimoji="1" lang="ja-JP" altLang="ja-JP" sz="1100">
              <a:solidFill>
                <a:schemeClr val="dk1"/>
              </a:solidFill>
              <a:effectLst/>
              <a:latin typeface="+mn-lt"/>
              <a:ea typeface="+mn-ea"/>
              <a:cs typeface="+mn-cs"/>
            </a:rPr>
            <a:t>令和３年度以降は実質単年度収支は黒字を保持しており、財政規模に対する財政調整基金残高割合も</a:t>
          </a:r>
          <a:r>
            <a:rPr kumimoji="1" lang="ja-JP" altLang="en-US" sz="1100">
              <a:solidFill>
                <a:schemeClr val="dk1"/>
              </a:solidFill>
              <a:effectLst/>
              <a:latin typeface="+mn-lt"/>
              <a:ea typeface="+mn-ea"/>
              <a:cs typeface="+mn-cs"/>
            </a:rPr>
            <a:t>以降増加傾向にある。</a:t>
          </a:r>
          <a:r>
            <a:rPr kumimoji="1" lang="ja-JP" altLang="ja-JP" sz="1100">
              <a:solidFill>
                <a:schemeClr val="dk1"/>
              </a:solidFill>
              <a:effectLst/>
              <a:latin typeface="+mn-lt"/>
              <a:ea typeface="+mn-ea"/>
              <a:cs typeface="+mn-cs"/>
            </a:rPr>
            <a:t>今後も適切な財源確保と歳出の精査により、財政調整基金の</a:t>
          </a:r>
          <a:r>
            <a:rPr kumimoji="1" lang="ja-JP" altLang="en-US" sz="1100">
              <a:solidFill>
                <a:schemeClr val="dk1"/>
              </a:solidFill>
              <a:effectLst/>
              <a:latin typeface="+mn-lt"/>
              <a:ea typeface="+mn-ea"/>
              <a:cs typeface="+mn-cs"/>
            </a:rPr>
            <a:t>取崩回避に努める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連結実質赤字比率については、すべての会計で黒字経営となっている。</a:t>
          </a:r>
          <a:endParaRPr lang="ja-JP" altLang="ja-JP" sz="1400">
            <a:effectLst/>
          </a:endParaRPr>
        </a:p>
        <a:p>
          <a:r>
            <a:rPr kumimoji="1" lang="ja-JP" altLang="ja-JP" sz="1100">
              <a:solidFill>
                <a:schemeClr val="dk1"/>
              </a:solidFill>
              <a:effectLst/>
              <a:latin typeface="+mn-lt"/>
              <a:ea typeface="+mn-ea"/>
              <a:cs typeface="+mn-cs"/>
            </a:rPr>
            <a:t>一般会計を除いた６会計では、一般会計からの繰入金による運営がなされており、公営企業会計である公共下水道事業、農業集落排水事業、新地南工業団地整備事業特別会計は独立採算を基本とした経営努力に努めるとともにその他会計においても、内部経費の削減を行うなど収支バランスのとれた経営に努め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福島県沖地震の復旧事業等により、多くの地方債を発行したため、償還金額は今後増加することが見込まれる。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一般会計・特別会計を問わず地方債の発行を抑制し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地方債残高を減らし、比率の低下に努めていく。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将来負担比率については、県営かんがい排水事業等による債務負担行為は減少しているが、復旧復興事業による新たな借入や臨時財政対策債等などの借入により地方債残高が増加している。</a:t>
          </a:r>
          <a:endParaRPr lang="ja-JP" altLang="ja-JP" sz="1400">
            <a:effectLst/>
          </a:endParaRPr>
        </a:p>
        <a:p>
          <a:r>
            <a:rPr kumimoji="1" lang="ja-JP" altLang="ja-JP" sz="1100">
              <a:solidFill>
                <a:schemeClr val="dk1"/>
              </a:solidFill>
              <a:effectLst/>
              <a:latin typeface="+mn-lt"/>
              <a:ea typeface="+mn-ea"/>
              <a:cs typeface="+mn-cs"/>
            </a:rPr>
            <a:t>今後とも、町債の新規発行を抑え将来負担比率の減少に努める。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福島県新地町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財政調整基金の基金残高の増加及び町営住宅使用料収入等の基金積み立てによるその他特定目的基金残高の増加が要因となり、全体として増加につながった。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財政調整基金を中心とした基金運用となる。貴重な財源であるため、取り崩しにあたっては、充当内容を十分に精査する。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・東日本大震災復興基金：東日本大震災に関連する復興事業に充てるために要する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・町営住宅維持管理基金：町営住宅の維持管理及び更新等の財源とする</a:t>
          </a:r>
          <a:endParaRPr lang="ja-JP" altLang="ja-JP" sz="1400">
            <a:effectLst/>
          </a:endParaRPr>
        </a:p>
        <a:p>
          <a:r>
            <a:rPr kumimoji="1" lang="ja-JP" altLang="ja-JP" sz="1100">
              <a:solidFill>
                <a:schemeClr val="dk1"/>
              </a:solidFill>
              <a:effectLst/>
              <a:latin typeface="+mn-lt"/>
              <a:ea typeface="+mn-ea"/>
              <a:cs typeface="+mn-cs"/>
            </a:rPr>
            <a:t>・新地町公共施設等整備基金：町が行う公共施設その他の施設の整備に要する資金を積み立てる</a:t>
          </a:r>
          <a:endParaRPr kumimoji="1" lang="en-US" altLang="ja-JP" sz="1100">
            <a:solidFill>
              <a:schemeClr val="dk1"/>
            </a:solidFill>
            <a:effectLst/>
            <a:latin typeface="+mn-lt"/>
            <a:ea typeface="+mn-ea"/>
            <a:cs typeface="+mn-cs"/>
          </a:endParaRPr>
        </a:p>
        <a:p>
          <a:r>
            <a:rPr lang="ja-JP" altLang="en-US" sz="1100">
              <a:effectLst/>
            </a:rPr>
            <a:t>・新地町地域福祉基金：高齢者等の保健福祉の増進を図るために要する</a:t>
          </a:r>
          <a:endParaRPr lang="ja-JP" altLang="ja-JP" sz="1100">
            <a:effectLst/>
          </a:endParaRPr>
        </a:p>
        <a:p>
          <a:r>
            <a:rPr kumimoji="1" lang="ja-JP" altLang="ja-JP" sz="1100">
              <a:solidFill>
                <a:schemeClr val="dk1"/>
              </a:solidFill>
              <a:effectLst/>
              <a:latin typeface="+mn-lt"/>
              <a:ea typeface="+mn-ea"/>
              <a:cs typeface="+mn-cs"/>
            </a:rPr>
            <a:t>・災害町営住宅被災者取得支援等基金：東日本大震災により住居を失った被災者等に対する災害町営住宅の払い下げに関する支援に要する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・東日本大震災復興基金：</a:t>
          </a:r>
          <a:r>
            <a:rPr kumimoji="1" lang="ja-JP" altLang="en-US" sz="1100">
              <a:solidFill>
                <a:schemeClr val="dk1"/>
              </a:solidFill>
              <a:effectLst/>
              <a:latin typeface="+mn-lt"/>
              <a:ea typeface="+mn-ea"/>
              <a:cs typeface="+mn-cs"/>
            </a:rPr>
            <a:t>東日本大震災を教訓とした災害発生時対応に活用する給水車の整備費用の財源として取り崩した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・町営住宅維持管理基金：町営住宅使用料等の積立による増加</a:t>
          </a:r>
          <a:endParaRPr lang="ja-JP" altLang="ja-JP" sz="1400">
            <a:effectLst/>
          </a:endParaRPr>
        </a:p>
        <a:p>
          <a:r>
            <a:rPr kumimoji="1" lang="ja-JP" altLang="ja-JP" sz="1100">
              <a:solidFill>
                <a:schemeClr val="dk1"/>
              </a:solidFill>
              <a:effectLst/>
              <a:latin typeface="+mn-lt"/>
              <a:ea typeface="+mn-ea"/>
              <a:cs typeface="+mn-cs"/>
            </a:rPr>
            <a:t>・新地町公共施設等整備基金：公共施設使用料等の積立による増加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・東日本大震災復興基金：東日本大震災</a:t>
          </a:r>
          <a:r>
            <a:rPr kumimoji="1" lang="ja-JP" altLang="en-US" sz="1100">
              <a:solidFill>
                <a:schemeClr val="dk1"/>
              </a:solidFill>
              <a:effectLst/>
              <a:latin typeface="+mn-lt"/>
              <a:ea typeface="+mn-ea"/>
              <a:cs typeface="+mn-cs"/>
            </a:rPr>
            <a:t>を教訓とし、災害に強いまちづくりに要する費用として活用を検討する</a:t>
          </a:r>
          <a:endParaRPr lang="ja-JP" altLang="ja-JP">
            <a:effectLst/>
          </a:endParaRPr>
        </a:p>
        <a:p>
          <a:r>
            <a:rPr kumimoji="1" lang="ja-JP" altLang="ja-JP" sz="1100">
              <a:solidFill>
                <a:schemeClr val="dk1"/>
              </a:solidFill>
              <a:effectLst/>
              <a:latin typeface="+mn-lt"/>
              <a:ea typeface="+mn-ea"/>
              <a:cs typeface="+mn-cs"/>
            </a:rPr>
            <a:t>・町営住宅維持管理基金：使用料を上回る維持補修費が発生した場合に取り崩しを検討する。</a:t>
          </a:r>
          <a:endParaRPr lang="ja-JP" altLang="ja-JP" sz="1400">
            <a:effectLst/>
          </a:endParaRPr>
        </a:p>
        <a:p>
          <a:r>
            <a:rPr kumimoji="1" lang="ja-JP" altLang="ja-JP" sz="1100">
              <a:solidFill>
                <a:schemeClr val="dk1"/>
              </a:solidFill>
              <a:effectLst/>
              <a:latin typeface="+mn-lt"/>
              <a:ea typeface="+mn-ea"/>
              <a:cs typeface="+mn-cs"/>
            </a:rPr>
            <a:t>・新地町公共施設等整備基金：適切な運用を図る。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・新地町地域福祉基金：高齢者等の保健福祉の増進</a:t>
          </a:r>
          <a:r>
            <a:rPr lang="ja-JP" altLang="en-US" sz="1100">
              <a:solidFill>
                <a:schemeClr val="dk1"/>
              </a:solidFill>
              <a:effectLst/>
              <a:latin typeface="+mn-lt"/>
              <a:ea typeface="+mn-ea"/>
              <a:cs typeface="+mn-cs"/>
            </a:rPr>
            <a:t>に係る事業への活用を検討する。</a:t>
          </a:r>
          <a:endParaRPr lang="ja-JP" altLang="ja-JP" sz="1400">
            <a:effectLst/>
          </a:endParaRPr>
        </a:p>
        <a:p>
          <a:r>
            <a:rPr kumimoji="1" lang="ja-JP" altLang="ja-JP" sz="1100">
              <a:solidFill>
                <a:schemeClr val="dk1"/>
              </a:solidFill>
              <a:effectLst/>
              <a:latin typeface="+mn-lt"/>
              <a:ea typeface="+mn-ea"/>
              <a:cs typeface="+mn-cs"/>
            </a:rPr>
            <a:t>・災害町営住宅被災者取得支援等基金：災害町営住宅の払い下げ事業に充当</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誘致企業の設備投資などによる固定資産税に係る収入の増加</a:t>
          </a:r>
          <a:r>
            <a:rPr kumimoji="1" lang="ja-JP" altLang="en-US" sz="1100">
              <a:solidFill>
                <a:schemeClr val="dk1"/>
              </a:solidFill>
              <a:effectLst/>
              <a:latin typeface="+mn-lt"/>
              <a:ea typeface="+mn-ea"/>
              <a:cs typeface="+mn-cs"/>
            </a:rPr>
            <a:t>及び法人の利益に応じて課税される法人税割収入の増加による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適切な財源確保と歳出の精査により取り崩しが生じないように努めたい。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利子積立金分の増加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地方債の償還計画を踏まえ適切に運用したい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U7" sqref="AU7:AX7"/>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7275460</v>
      </c>
      <c r="BO4" s="436"/>
      <c r="BP4" s="436"/>
      <c r="BQ4" s="436"/>
      <c r="BR4" s="436"/>
      <c r="BS4" s="436"/>
      <c r="BT4" s="436"/>
      <c r="BU4" s="437"/>
      <c r="BV4" s="435">
        <v>8764551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17.3</v>
      </c>
      <c r="CU4" s="576"/>
      <c r="CV4" s="576"/>
      <c r="CW4" s="576"/>
      <c r="CX4" s="576"/>
      <c r="CY4" s="576"/>
      <c r="CZ4" s="576"/>
      <c r="DA4" s="577"/>
      <c r="DB4" s="575">
        <v>15.4</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6582023</v>
      </c>
      <c r="BO5" s="407"/>
      <c r="BP5" s="407"/>
      <c r="BQ5" s="407"/>
      <c r="BR5" s="407"/>
      <c r="BS5" s="407"/>
      <c r="BT5" s="407"/>
      <c r="BU5" s="408"/>
      <c r="BV5" s="406">
        <v>7520034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126.4</v>
      </c>
      <c r="CU5" s="404"/>
      <c r="CV5" s="404"/>
      <c r="CW5" s="404"/>
      <c r="CX5" s="404"/>
      <c r="CY5" s="404"/>
      <c r="CZ5" s="404"/>
      <c r="DA5" s="405"/>
      <c r="DB5" s="403">
        <v>124.1</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127</v>
      </c>
      <c r="AV6" s="465"/>
      <c r="AW6" s="465"/>
      <c r="AX6" s="465"/>
      <c r="AY6" s="420" t="s">
        <v>98</v>
      </c>
      <c r="AZ6" s="421"/>
      <c r="BA6" s="421"/>
      <c r="BB6" s="421"/>
      <c r="BC6" s="421"/>
      <c r="BD6" s="421"/>
      <c r="BE6" s="421"/>
      <c r="BF6" s="421"/>
      <c r="BG6" s="421"/>
      <c r="BH6" s="421"/>
      <c r="BI6" s="421"/>
      <c r="BJ6" s="421"/>
      <c r="BK6" s="421"/>
      <c r="BL6" s="421"/>
      <c r="BM6" s="422"/>
      <c r="BN6" s="406">
        <v>693437</v>
      </c>
      <c r="BO6" s="407"/>
      <c r="BP6" s="407"/>
      <c r="BQ6" s="407"/>
      <c r="BR6" s="407"/>
      <c r="BS6" s="407"/>
      <c r="BT6" s="407"/>
      <c r="BU6" s="408"/>
      <c r="BV6" s="406">
        <v>1244517</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126.4</v>
      </c>
      <c r="CU6" s="550"/>
      <c r="CV6" s="550"/>
      <c r="CW6" s="550"/>
      <c r="CX6" s="550"/>
      <c r="CY6" s="550"/>
      <c r="CZ6" s="550"/>
      <c r="DA6" s="551"/>
      <c r="DB6" s="549">
        <v>124.1</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25102</v>
      </c>
      <c r="BO7" s="407"/>
      <c r="BP7" s="407"/>
      <c r="BQ7" s="407"/>
      <c r="BR7" s="407"/>
      <c r="BS7" s="407"/>
      <c r="BT7" s="407"/>
      <c r="BU7" s="408"/>
      <c r="BV7" s="406">
        <v>603542</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3853568</v>
      </c>
      <c r="CU7" s="407"/>
      <c r="CV7" s="407"/>
      <c r="CW7" s="407"/>
      <c r="CX7" s="407"/>
      <c r="CY7" s="407"/>
      <c r="CZ7" s="407"/>
      <c r="DA7" s="408"/>
      <c r="DB7" s="406">
        <v>4167701</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668335</v>
      </c>
      <c r="BO8" s="407"/>
      <c r="BP8" s="407"/>
      <c r="BQ8" s="407"/>
      <c r="BR8" s="407"/>
      <c r="BS8" s="407"/>
      <c r="BT8" s="407"/>
      <c r="BU8" s="408"/>
      <c r="BV8" s="406">
        <v>640975</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1.08</v>
      </c>
      <c r="CU8" s="510"/>
      <c r="CV8" s="510"/>
      <c r="CW8" s="510"/>
      <c r="CX8" s="510"/>
      <c r="CY8" s="510"/>
      <c r="CZ8" s="510"/>
      <c r="DA8" s="511"/>
      <c r="DB8" s="509">
        <v>1.04</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7905</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27360</v>
      </c>
      <c r="BO9" s="407"/>
      <c r="BP9" s="407"/>
      <c r="BQ9" s="407"/>
      <c r="BR9" s="407"/>
      <c r="BS9" s="407"/>
      <c r="BT9" s="407"/>
      <c r="BU9" s="408"/>
      <c r="BV9" s="406">
        <v>182159</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9.8000000000000007</v>
      </c>
      <c r="CU9" s="404"/>
      <c r="CV9" s="404"/>
      <c r="CW9" s="404"/>
      <c r="CX9" s="404"/>
      <c r="CY9" s="404"/>
      <c r="CZ9" s="404"/>
      <c r="DA9" s="405"/>
      <c r="DB9" s="403">
        <v>8</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8218</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321179</v>
      </c>
      <c r="BO10" s="407"/>
      <c r="BP10" s="407"/>
      <c r="BQ10" s="407"/>
      <c r="BR10" s="407"/>
      <c r="BS10" s="407"/>
      <c r="BT10" s="407"/>
      <c r="BU10" s="408"/>
      <c r="BV10" s="406">
        <v>230126</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16567</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2">
      <c r="A12" s="175"/>
      <c r="B12" s="512" t="s">
        <v>122</v>
      </c>
      <c r="C12" s="513"/>
      <c r="D12" s="513"/>
      <c r="E12" s="513"/>
      <c r="F12" s="513"/>
      <c r="G12" s="513"/>
      <c r="H12" s="513"/>
      <c r="I12" s="513"/>
      <c r="J12" s="513"/>
      <c r="K12" s="514"/>
      <c r="L12" s="521" t="s">
        <v>123</v>
      </c>
      <c r="M12" s="522"/>
      <c r="N12" s="522"/>
      <c r="O12" s="522"/>
      <c r="P12" s="522"/>
      <c r="Q12" s="523"/>
      <c r="R12" s="524">
        <v>7581</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127</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7529</v>
      </c>
      <c r="S13" s="494"/>
      <c r="T13" s="494"/>
      <c r="U13" s="494"/>
      <c r="V13" s="495"/>
      <c r="W13" s="496" t="s">
        <v>131</v>
      </c>
      <c r="X13" s="392"/>
      <c r="Y13" s="392"/>
      <c r="Z13" s="392"/>
      <c r="AA13" s="392"/>
      <c r="AB13" s="393"/>
      <c r="AC13" s="359">
        <v>413</v>
      </c>
      <c r="AD13" s="360"/>
      <c r="AE13" s="360"/>
      <c r="AF13" s="360"/>
      <c r="AG13" s="361"/>
      <c r="AH13" s="359">
        <v>437</v>
      </c>
      <c r="AI13" s="360"/>
      <c r="AJ13" s="360"/>
      <c r="AK13" s="360"/>
      <c r="AL13" s="419"/>
      <c r="AM13" s="463" t="s">
        <v>132</v>
      </c>
      <c r="AN13" s="363"/>
      <c r="AO13" s="363"/>
      <c r="AP13" s="363"/>
      <c r="AQ13" s="363"/>
      <c r="AR13" s="363"/>
      <c r="AS13" s="363"/>
      <c r="AT13" s="364"/>
      <c r="AU13" s="464" t="s">
        <v>127</v>
      </c>
      <c r="AV13" s="465"/>
      <c r="AW13" s="465"/>
      <c r="AX13" s="465"/>
      <c r="AY13" s="420" t="s">
        <v>133</v>
      </c>
      <c r="AZ13" s="421"/>
      <c r="BA13" s="421"/>
      <c r="BB13" s="421"/>
      <c r="BC13" s="421"/>
      <c r="BD13" s="421"/>
      <c r="BE13" s="421"/>
      <c r="BF13" s="421"/>
      <c r="BG13" s="421"/>
      <c r="BH13" s="421"/>
      <c r="BI13" s="421"/>
      <c r="BJ13" s="421"/>
      <c r="BK13" s="421"/>
      <c r="BL13" s="421"/>
      <c r="BM13" s="422"/>
      <c r="BN13" s="406">
        <v>365106</v>
      </c>
      <c r="BO13" s="407"/>
      <c r="BP13" s="407"/>
      <c r="BQ13" s="407"/>
      <c r="BR13" s="407"/>
      <c r="BS13" s="407"/>
      <c r="BT13" s="407"/>
      <c r="BU13" s="408"/>
      <c r="BV13" s="406">
        <v>412285</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9.6</v>
      </c>
      <c r="CU13" s="404"/>
      <c r="CV13" s="404"/>
      <c r="CW13" s="404"/>
      <c r="CX13" s="404"/>
      <c r="CY13" s="404"/>
      <c r="CZ13" s="404"/>
      <c r="DA13" s="405"/>
      <c r="DB13" s="403">
        <v>9.5</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7716</v>
      </c>
      <c r="S14" s="494"/>
      <c r="T14" s="494"/>
      <c r="U14" s="494"/>
      <c r="V14" s="495"/>
      <c r="W14" s="497"/>
      <c r="X14" s="395"/>
      <c r="Y14" s="395"/>
      <c r="Z14" s="395"/>
      <c r="AA14" s="395"/>
      <c r="AB14" s="396"/>
      <c r="AC14" s="486">
        <v>10.6</v>
      </c>
      <c r="AD14" s="487"/>
      <c r="AE14" s="487"/>
      <c r="AF14" s="487"/>
      <c r="AG14" s="488"/>
      <c r="AH14" s="486">
        <v>10.8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7676</v>
      </c>
      <c r="S15" s="494"/>
      <c r="T15" s="494"/>
      <c r="U15" s="494"/>
      <c r="V15" s="495"/>
      <c r="W15" s="496" t="s">
        <v>137</v>
      </c>
      <c r="X15" s="392"/>
      <c r="Y15" s="392"/>
      <c r="Z15" s="392"/>
      <c r="AA15" s="392"/>
      <c r="AB15" s="393"/>
      <c r="AC15" s="359">
        <v>1288</v>
      </c>
      <c r="AD15" s="360"/>
      <c r="AE15" s="360"/>
      <c r="AF15" s="360"/>
      <c r="AG15" s="361"/>
      <c r="AH15" s="359">
        <v>1475</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2960144</v>
      </c>
      <c r="BO15" s="436"/>
      <c r="BP15" s="436"/>
      <c r="BQ15" s="436"/>
      <c r="BR15" s="436"/>
      <c r="BS15" s="436"/>
      <c r="BT15" s="436"/>
      <c r="BU15" s="437"/>
      <c r="BV15" s="435">
        <v>3192135</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33.1</v>
      </c>
      <c r="AD16" s="487"/>
      <c r="AE16" s="487"/>
      <c r="AF16" s="487"/>
      <c r="AG16" s="488"/>
      <c r="AH16" s="486">
        <v>36.299999999999997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2927403</v>
      </c>
      <c r="BO16" s="407"/>
      <c r="BP16" s="407"/>
      <c r="BQ16" s="407"/>
      <c r="BR16" s="407"/>
      <c r="BS16" s="407"/>
      <c r="BT16" s="407"/>
      <c r="BU16" s="408"/>
      <c r="BV16" s="406">
        <v>2917341</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2189</v>
      </c>
      <c r="AD17" s="360"/>
      <c r="AE17" s="360"/>
      <c r="AF17" s="360"/>
      <c r="AG17" s="361"/>
      <c r="AH17" s="359">
        <v>2153</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3853568</v>
      </c>
      <c r="BO17" s="407"/>
      <c r="BP17" s="407"/>
      <c r="BQ17" s="407"/>
      <c r="BR17" s="407"/>
      <c r="BS17" s="407"/>
      <c r="BT17" s="407"/>
      <c r="BU17" s="408"/>
      <c r="BV17" s="406">
        <v>4167701</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46.7</v>
      </c>
      <c r="M18" s="459"/>
      <c r="N18" s="459"/>
      <c r="O18" s="459"/>
      <c r="P18" s="459"/>
      <c r="Q18" s="459"/>
      <c r="R18" s="460"/>
      <c r="S18" s="460"/>
      <c r="T18" s="460"/>
      <c r="U18" s="460"/>
      <c r="V18" s="461"/>
      <c r="W18" s="477"/>
      <c r="X18" s="478"/>
      <c r="Y18" s="478"/>
      <c r="Z18" s="478"/>
      <c r="AA18" s="478"/>
      <c r="AB18" s="502"/>
      <c r="AC18" s="376">
        <v>56.3</v>
      </c>
      <c r="AD18" s="377"/>
      <c r="AE18" s="377"/>
      <c r="AF18" s="377"/>
      <c r="AG18" s="462"/>
      <c r="AH18" s="376">
        <v>53</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3193582</v>
      </c>
      <c r="BO18" s="407"/>
      <c r="BP18" s="407"/>
      <c r="BQ18" s="407"/>
      <c r="BR18" s="407"/>
      <c r="BS18" s="407"/>
      <c r="BT18" s="407"/>
      <c r="BU18" s="408"/>
      <c r="BV18" s="406">
        <v>3097949</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169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5301887</v>
      </c>
      <c r="BO19" s="407"/>
      <c r="BP19" s="407"/>
      <c r="BQ19" s="407"/>
      <c r="BR19" s="407"/>
      <c r="BS19" s="407"/>
      <c r="BT19" s="407"/>
      <c r="BU19" s="408"/>
      <c r="BV19" s="406">
        <v>6322325</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2748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5361078</v>
      </c>
      <c r="BO22" s="436"/>
      <c r="BP22" s="436"/>
      <c r="BQ22" s="436"/>
      <c r="BR22" s="436"/>
      <c r="BS22" s="436"/>
      <c r="BT22" s="436"/>
      <c r="BU22" s="437"/>
      <c r="BV22" s="435">
        <v>5752636</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4323532</v>
      </c>
      <c r="BO23" s="407"/>
      <c r="BP23" s="407"/>
      <c r="BQ23" s="407"/>
      <c r="BR23" s="407"/>
      <c r="BS23" s="407"/>
      <c r="BT23" s="407"/>
      <c r="BU23" s="408"/>
      <c r="BV23" s="406">
        <v>4602262</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8170</v>
      </c>
      <c r="R24" s="360"/>
      <c r="S24" s="360"/>
      <c r="T24" s="360"/>
      <c r="U24" s="360"/>
      <c r="V24" s="361"/>
      <c r="W24" s="449"/>
      <c r="X24" s="386"/>
      <c r="Y24" s="387"/>
      <c r="Z24" s="362" t="s">
        <v>162</v>
      </c>
      <c r="AA24" s="363"/>
      <c r="AB24" s="363"/>
      <c r="AC24" s="363"/>
      <c r="AD24" s="363"/>
      <c r="AE24" s="363"/>
      <c r="AF24" s="363"/>
      <c r="AG24" s="364"/>
      <c r="AH24" s="359">
        <v>126</v>
      </c>
      <c r="AI24" s="360"/>
      <c r="AJ24" s="360"/>
      <c r="AK24" s="360"/>
      <c r="AL24" s="361"/>
      <c r="AM24" s="359">
        <v>370188</v>
      </c>
      <c r="AN24" s="360"/>
      <c r="AO24" s="360"/>
      <c r="AP24" s="360"/>
      <c r="AQ24" s="360"/>
      <c r="AR24" s="361"/>
      <c r="AS24" s="359">
        <v>2938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3422113</v>
      </c>
      <c r="BO24" s="407"/>
      <c r="BP24" s="407"/>
      <c r="BQ24" s="407"/>
      <c r="BR24" s="407"/>
      <c r="BS24" s="407"/>
      <c r="BT24" s="407"/>
      <c r="BU24" s="408"/>
      <c r="BV24" s="406">
        <v>3587126</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6770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281458</v>
      </c>
      <c r="BO25" s="436"/>
      <c r="BP25" s="436"/>
      <c r="BQ25" s="436"/>
      <c r="BR25" s="436"/>
      <c r="BS25" s="436"/>
      <c r="BT25" s="436"/>
      <c r="BU25" s="437"/>
      <c r="BV25" s="435">
        <v>330481</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6430</v>
      </c>
      <c r="R26" s="360"/>
      <c r="S26" s="360"/>
      <c r="T26" s="360"/>
      <c r="U26" s="360"/>
      <c r="V26" s="361"/>
      <c r="W26" s="449"/>
      <c r="X26" s="386"/>
      <c r="Y26" s="387"/>
      <c r="Z26" s="362" t="s">
        <v>168</v>
      </c>
      <c r="AA26" s="417"/>
      <c r="AB26" s="417"/>
      <c r="AC26" s="417"/>
      <c r="AD26" s="417"/>
      <c r="AE26" s="417"/>
      <c r="AF26" s="417"/>
      <c r="AG26" s="418"/>
      <c r="AH26" s="359">
        <v>10</v>
      </c>
      <c r="AI26" s="360"/>
      <c r="AJ26" s="360"/>
      <c r="AK26" s="360"/>
      <c r="AL26" s="361"/>
      <c r="AM26" s="359">
        <v>27350</v>
      </c>
      <c r="AN26" s="360"/>
      <c r="AO26" s="360"/>
      <c r="AP26" s="360"/>
      <c r="AQ26" s="360"/>
      <c r="AR26" s="361"/>
      <c r="AS26" s="359">
        <v>2735</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3000</v>
      </c>
      <c r="R27" s="360"/>
      <c r="S27" s="360"/>
      <c r="T27" s="360"/>
      <c r="U27" s="360"/>
      <c r="V27" s="361"/>
      <c r="W27" s="449"/>
      <c r="X27" s="386"/>
      <c r="Y27" s="387"/>
      <c r="Z27" s="362" t="s">
        <v>171</v>
      </c>
      <c r="AA27" s="363"/>
      <c r="AB27" s="363"/>
      <c r="AC27" s="363"/>
      <c r="AD27" s="363"/>
      <c r="AE27" s="363"/>
      <c r="AF27" s="363"/>
      <c r="AG27" s="364"/>
      <c r="AH27" s="359" t="s">
        <v>121</v>
      </c>
      <c r="AI27" s="360"/>
      <c r="AJ27" s="360"/>
      <c r="AK27" s="360"/>
      <c r="AL27" s="361"/>
      <c r="AM27" s="359" t="s">
        <v>121</v>
      </c>
      <c r="AN27" s="360"/>
      <c r="AO27" s="360"/>
      <c r="AP27" s="360"/>
      <c r="AQ27" s="360"/>
      <c r="AR27" s="361"/>
      <c r="AS27" s="359" t="s">
        <v>121</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168331</v>
      </c>
      <c r="BO27" s="441"/>
      <c r="BP27" s="441"/>
      <c r="BQ27" s="441"/>
      <c r="BR27" s="441"/>
      <c r="BS27" s="441"/>
      <c r="BT27" s="441"/>
      <c r="BU27" s="442"/>
      <c r="BV27" s="440">
        <v>168328</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2540</v>
      </c>
      <c r="R28" s="360"/>
      <c r="S28" s="360"/>
      <c r="T28" s="360"/>
      <c r="U28" s="360"/>
      <c r="V28" s="361"/>
      <c r="W28" s="449"/>
      <c r="X28" s="386"/>
      <c r="Y28" s="387"/>
      <c r="Z28" s="362" t="s">
        <v>174</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3650423</v>
      </c>
      <c r="BO28" s="436"/>
      <c r="BP28" s="436"/>
      <c r="BQ28" s="436"/>
      <c r="BR28" s="436"/>
      <c r="BS28" s="436"/>
      <c r="BT28" s="436"/>
      <c r="BU28" s="437"/>
      <c r="BV28" s="435">
        <v>3329244</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10</v>
      </c>
      <c r="M29" s="360"/>
      <c r="N29" s="360"/>
      <c r="O29" s="360"/>
      <c r="P29" s="361"/>
      <c r="Q29" s="359">
        <v>2370</v>
      </c>
      <c r="R29" s="360"/>
      <c r="S29" s="360"/>
      <c r="T29" s="360"/>
      <c r="U29" s="360"/>
      <c r="V29" s="361"/>
      <c r="W29" s="450"/>
      <c r="X29" s="451"/>
      <c r="Y29" s="452"/>
      <c r="Z29" s="362" t="s">
        <v>177</v>
      </c>
      <c r="AA29" s="363"/>
      <c r="AB29" s="363"/>
      <c r="AC29" s="363"/>
      <c r="AD29" s="363"/>
      <c r="AE29" s="363"/>
      <c r="AF29" s="363"/>
      <c r="AG29" s="364"/>
      <c r="AH29" s="359">
        <v>126</v>
      </c>
      <c r="AI29" s="360"/>
      <c r="AJ29" s="360"/>
      <c r="AK29" s="360"/>
      <c r="AL29" s="361"/>
      <c r="AM29" s="359">
        <v>370188</v>
      </c>
      <c r="AN29" s="360"/>
      <c r="AO29" s="360"/>
      <c r="AP29" s="360"/>
      <c r="AQ29" s="360"/>
      <c r="AR29" s="361"/>
      <c r="AS29" s="359">
        <v>2938</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53661</v>
      </c>
      <c r="BO29" s="407"/>
      <c r="BP29" s="407"/>
      <c r="BQ29" s="407"/>
      <c r="BR29" s="407"/>
      <c r="BS29" s="407"/>
      <c r="BT29" s="407"/>
      <c r="BU29" s="408"/>
      <c r="BV29" s="406">
        <v>53660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2357797</v>
      </c>
      <c r="BO30" s="441"/>
      <c r="BP30" s="441"/>
      <c r="BQ30" s="441"/>
      <c r="BR30" s="441"/>
      <c r="BS30" s="441"/>
      <c r="BT30" s="441"/>
      <c r="BU30" s="442"/>
      <c r="BV30" s="440">
        <v>2308762</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5</v>
      </c>
      <c r="BF34" s="354"/>
      <c r="BG34" s="355" t="str">
        <f>IF('各会計、関係団体の財政状況及び健全化判断比率'!B31="","",'各会計、関係団体の財政状況及び健全化判断比率'!B31)</f>
        <v>公共下水道事業特別会計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相馬地方広域水道企業団水道事業会計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新地スマートエナジー</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6</v>
      </c>
      <c r="BF35" s="354"/>
      <c r="BG35" s="355" t="str">
        <f>IF('各会計、関係団体の財政状況及び健全化判断比率'!B32="","",'各会計、関係団体の財政状況及び健全化判断比率'!B32)</f>
        <v>農業集落排水事業特別会計</v>
      </c>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福島県後期高齢者医療広域連合一般会計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7</v>
      </c>
      <c r="BF36" s="354"/>
      <c r="BG36" s="355" t="str">
        <f>IF('各会計、関係団体の財政状況及び健全化判断比率'!B33="","",'各会計、関係団体の財政状況及び健全化判断比率'!B33)</f>
        <v>新地南工業団地整備事業特別会計</v>
      </c>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福島県後期高齢者医療広域連合後期高齢者医療特別会計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相馬地方広域市町村圏組合一般会計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相馬地方広域市町村圏組合看護専門学校特別会計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相馬方部衛生組合　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相馬方部訪問看護ステーション事業特別会計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相馬方部衛生組合　公立相馬総合病院事業会計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福島県市町村総合事務組合
一般会計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17</v>
      </c>
      <c r="BX43" s="354"/>
      <c r="BY43" s="355" t="str">
        <f>IF('各会計、関係団体の財政状況及び健全化判断比率'!B77="","",'各会計、関係団体の財政状況及び健全化判断比率'!B77)</f>
        <v>福島県市町村総合事務組合
消防補償等特別会計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LeBwY6o45QDaGzHcMjsSLFfTJz9D0wNQawRXW9Knn+9MCyKGq+BZGuvP8VtuV/ZF7sXqHsxk+hjZmzfNzc37JA==" saltValue="jDBAkEQ2z99A/2YIVn9ef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O1"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215</v>
      </c>
      <c r="C5" s="664"/>
      <c r="D5" s="664"/>
      <c r="E5" s="664"/>
      <c r="F5" s="664"/>
      <c r="G5" s="664"/>
      <c r="H5" s="664"/>
      <c r="I5" s="664"/>
      <c r="J5" s="664"/>
      <c r="K5" s="664"/>
      <c r="L5" s="664"/>
      <c r="M5" s="664"/>
      <c r="N5" s="664"/>
      <c r="O5" s="664"/>
      <c r="P5" s="664"/>
      <c r="Q5" s="665"/>
      <c r="R5" s="660">
        <v>2178745</v>
      </c>
      <c r="S5" s="661"/>
      <c r="T5" s="661"/>
      <c r="U5" s="661"/>
      <c r="V5" s="661"/>
      <c r="W5" s="661"/>
      <c r="X5" s="661"/>
      <c r="Y5" s="689"/>
      <c r="Z5" s="702">
        <v>29.9</v>
      </c>
      <c r="AA5" s="702"/>
      <c r="AB5" s="702"/>
      <c r="AC5" s="702"/>
      <c r="AD5" s="703">
        <v>2178745</v>
      </c>
      <c r="AE5" s="703"/>
      <c r="AF5" s="703"/>
      <c r="AG5" s="703"/>
      <c r="AH5" s="703"/>
      <c r="AI5" s="703"/>
      <c r="AJ5" s="703"/>
      <c r="AK5" s="703"/>
      <c r="AL5" s="690">
        <v>86.3</v>
      </c>
      <c r="AM5" s="672"/>
      <c r="AN5" s="672"/>
      <c r="AO5" s="691"/>
      <c r="AP5" s="663" t="s">
        <v>216</v>
      </c>
      <c r="AQ5" s="664"/>
      <c r="AR5" s="664"/>
      <c r="AS5" s="664"/>
      <c r="AT5" s="664"/>
      <c r="AU5" s="664"/>
      <c r="AV5" s="664"/>
      <c r="AW5" s="664"/>
      <c r="AX5" s="664"/>
      <c r="AY5" s="664"/>
      <c r="AZ5" s="664"/>
      <c r="BA5" s="664"/>
      <c r="BB5" s="664"/>
      <c r="BC5" s="664"/>
      <c r="BD5" s="664"/>
      <c r="BE5" s="664"/>
      <c r="BF5" s="665"/>
      <c r="BG5" s="608">
        <v>2178745</v>
      </c>
      <c r="BH5" s="609"/>
      <c r="BI5" s="609"/>
      <c r="BJ5" s="609"/>
      <c r="BK5" s="609"/>
      <c r="BL5" s="609"/>
      <c r="BM5" s="609"/>
      <c r="BN5" s="610"/>
      <c r="BO5" s="646">
        <v>100</v>
      </c>
      <c r="BP5" s="646"/>
      <c r="BQ5" s="646"/>
      <c r="BR5" s="646"/>
      <c r="BS5" s="647" t="s">
        <v>121</v>
      </c>
      <c r="BT5" s="647"/>
      <c r="BU5" s="647"/>
      <c r="BV5" s="647"/>
      <c r="BW5" s="647"/>
      <c r="BX5" s="647"/>
      <c r="BY5" s="647"/>
      <c r="BZ5" s="647"/>
      <c r="CA5" s="647"/>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2">
      <c r="B6" s="605" t="s">
        <v>220</v>
      </c>
      <c r="C6" s="606"/>
      <c r="D6" s="606"/>
      <c r="E6" s="606"/>
      <c r="F6" s="606"/>
      <c r="G6" s="606"/>
      <c r="H6" s="606"/>
      <c r="I6" s="606"/>
      <c r="J6" s="606"/>
      <c r="K6" s="606"/>
      <c r="L6" s="606"/>
      <c r="M6" s="606"/>
      <c r="N6" s="606"/>
      <c r="O6" s="606"/>
      <c r="P6" s="606"/>
      <c r="Q6" s="607"/>
      <c r="R6" s="608">
        <v>98187</v>
      </c>
      <c r="S6" s="609"/>
      <c r="T6" s="609"/>
      <c r="U6" s="609"/>
      <c r="V6" s="609"/>
      <c r="W6" s="609"/>
      <c r="X6" s="609"/>
      <c r="Y6" s="610"/>
      <c r="Z6" s="646">
        <v>1.3</v>
      </c>
      <c r="AA6" s="646"/>
      <c r="AB6" s="646"/>
      <c r="AC6" s="646"/>
      <c r="AD6" s="647">
        <v>98187</v>
      </c>
      <c r="AE6" s="647"/>
      <c r="AF6" s="647"/>
      <c r="AG6" s="647"/>
      <c r="AH6" s="647"/>
      <c r="AI6" s="647"/>
      <c r="AJ6" s="647"/>
      <c r="AK6" s="647"/>
      <c r="AL6" s="611">
        <v>3.9</v>
      </c>
      <c r="AM6" s="612"/>
      <c r="AN6" s="612"/>
      <c r="AO6" s="648"/>
      <c r="AP6" s="605" t="s">
        <v>221</v>
      </c>
      <c r="AQ6" s="606"/>
      <c r="AR6" s="606"/>
      <c r="AS6" s="606"/>
      <c r="AT6" s="606"/>
      <c r="AU6" s="606"/>
      <c r="AV6" s="606"/>
      <c r="AW6" s="606"/>
      <c r="AX6" s="606"/>
      <c r="AY6" s="606"/>
      <c r="AZ6" s="606"/>
      <c r="BA6" s="606"/>
      <c r="BB6" s="606"/>
      <c r="BC6" s="606"/>
      <c r="BD6" s="606"/>
      <c r="BE6" s="606"/>
      <c r="BF6" s="607"/>
      <c r="BG6" s="608">
        <v>2178745</v>
      </c>
      <c r="BH6" s="609"/>
      <c r="BI6" s="609"/>
      <c r="BJ6" s="609"/>
      <c r="BK6" s="609"/>
      <c r="BL6" s="609"/>
      <c r="BM6" s="609"/>
      <c r="BN6" s="610"/>
      <c r="BO6" s="646">
        <v>100</v>
      </c>
      <c r="BP6" s="646"/>
      <c r="BQ6" s="646"/>
      <c r="BR6" s="646"/>
      <c r="BS6" s="647" t="s">
        <v>121</v>
      </c>
      <c r="BT6" s="647"/>
      <c r="BU6" s="647"/>
      <c r="BV6" s="647"/>
      <c r="BW6" s="647"/>
      <c r="BX6" s="647"/>
      <c r="BY6" s="647"/>
      <c r="BZ6" s="647"/>
      <c r="CA6" s="647"/>
      <c r="CB6" s="682"/>
      <c r="CD6" s="663" t="s">
        <v>222</v>
      </c>
      <c r="CE6" s="664"/>
      <c r="CF6" s="664"/>
      <c r="CG6" s="664"/>
      <c r="CH6" s="664"/>
      <c r="CI6" s="664"/>
      <c r="CJ6" s="664"/>
      <c r="CK6" s="664"/>
      <c r="CL6" s="664"/>
      <c r="CM6" s="664"/>
      <c r="CN6" s="664"/>
      <c r="CO6" s="664"/>
      <c r="CP6" s="664"/>
      <c r="CQ6" s="665"/>
      <c r="CR6" s="608">
        <v>77031</v>
      </c>
      <c r="CS6" s="609"/>
      <c r="CT6" s="609"/>
      <c r="CU6" s="609"/>
      <c r="CV6" s="609"/>
      <c r="CW6" s="609"/>
      <c r="CX6" s="609"/>
      <c r="CY6" s="610"/>
      <c r="CZ6" s="690">
        <v>1.2</v>
      </c>
      <c r="DA6" s="672"/>
      <c r="DB6" s="672"/>
      <c r="DC6" s="692"/>
      <c r="DD6" s="614" t="s">
        <v>121</v>
      </c>
      <c r="DE6" s="609"/>
      <c r="DF6" s="609"/>
      <c r="DG6" s="609"/>
      <c r="DH6" s="609"/>
      <c r="DI6" s="609"/>
      <c r="DJ6" s="609"/>
      <c r="DK6" s="609"/>
      <c r="DL6" s="609"/>
      <c r="DM6" s="609"/>
      <c r="DN6" s="609"/>
      <c r="DO6" s="609"/>
      <c r="DP6" s="610"/>
      <c r="DQ6" s="614">
        <v>77031</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255</v>
      </c>
      <c r="S7" s="609"/>
      <c r="T7" s="609"/>
      <c r="U7" s="609"/>
      <c r="V7" s="609"/>
      <c r="W7" s="609"/>
      <c r="X7" s="609"/>
      <c r="Y7" s="610"/>
      <c r="Z7" s="646">
        <v>0</v>
      </c>
      <c r="AA7" s="646"/>
      <c r="AB7" s="646"/>
      <c r="AC7" s="646"/>
      <c r="AD7" s="647">
        <v>255</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436400</v>
      </c>
      <c r="BH7" s="609"/>
      <c r="BI7" s="609"/>
      <c r="BJ7" s="609"/>
      <c r="BK7" s="609"/>
      <c r="BL7" s="609"/>
      <c r="BM7" s="609"/>
      <c r="BN7" s="610"/>
      <c r="BO7" s="646">
        <v>20</v>
      </c>
      <c r="BP7" s="646"/>
      <c r="BQ7" s="646"/>
      <c r="BR7" s="646"/>
      <c r="BS7" s="647" t="s">
        <v>121</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1142089</v>
      </c>
      <c r="CS7" s="609"/>
      <c r="CT7" s="609"/>
      <c r="CU7" s="609"/>
      <c r="CV7" s="609"/>
      <c r="CW7" s="609"/>
      <c r="CX7" s="609"/>
      <c r="CY7" s="610"/>
      <c r="CZ7" s="646">
        <v>17.399999999999999</v>
      </c>
      <c r="DA7" s="646"/>
      <c r="DB7" s="646"/>
      <c r="DC7" s="646"/>
      <c r="DD7" s="614">
        <v>30372</v>
      </c>
      <c r="DE7" s="609"/>
      <c r="DF7" s="609"/>
      <c r="DG7" s="609"/>
      <c r="DH7" s="609"/>
      <c r="DI7" s="609"/>
      <c r="DJ7" s="609"/>
      <c r="DK7" s="609"/>
      <c r="DL7" s="609"/>
      <c r="DM7" s="609"/>
      <c r="DN7" s="609"/>
      <c r="DO7" s="609"/>
      <c r="DP7" s="610"/>
      <c r="DQ7" s="614">
        <v>1043290</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3398</v>
      </c>
      <c r="S8" s="609"/>
      <c r="T8" s="609"/>
      <c r="U8" s="609"/>
      <c r="V8" s="609"/>
      <c r="W8" s="609"/>
      <c r="X8" s="609"/>
      <c r="Y8" s="610"/>
      <c r="Z8" s="646">
        <v>0</v>
      </c>
      <c r="AA8" s="646"/>
      <c r="AB8" s="646"/>
      <c r="AC8" s="646"/>
      <c r="AD8" s="647">
        <v>3398</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13631</v>
      </c>
      <c r="BH8" s="609"/>
      <c r="BI8" s="609"/>
      <c r="BJ8" s="609"/>
      <c r="BK8" s="609"/>
      <c r="BL8" s="609"/>
      <c r="BM8" s="609"/>
      <c r="BN8" s="610"/>
      <c r="BO8" s="646">
        <v>0.6</v>
      </c>
      <c r="BP8" s="646"/>
      <c r="BQ8" s="646"/>
      <c r="BR8" s="646"/>
      <c r="BS8" s="647" t="s">
        <v>121</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1184369</v>
      </c>
      <c r="CS8" s="609"/>
      <c r="CT8" s="609"/>
      <c r="CU8" s="609"/>
      <c r="CV8" s="609"/>
      <c r="CW8" s="609"/>
      <c r="CX8" s="609"/>
      <c r="CY8" s="610"/>
      <c r="CZ8" s="646">
        <v>18</v>
      </c>
      <c r="DA8" s="646"/>
      <c r="DB8" s="646"/>
      <c r="DC8" s="646"/>
      <c r="DD8" s="614">
        <v>7700</v>
      </c>
      <c r="DE8" s="609"/>
      <c r="DF8" s="609"/>
      <c r="DG8" s="609"/>
      <c r="DH8" s="609"/>
      <c r="DI8" s="609"/>
      <c r="DJ8" s="609"/>
      <c r="DK8" s="609"/>
      <c r="DL8" s="609"/>
      <c r="DM8" s="609"/>
      <c r="DN8" s="609"/>
      <c r="DO8" s="609"/>
      <c r="DP8" s="610"/>
      <c r="DQ8" s="614">
        <v>822874</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3669</v>
      </c>
      <c r="S9" s="609"/>
      <c r="T9" s="609"/>
      <c r="U9" s="609"/>
      <c r="V9" s="609"/>
      <c r="W9" s="609"/>
      <c r="X9" s="609"/>
      <c r="Y9" s="610"/>
      <c r="Z9" s="646">
        <v>0.1</v>
      </c>
      <c r="AA9" s="646"/>
      <c r="AB9" s="646"/>
      <c r="AC9" s="646"/>
      <c r="AD9" s="647">
        <v>3669</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311306</v>
      </c>
      <c r="BH9" s="609"/>
      <c r="BI9" s="609"/>
      <c r="BJ9" s="609"/>
      <c r="BK9" s="609"/>
      <c r="BL9" s="609"/>
      <c r="BM9" s="609"/>
      <c r="BN9" s="610"/>
      <c r="BO9" s="646">
        <v>14.3</v>
      </c>
      <c r="BP9" s="646"/>
      <c r="BQ9" s="646"/>
      <c r="BR9" s="646"/>
      <c r="BS9" s="647" t="s">
        <v>121</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554037</v>
      </c>
      <c r="CS9" s="609"/>
      <c r="CT9" s="609"/>
      <c r="CU9" s="609"/>
      <c r="CV9" s="609"/>
      <c r="CW9" s="609"/>
      <c r="CX9" s="609"/>
      <c r="CY9" s="610"/>
      <c r="CZ9" s="646">
        <v>8.4</v>
      </c>
      <c r="DA9" s="646"/>
      <c r="DB9" s="646"/>
      <c r="DC9" s="646"/>
      <c r="DD9" s="614">
        <v>83122</v>
      </c>
      <c r="DE9" s="609"/>
      <c r="DF9" s="609"/>
      <c r="DG9" s="609"/>
      <c r="DH9" s="609"/>
      <c r="DI9" s="609"/>
      <c r="DJ9" s="609"/>
      <c r="DK9" s="609"/>
      <c r="DL9" s="609"/>
      <c r="DM9" s="609"/>
      <c r="DN9" s="609"/>
      <c r="DO9" s="609"/>
      <c r="DP9" s="610"/>
      <c r="DQ9" s="614">
        <v>451823</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36260</v>
      </c>
      <c r="BH10" s="609"/>
      <c r="BI10" s="609"/>
      <c r="BJ10" s="609"/>
      <c r="BK10" s="609"/>
      <c r="BL10" s="609"/>
      <c r="BM10" s="609"/>
      <c r="BN10" s="610"/>
      <c r="BO10" s="646">
        <v>1.7</v>
      </c>
      <c r="BP10" s="646"/>
      <c r="BQ10" s="646"/>
      <c r="BR10" s="646"/>
      <c r="BS10" s="647" t="s">
        <v>121</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3205</v>
      </c>
      <c r="CS10" s="609"/>
      <c r="CT10" s="609"/>
      <c r="CU10" s="609"/>
      <c r="CV10" s="609"/>
      <c r="CW10" s="609"/>
      <c r="CX10" s="609"/>
      <c r="CY10" s="610"/>
      <c r="CZ10" s="646">
        <v>0</v>
      </c>
      <c r="DA10" s="646"/>
      <c r="DB10" s="646"/>
      <c r="DC10" s="646"/>
      <c r="DD10" s="614" t="s">
        <v>121</v>
      </c>
      <c r="DE10" s="609"/>
      <c r="DF10" s="609"/>
      <c r="DG10" s="609"/>
      <c r="DH10" s="609"/>
      <c r="DI10" s="609"/>
      <c r="DJ10" s="609"/>
      <c r="DK10" s="609"/>
      <c r="DL10" s="609"/>
      <c r="DM10" s="609"/>
      <c r="DN10" s="609"/>
      <c r="DO10" s="609"/>
      <c r="DP10" s="610"/>
      <c r="DQ10" s="614">
        <v>3062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202242</v>
      </c>
      <c r="S11" s="609"/>
      <c r="T11" s="609"/>
      <c r="U11" s="609"/>
      <c r="V11" s="609"/>
      <c r="W11" s="609"/>
      <c r="X11" s="609"/>
      <c r="Y11" s="610"/>
      <c r="Z11" s="611">
        <v>2.8</v>
      </c>
      <c r="AA11" s="612"/>
      <c r="AB11" s="612"/>
      <c r="AC11" s="613"/>
      <c r="AD11" s="614">
        <v>202242</v>
      </c>
      <c r="AE11" s="609"/>
      <c r="AF11" s="609"/>
      <c r="AG11" s="609"/>
      <c r="AH11" s="609"/>
      <c r="AI11" s="609"/>
      <c r="AJ11" s="609"/>
      <c r="AK11" s="610"/>
      <c r="AL11" s="611">
        <v>8</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75203</v>
      </c>
      <c r="BH11" s="609"/>
      <c r="BI11" s="609"/>
      <c r="BJ11" s="609"/>
      <c r="BK11" s="609"/>
      <c r="BL11" s="609"/>
      <c r="BM11" s="609"/>
      <c r="BN11" s="610"/>
      <c r="BO11" s="646">
        <v>3.5</v>
      </c>
      <c r="BP11" s="646"/>
      <c r="BQ11" s="646"/>
      <c r="BR11" s="646"/>
      <c r="BS11" s="647" t="s">
        <v>121</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432765</v>
      </c>
      <c r="CS11" s="609"/>
      <c r="CT11" s="609"/>
      <c r="CU11" s="609"/>
      <c r="CV11" s="609"/>
      <c r="CW11" s="609"/>
      <c r="CX11" s="609"/>
      <c r="CY11" s="610"/>
      <c r="CZ11" s="646">
        <v>6.6</v>
      </c>
      <c r="DA11" s="646"/>
      <c r="DB11" s="646"/>
      <c r="DC11" s="646"/>
      <c r="DD11" s="614">
        <v>117000</v>
      </c>
      <c r="DE11" s="609"/>
      <c r="DF11" s="609"/>
      <c r="DG11" s="609"/>
      <c r="DH11" s="609"/>
      <c r="DI11" s="609"/>
      <c r="DJ11" s="609"/>
      <c r="DK11" s="609"/>
      <c r="DL11" s="609"/>
      <c r="DM11" s="609"/>
      <c r="DN11" s="609"/>
      <c r="DO11" s="609"/>
      <c r="DP11" s="610"/>
      <c r="DQ11" s="614">
        <v>250953</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121</v>
      </c>
      <c r="S12" s="609"/>
      <c r="T12" s="609"/>
      <c r="U12" s="609"/>
      <c r="V12" s="609"/>
      <c r="W12" s="609"/>
      <c r="X12" s="609"/>
      <c r="Y12" s="610"/>
      <c r="Z12" s="646" t="s">
        <v>121</v>
      </c>
      <c r="AA12" s="646"/>
      <c r="AB12" s="646"/>
      <c r="AC12" s="646"/>
      <c r="AD12" s="647" t="s">
        <v>121</v>
      </c>
      <c r="AE12" s="647"/>
      <c r="AF12" s="647"/>
      <c r="AG12" s="647"/>
      <c r="AH12" s="647"/>
      <c r="AI12" s="647"/>
      <c r="AJ12" s="647"/>
      <c r="AK12" s="647"/>
      <c r="AL12" s="611" t="s">
        <v>121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1655777</v>
      </c>
      <c r="BH12" s="609"/>
      <c r="BI12" s="609"/>
      <c r="BJ12" s="609"/>
      <c r="BK12" s="609"/>
      <c r="BL12" s="609"/>
      <c r="BM12" s="609"/>
      <c r="BN12" s="610"/>
      <c r="BO12" s="646">
        <v>76</v>
      </c>
      <c r="BP12" s="646"/>
      <c r="BQ12" s="646"/>
      <c r="BR12" s="646"/>
      <c r="BS12" s="647" t="s">
        <v>121</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267082</v>
      </c>
      <c r="CS12" s="609"/>
      <c r="CT12" s="609"/>
      <c r="CU12" s="609"/>
      <c r="CV12" s="609"/>
      <c r="CW12" s="609"/>
      <c r="CX12" s="609"/>
      <c r="CY12" s="610"/>
      <c r="CZ12" s="646">
        <v>4.0999999999999996</v>
      </c>
      <c r="DA12" s="646"/>
      <c r="DB12" s="646"/>
      <c r="DC12" s="646"/>
      <c r="DD12" s="614">
        <v>37007</v>
      </c>
      <c r="DE12" s="609"/>
      <c r="DF12" s="609"/>
      <c r="DG12" s="609"/>
      <c r="DH12" s="609"/>
      <c r="DI12" s="609"/>
      <c r="DJ12" s="609"/>
      <c r="DK12" s="609"/>
      <c r="DL12" s="609"/>
      <c r="DM12" s="609"/>
      <c r="DN12" s="609"/>
      <c r="DO12" s="609"/>
      <c r="DP12" s="610"/>
      <c r="DQ12" s="614">
        <v>196029</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1655774</v>
      </c>
      <c r="BH13" s="609"/>
      <c r="BI13" s="609"/>
      <c r="BJ13" s="609"/>
      <c r="BK13" s="609"/>
      <c r="BL13" s="609"/>
      <c r="BM13" s="609"/>
      <c r="BN13" s="610"/>
      <c r="BO13" s="646">
        <v>76</v>
      </c>
      <c r="BP13" s="646"/>
      <c r="BQ13" s="646"/>
      <c r="BR13" s="646"/>
      <c r="BS13" s="647" t="s">
        <v>121</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899455</v>
      </c>
      <c r="CS13" s="609"/>
      <c r="CT13" s="609"/>
      <c r="CU13" s="609"/>
      <c r="CV13" s="609"/>
      <c r="CW13" s="609"/>
      <c r="CX13" s="609"/>
      <c r="CY13" s="610"/>
      <c r="CZ13" s="646">
        <v>13.7</v>
      </c>
      <c r="DA13" s="646"/>
      <c r="DB13" s="646"/>
      <c r="DC13" s="646"/>
      <c r="DD13" s="614">
        <v>361443</v>
      </c>
      <c r="DE13" s="609"/>
      <c r="DF13" s="609"/>
      <c r="DG13" s="609"/>
      <c r="DH13" s="609"/>
      <c r="DI13" s="609"/>
      <c r="DJ13" s="609"/>
      <c r="DK13" s="609"/>
      <c r="DL13" s="609"/>
      <c r="DM13" s="609"/>
      <c r="DN13" s="609"/>
      <c r="DO13" s="609"/>
      <c r="DP13" s="610"/>
      <c r="DQ13" s="614">
        <v>541581</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625</v>
      </c>
      <c r="S14" s="609"/>
      <c r="T14" s="609"/>
      <c r="U14" s="609"/>
      <c r="V14" s="609"/>
      <c r="W14" s="609"/>
      <c r="X14" s="609"/>
      <c r="Y14" s="610"/>
      <c r="Z14" s="646">
        <v>0</v>
      </c>
      <c r="AA14" s="646"/>
      <c r="AB14" s="646"/>
      <c r="AC14" s="646"/>
      <c r="AD14" s="647">
        <v>625</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31819</v>
      </c>
      <c r="BH14" s="609"/>
      <c r="BI14" s="609"/>
      <c r="BJ14" s="609"/>
      <c r="BK14" s="609"/>
      <c r="BL14" s="609"/>
      <c r="BM14" s="609"/>
      <c r="BN14" s="610"/>
      <c r="BO14" s="646">
        <v>1.5</v>
      </c>
      <c r="BP14" s="646"/>
      <c r="BQ14" s="646"/>
      <c r="BR14" s="646"/>
      <c r="BS14" s="647" t="s">
        <v>121</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214609</v>
      </c>
      <c r="CS14" s="609"/>
      <c r="CT14" s="609"/>
      <c r="CU14" s="609"/>
      <c r="CV14" s="609"/>
      <c r="CW14" s="609"/>
      <c r="CX14" s="609"/>
      <c r="CY14" s="610"/>
      <c r="CZ14" s="646">
        <v>3.3</v>
      </c>
      <c r="DA14" s="646"/>
      <c r="DB14" s="646"/>
      <c r="DC14" s="646"/>
      <c r="DD14" s="614">
        <v>105</v>
      </c>
      <c r="DE14" s="609"/>
      <c r="DF14" s="609"/>
      <c r="DG14" s="609"/>
      <c r="DH14" s="609"/>
      <c r="DI14" s="609"/>
      <c r="DJ14" s="609"/>
      <c r="DK14" s="609"/>
      <c r="DL14" s="609"/>
      <c r="DM14" s="609"/>
      <c r="DN14" s="609"/>
      <c r="DO14" s="609"/>
      <c r="DP14" s="610"/>
      <c r="DQ14" s="614">
        <v>196723</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54749</v>
      </c>
      <c r="BH15" s="609"/>
      <c r="BI15" s="609"/>
      <c r="BJ15" s="609"/>
      <c r="BK15" s="609"/>
      <c r="BL15" s="609"/>
      <c r="BM15" s="609"/>
      <c r="BN15" s="610"/>
      <c r="BO15" s="646">
        <v>2.5</v>
      </c>
      <c r="BP15" s="646"/>
      <c r="BQ15" s="646"/>
      <c r="BR15" s="646"/>
      <c r="BS15" s="647" t="s">
        <v>121</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561802</v>
      </c>
      <c r="CS15" s="609"/>
      <c r="CT15" s="609"/>
      <c r="CU15" s="609"/>
      <c r="CV15" s="609"/>
      <c r="CW15" s="609"/>
      <c r="CX15" s="609"/>
      <c r="CY15" s="610"/>
      <c r="CZ15" s="646">
        <v>8.5</v>
      </c>
      <c r="DA15" s="646"/>
      <c r="DB15" s="646"/>
      <c r="DC15" s="646"/>
      <c r="DD15" s="614">
        <v>23910</v>
      </c>
      <c r="DE15" s="609"/>
      <c r="DF15" s="609"/>
      <c r="DG15" s="609"/>
      <c r="DH15" s="609"/>
      <c r="DI15" s="609"/>
      <c r="DJ15" s="609"/>
      <c r="DK15" s="609"/>
      <c r="DL15" s="609"/>
      <c r="DM15" s="609"/>
      <c r="DN15" s="609"/>
      <c r="DO15" s="609"/>
      <c r="DP15" s="610"/>
      <c r="DQ15" s="614">
        <v>507707</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4595</v>
      </c>
      <c r="S16" s="609"/>
      <c r="T16" s="609"/>
      <c r="U16" s="609"/>
      <c r="V16" s="609"/>
      <c r="W16" s="609"/>
      <c r="X16" s="609"/>
      <c r="Y16" s="610"/>
      <c r="Z16" s="646">
        <v>0.1</v>
      </c>
      <c r="AA16" s="646"/>
      <c r="AB16" s="646"/>
      <c r="AC16" s="646"/>
      <c r="AD16" s="647">
        <v>4595</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689335</v>
      </c>
      <c r="CS16" s="609"/>
      <c r="CT16" s="609"/>
      <c r="CU16" s="609"/>
      <c r="CV16" s="609"/>
      <c r="CW16" s="609"/>
      <c r="CX16" s="609"/>
      <c r="CY16" s="610"/>
      <c r="CZ16" s="646">
        <v>10.5</v>
      </c>
      <c r="DA16" s="646"/>
      <c r="DB16" s="646"/>
      <c r="DC16" s="646"/>
      <c r="DD16" s="614" t="s">
        <v>121</v>
      </c>
      <c r="DE16" s="609"/>
      <c r="DF16" s="609"/>
      <c r="DG16" s="609"/>
      <c r="DH16" s="609"/>
      <c r="DI16" s="609"/>
      <c r="DJ16" s="609"/>
      <c r="DK16" s="609"/>
      <c r="DL16" s="609"/>
      <c r="DM16" s="609"/>
      <c r="DN16" s="609"/>
      <c r="DO16" s="609"/>
      <c r="DP16" s="610"/>
      <c r="DQ16" s="614" t="s">
        <v>121</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19902</v>
      </c>
      <c r="S17" s="609"/>
      <c r="T17" s="609"/>
      <c r="U17" s="609"/>
      <c r="V17" s="609"/>
      <c r="W17" s="609"/>
      <c r="X17" s="609"/>
      <c r="Y17" s="610"/>
      <c r="Z17" s="646">
        <v>0.3</v>
      </c>
      <c r="AA17" s="646"/>
      <c r="AB17" s="646"/>
      <c r="AC17" s="646"/>
      <c r="AD17" s="647">
        <v>19902</v>
      </c>
      <c r="AE17" s="647"/>
      <c r="AF17" s="647"/>
      <c r="AG17" s="647"/>
      <c r="AH17" s="647"/>
      <c r="AI17" s="647"/>
      <c r="AJ17" s="647"/>
      <c r="AK17" s="647"/>
      <c r="AL17" s="611">
        <v>0.8</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556244</v>
      </c>
      <c r="CS17" s="609"/>
      <c r="CT17" s="609"/>
      <c r="CU17" s="609"/>
      <c r="CV17" s="609"/>
      <c r="CW17" s="609"/>
      <c r="CX17" s="609"/>
      <c r="CY17" s="610"/>
      <c r="CZ17" s="646">
        <v>8.5</v>
      </c>
      <c r="DA17" s="646"/>
      <c r="DB17" s="646"/>
      <c r="DC17" s="646"/>
      <c r="DD17" s="614" t="s">
        <v>121</v>
      </c>
      <c r="DE17" s="609"/>
      <c r="DF17" s="609"/>
      <c r="DG17" s="609"/>
      <c r="DH17" s="609"/>
      <c r="DI17" s="609"/>
      <c r="DJ17" s="609"/>
      <c r="DK17" s="609"/>
      <c r="DL17" s="609"/>
      <c r="DM17" s="609"/>
      <c r="DN17" s="609"/>
      <c r="DO17" s="609"/>
      <c r="DP17" s="610"/>
      <c r="DQ17" s="614">
        <v>517377</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11091</v>
      </c>
      <c r="S18" s="609"/>
      <c r="T18" s="609"/>
      <c r="U18" s="609"/>
      <c r="V18" s="609"/>
      <c r="W18" s="609"/>
      <c r="X18" s="609"/>
      <c r="Y18" s="610"/>
      <c r="Z18" s="646">
        <v>0.2</v>
      </c>
      <c r="AA18" s="646"/>
      <c r="AB18" s="646"/>
      <c r="AC18" s="646"/>
      <c r="AD18" s="647">
        <v>11091</v>
      </c>
      <c r="AE18" s="647"/>
      <c r="AF18" s="647"/>
      <c r="AG18" s="647"/>
      <c r="AH18" s="647"/>
      <c r="AI18" s="647"/>
      <c r="AJ18" s="647"/>
      <c r="AK18" s="647"/>
      <c r="AL18" s="611">
        <v>0.4</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11091</v>
      </c>
      <c r="S19" s="609"/>
      <c r="T19" s="609"/>
      <c r="U19" s="609"/>
      <c r="V19" s="609"/>
      <c r="W19" s="609"/>
      <c r="X19" s="609"/>
      <c r="Y19" s="610"/>
      <c r="Z19" s="646">
        <v>0.2</v>
      </c>
      <c r="AA19" s="646"/>
      <c r="AB19" s="646"/>
      <c r="AC19" s="646"/>
      <c r="AD19" s="647">
        <v>11091</v>
      </c>
      <c r="AE19" s="647"/>
      <c r="AF19" s="647"/>
      <c r="AG19" s="647"/>
      <c r="AH19" s="647"/>
      <c r="AI19" s="647"/>
      <c r="AJ19" s="647"/>
      <c r="AK19" s="647"/>
      <c r="AL19" s="611">
        <v>0.4</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121</v>
      </c>
      <c r="BH19" s="609"/>
      <c r="BI19" s="609"/>
      <c r="BJ19" s="609"/>
      <c r="BK19" s="609"/>
      <c r="BL19" s="609"/>
      <c r="BM19" s="609"/>
      <c r="BN19" s="610"/>
      <c r="BO19" s="646" t="s">
        <v>121</v>
      </c>
      <c r="BP19" s="646"/>
      <c r="BQ19" s="646"/>
      <c r="BR19" s="646"/>
      <c r="BS19" s="647" t="s">
        <v>121</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t="s">
        <v>121</v>
      </c>
      <c r="S20" s="609"/>
      <c r="T20" s="609"/>
      <c r="U20" s="609"/>
      <c r="V20" s="609"/>
      <c r="W20" s="609"/>
      <c r="X20" s="609"/>
      <c r="Y20" s="610"/>
      <c r="Z20" s="646" t="s">
        <v>121</v>
      </c>
      <c r="AA20" s="646"/>
      <c r="AB20" s="646"/>
      <c r="AC20" s="646"/>
      <c r="AD20" s="647" t="s">
        <v>121</v>
      </c>
      <c r="AE20" s="647"/>
      <c r="AF20" s="647"/>
      <c r="AG20" s="647"/>
      <c r="AH20" s="647"/>
      <c r="AI20" s="647"/>
      <c r="AJ20" s="647"/>
      <c r="AK20" s="647"/>
      <c r="AL20" s="611" t="s">
        <v>121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121</v>
      </c>
      <c r="BH20" s="609"/>
      <c r="BI20" s="609"/>
      <c r="BJ20" s="609"/>
      <c r="BK20" s="609"/>
      <c r="BL20" s="609"/>
      <c r="BM20" s="609"/>
      <c r="BN20" s="610"/>
      <c r="BO20" s="646" t="s">
        <v>121</v>
      </c>
      <c r="BP20" s="646"/>
      <c r="BQ20" s="646"/>
      <c r="BR20" s="646"/>
      <c r="BS20" s="647" t="s">
        <v>121</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6582023</v>
      </c>
      <c r="CS20" s="609"/>
      <c r="CT20" s="609"/>
      <c r="CU20" s="609"/>
      <c r="CV20" s="609"/>
      <c r="CW20" s="609"/>
      <c r="CX20" s="609"/>
      <c r="CY20" s="610"/>
      <c r="CZ20" s="646">
        <v>100</v>
      </c>
      <c r="DA20" s="646"/>
      <c r="DB20" s="646"/>
      <c r="DC20" s="646"/>
      <c r="DD20" s="614">
        <v>660659</v>
      </c>
      <c r="DE20" s="609"/>
      <c r="DF20" s="609"/>
      <c r="DG20" s="609"/>
      <c r="DH20" s="609"/>
      <c r="DI20" s="609"/>
      <c r="DJ20" s="609"/>
      <c r="DK20" s="609"/>
      <c r="DL20" s="609"/>
      <c r="DM20" s="609"/>
      <c r="DN20" s="609"/>
      <c r="DO20" s="609"/>
      <c r="DP20" s="610"/>
      <c r="DQ20" s="614">
        <v>4608450</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1526432</v>
      </c>
      <c r="S21" s="609"/>
      <c r="T21" s="609"/>
      <c r="U21" s="609"/>
      <c r="V21" s="609"/>
      <c r="W21" s="609"/>
      <c r="X21" s="609"/>
      <c r="Y21" s="610"/>
      <c r="Z21" s="646">
        <v>21</v>
      </c>
      <c r="AA21" s="646"/>
      <c r="AB21" s="646"/>
      <c r="AC21" s="646"/>
      <c r="AD21" s="647" t="s">
        <v>121</v>
      </c>
      <c r="AE21" s="647"/>
      <c r="AF21" s="647"/>
      <c r="AG21" s="647"/>
      <c r="AH21" s="647"/>
      <c r="AI21" s="647"/>
      <c r="AJ21" s="647"/>
      <c r="AK21" s="647"/>
      <c r="AL21" s="611" t="s">
        <v>121</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121</v>
      </c>
      <c r="BH21" s="609"/>
      <c r="BI21" s="609"/>
      <c r="BJ21" s="609"/>
      <c r="BK21" s="609"/>
      <c r="BL21" s="609"/>
      <c r="BM21" s="609"/>
      <c r="BN21" s="610"/>
      <c r="BO21" s="646" t="s">
        <v>121</v>
      </c>
      <c r="BP21" s="646"/>
      <c r="BQ21" s="646"/>
      <c r="BR21" s="646"/>
      <c r="BS21" s="647" t="s">
        <v>121</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t="s">
        <v>121</v>
      </c>
      <c r="S22" s="609"/>
      <c r="T22" s="609"/>
      <c r="U22" s="609"/>
      <c r="V22" s="609"/>
      <c r="W22" s="609"/>
      <c r="X22" s="609"/>
      <c r="Y22" s="610"/>
      <c r="Z22" s="646" t="s">
        <v>121</v>
      </c>
      <c r="AA22" s="646"/>
      <c r="AB22" s="646"/>
      <c r="AC22" s="646"/>
      <c r="AD22" s="647" t="s">
        <v>121</v>
      </c>
      <c r="AE22" s="647"/>
      <c r="AF22" s="647"/>
      <c r="AG22" s="647"/>
      <c r="AH22" s="647"/>
      <c r="AI22" s="647"/>
      <c r="AJ22" s="647"/>
      <c r="AK22" s="647"/>
      <c r="AL22" s="611" t="s">
        <v>121</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270</v>
      </c>
      <c r="C23" s="606"/>
      <c r="D23" s="606"/>
      <c r="E23" s="606"/>
      <c r="F23" s="606"/>
      <c r="G23" s="606"/>
      <c r="H23" s="606"/>
      <c r="I23" s="606"/>
      <c r="J23" s="606"/>
      <c r="K23" s="606"/>
      <c r="L23" s="606"/>
      <c r="M23" s="606"/>
      <c r="N23" s="606"/>
      <c r="O23" s="606"/>
      <c r="P23" s="606"/>
      <c r="Q23" s="607"/>
      <c r="R23" s="608">
        <v>74</v>
      </c>
      <c r="S23" s="609"/>
      <c r="T23" s="609"/>
      <c r="U23" s="609"/>
      <c r="V23" s="609"/>
      <c r="W23" s="609"/>
      <c r="X23" s="609"/>
      <c r="Y23" s="610"/>
      <c r="Z23" s="646">
        <v>0</v>
      </c>
      <c r="AA23" s="646"/>
      <c r="AB23" s="646"/>
      <c r="AC23" s="646"/>
      <c r="AD23" s="647" t="s">
        <v>121</v>
      </c>
      <c r="AE23" s="647"/>
      <c r="AF23" s="647"/>
      <c r="AG23" s="647"/>
      <c r="AH23" s="647"/>
      <c r="AI23" s="647"/>
      <c r="AJ23" s="647"/>
      <c r="AK23" s="647"/>
      <c r="AL23" s="611" t="s">
        <v>121</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2">
      <c r="B24" s="605" t="s">
        <v>277</v>
      </c>
      <c r="C24" s="606"/>
      <c r="D24" s="606"/>
      <c r="E24" s="606"/>
      <c r="F24" s="606"/>
      <c r="G24" s="606"/>
      <c r="H24" s="606"/>
      <c r="I24" s="606"/>
      <c r="J24" s="606"/>
      <c r="K24" s="606"/>
      <c r="L24" s="606"/>
      <c r="M24" s="606"/>
      <c r="N24" s="606"/>
      <c r="O24" s="606"/>
      <c r="P24" s="606"/>
      <c r="Q24" s="607"/>
      <c r="R24" s="608">
        <v>1526358</v>
      </c>
      <c r="S24" s="609"/>
      <c r="T24" s="609"/>
      <c r="U24" s="609"/>
      <c r="V24" s="609"/>
      <c r="W24" s="609"/>
      <c r="X24" s="609"/>
      <c r="Y24" s="610"/>
      <c r="Z24" s="646">
        <v>21</v>
      </c>
      <c r="AA24" s="646"/>
      <c r="AB24" s="646"/>
      <c r="AC24" s="646"/>
      <c r="AD24" s="647" t="s">
        <v>121</v>
      </c>
      <c r="AE24" s="647"/>
      <c r="AF24" s="647"/>
      <c r="AG24" s="647"/>
      <c r="AH24" s="647"/>
      <c r="AI24" s="647"/>
      <c r="AJ24" s="647"/>
      <c r="AK24" s="647"/>
      <c r="AL24" s="611" t="s">
        <v>121</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2"/>
      <c r="CD24" s="663" t="s">
        <v>279</v>
      </c>
      <c r="CE24" s="664"/>
      <c r="CF24" s="664"/>
      <c r="CG24" s="664"/>
      <c r="CH24" s="664"/>
      <c r="CI24" s="664"/>
      <c r="CJ24" s="664"/>
      <c r="CK24" s="664"/>
      <c r="CL24" s="664"/>
      <c r="CM24" s="664"/>
      <c r="CN24" s="664"/>
      <c r="CO24" s="664"/>
      <c r="CP24" s="664"/>
      <c r="CQ24" s="665"/>
      <c r="CR24" s="660">
        <v>2131310</v>
      </c>
      <c r="CS24" s="661"/>
      <c r="CT24" s="661"/>
      <c r="CU24" s="661"/>
      <c r="CV24" s="661"/>
      <c r="CW24" s="661"/>
      <c r="CX24" s="661"/>
      <c r="CY24" s="689"/>
      <c r="CZ24" s="690">
        <v>32.4</v>
      </c>
      <c r="DA24" s="672"/>
      <c r="DB24" s="672"/>
      <c r="DC24" s="692"/>
      <c r="DD24" s="688">
        <v>1793578</v>
      </c>
      <c r="DE24" s="661"/>
      <c r="DF24" s="661"/>
      <c r="DG24" s="661"/>
      <c r="DH24" s="661"/>
      <c r="DI24" s="661"/>
      <c r="DJ24" s="661"/>
      <c r="DK24" s="689"/>
      <c r="DL24" s="688">
        <v>1692583</v>
      </c>
      <c r="DM24" s="661"/>
      <c r="DN24" s="661"/>
      <c r="DO24" s="661"/>
      <c r="DP24" s="661"/>
      <c r="DQ24" s="661"/>
      <c r="DR24" s="661"/>
      <c r="DS24" s="661"/>
      <c r="DT24" s="661"/>
      <c r="DU24" s="661"/>
      <c r="DV24" s="689"/>
      <c r="DW24" s="690">
        <v>67</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4049141</v>
      </c>
      <c r="S25" s="609"/>
      <c r="T25" s="609"/>
      <c r="U25" s="609"/>
      <c r="V25" s="609"/>
      <c r="W25" s="609"/>
      <c r="X25" s="609"/>
      <c r="Y25" s="610"/>
      <c r="Z25" s="646">
        <v>55.7</v>
      </c>
      <c r="AA25" s="646"/>
      <c r="AB25" s="646"/>
      <c r="AC25" s="646"/>
      <c r="AD25" s="647">
        <v>2522709</v>
      </c>
      <c r="AE25" s="647"/>
      <c r="AF25" s="647"/>
      <c r="AG25" s="647"/>
      <c r="AH25" s="647"/>
      <c r="AI25" s="647"/>
      <c r="AJ25" s="647"/>
      <c r="AK25" s="647"/>
      <c r="AL25" s="611">
        <v>99.9</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1145771</v>
      </c>
      <c r="CS25" s="621"/>
      <c r="CT25" s="621"/>
      <c r="CU25" s="621"/>
      <c r="CV25" s="621"/>
      <c r="CW25" s="621"/>
      <c r="CX25" s="621"/>
      <c r="CY25" s="622"/>
      <c r="CZ25" s="611">
        <v>17.399999999999999</v>
      </c>
      <c r="DA25" s="623"/>
      <c r="DB25" s="623"/>
      <c r="DC25" s="624"/>
      <c r="DD25" s="614">
        <v>1077723</v>
      </c>
      <c r="DE25" s="621"/>
      <c r="DF25" s="621"/>
      <c r="DG25" s="621"/>
      <c r="DH25" s="621"/>
      <c r="DI25" s="621"/>
      <c r="DJ25" s="621"/>
      <c r="DK25" s="622"/>
      <c r="DL25" s="614">
        <v>1069416</v>
      </c>
      <c r="DM25" s="621"/>
      <c r="DN25" s="621"/>
      <c r="DO25" s="621"/>
      <c r="DP25" s="621"/>
      <c r="DQ25" s="621"/>
      <c r="DR25" s="621"/>
      <c r="DS25" s="621"/>
      <c r="DT25" s="621"/>
      <c r="DU25" s="621"/>
      <c r="DV25" s="622"/>
      <c r="DW25" s="611">
        <v>42.3</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737</v>
      </c>
      <c r="S26" s="609"/>
      <c r="T26" s="609"/>
      <c r="U26" s="609"/>
      <c r="V26" s="609"/>
      <c r="W26" s="609"/>
      <c r="X26" s="609"/>
      <c r="Y26" s="610"/>
      <c r="Z26" s="646">
        <v>0</v>
      </c>
      <c r="AA26" s="646"/>
      <c r="AB26" s="646"/>
      <c r="AC26" s="646"/>
      <c r="AD26" s="647">
        <v>737</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664752</v>
      </c>
      <c r="CS26" s="609"/>
      <c r="CT26" s="609"/>
      <c r="CU26" s="609"/>
      <c r="CV26" s="609"/>
      <c r="CW26" s="609"/>
      <c r="CX26" s="609"/>
      <c r="CY26" s="610"/>
      <c r="CZ26" s="611">
        <v>10.1</v>
      </c>
      <c r="DA26" s="623"/>
      <c r="DB26" s="623"/>
      <c r="DC26" s="624"/>
      <c r="DD26" s="614">
        <v>612734</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252</v>
      </c>
      <c r="S27" s="609"/>
      <c r="T27" s="609"/>
      <c r="U27" s="609"/>
      <c r="V27" s="609"/>
      <c r="W27" s="609"/>
      <c r="X27" s="609"/>
      <c r="Y27" s="610"/>
      <c r="Z27" s="646">
        <v>0</v>
      </c>
      <c r="AA27" s="646"/>
      <c r="AB27" s="646"/>
      <c r="AC27" s="646"/>
      <c r="AD27" s="647" t="s">
        <v>121</v>
      </c>
      <c r="AE27" s="647"/>
      <c r="AF27" s="647"/>
      <c r="AG27" s="647"/>
      <c r="AH27" s="647"/>
      <c r="AI27" s="647"/>
      <c r="AJ27" s="647"/>
      <c r="AK27" s="647"/>
      <c r="AL27" s="611" t="s">
        <v>121</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2178745</v>
      </c>
      <c r="BH27" s="609"/>
      <c r="BI27" s="609"/>
      <c r="BJ27" s="609"/>
      <c r="BK27" s="609"/>
      <c r="BL27" s="609"/>
      <c r="BM27" s="609"/>
      <c r="BN27" s="610"/>
      <c r="BO27" s="646">
        <v>100</v>
      </c>
      <c r="BP27" s="646"/>
      <c r="BQ27" s="646"/>
      <c r="BR27" s="646"/>
      <c r="BS27" s="647" t="s">
        <v>121</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429295</v>
      </c>
      <c r="CS27" s="621"/>
      <c r="CT27" s="621"/>
      <c r="CU27" s="621"/>
      <c r="CV27" s="621"/>
      <c r="CW27" s="621"/>
      <c r="CX27" s="621"/>
      <c r="CY27" s="622"/>
      <c r="CZ27" s="611">
        <v>6.5</v>
      </c>
      <c r="DA27" s="623"/>
      <c r="DB27" s="623"/>
      <c r="DC27" s="624"/>
      <c r="DD27" s="614">
        <v>198478</v>
      </c>
      <c r="DE27" s="621"/>
      <c r="DF27" s="621"/>
      <c r="DG27" s="621"/>
      <c r="DH27" s="621"/>
      <c r="DI27" s="621"/>
      <c r="DJ27" s="621"/>
      <c r="DK27" s="622"/>
      <c r="DL27" s="614">
        <v>122358</v>
      </c>
      <c r="DM27" s="621"/>
      <c r="DN27" s="621"/>
      <c r="DO27" s="621"/>
      <c r="DP27" s="621"/>
      <c r="DQ27" s="621"/>
      <c r="DR27" s="621"/>
      <c r="DS27" s="621"/>
      <c r="DT27" s="621"/>
      <c r="DU27" s="621"/>
      <c r="DV27" s="622"/>
      <c r="DW27" s="611">
        <v>4.8</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107096</v>
      </c>
      <c r="S28" s="609"/>
      <c r="T28" s="609"/>
      <c r="U28" s="609"/>
      <c r="V28" s="609"/>
      <c r="W28" s="609"/>
      <c r="X28" s="609"/>
      <c r="Y28" s="610"/>
      <c r="Z28" s="646">
        <v>1.5</v>
      </c>
      <c r="AA28" s="646"/>
      <c r="AB28" s="646"/>
      <c r="AC28" s="646"/>
      <c r="AD28" s="647" t="s">
        <v>121</v>
      </c>
      <c r="AE28" s="647"/>
      <c r="AF28" s="647"/>
      <c r="AG28" s="647"/>
      <c r="AH28" s="647"/>
      <c r="AI28" s="647"/>
      <c r="AJ28" s="647"/>
      <c r="AK28" s="647"/>
      <c r="AL28" s="611" t="s">
        <v>121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556244</v>
      </c>
      <c r="CS28" s="609"/>
      <c r="CT28" s="609"/>
      <c r="CU28" s="609"/>
      <c r="CV28" s="609"/>
      <c r="CW28" s="609"/>
      <c r="CX28" s="609"/>
      <c r="CY28" s="610"/>
      <c r="CZ28" s="611">
        <v>8.5</v>
      </c>
      <c r="DA28" s="623"/>
      <c r="DB28" s="623"/>
      <c r="DC28" s="624"/>
      <c r="DD28" s="614">
        <v>517377</v>
      </c>
      <c r="DE28" s="609"/>
      <c r="DF28" s="609"/>
      <c r="DG28" s="609"/>
      <c r="DH28" s="609"/>
      <c r="DI28" s="609"/>
      <c r="DJ28" s="609"/>
      <c r="DK28" s="610"/>
      <c r="DL28" s="614">
        <v>500809</v>
      </c>
      <c r="DM28" s="609"/>
      <c r="DN28" s="609"/>
      <c r="DO28" s="609"/>
      <c r="DP28" s="609"/>
      <c r="DQ28" s="609"/>
      <c r="DR28" s="609"/>
      <c r="DS28" s="609"/>
      <c r="DT28" s="609"/>
      <c r="DU28" s="609"/>
      <c r="DV28" s="610"/>
      <c r="DW28" s="611">
        <v>19.8</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5262</v>
      </c>
      <c r="S29" s="609"/>
      <c r="T29" s="609"/>
      <c r="U29" s="609"/>
      <c r="V29" s="609"/>
      <c r="W29" s="609"/>
      <c r="X29" s="609"/>
      <c r="Y29" s="610"/>
      <c r="Z29" s="646">
        <v>0.1</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556244</v>
      </c>
      <c r="CS29" s="621"/>
      <c r="CT29" s="621"/>
      <c r="CU29" s="621"/>
      <c r="CV29" s="621"/>
      <c r="CW29" s="621"/>
      <c r="CX29" s="621"/>
      <c r="CY29" s="622"/>
      <c r="CZ29" s="611">
        <v>8.5</v>
      </c>
      <c r="DA29" s="623"/>
      <c r="DB29" s="623"/>
      <c r="DC29" s="624"/>
      <c r="DD29" s="614">
        <v>517377</v>
      </c>
      <c r="DE29" s="621"/>
      <c r="DF29" s="621"/>
      <c r="DG29" s="621"/>
      <c r="DH29" s="621"/>
      <c r="DI29" s="621"/>
      <c r="DJ29" s="621"/>
      <c r="DK29" s="622"/>
      <c r="DL29" s="614">
        <v>500809</v>
      </c>
      <c r="DM29" s="621"/>
      <c r="DN29" s="621"/>
      <c r="DO29" s="621"/>
      <c r="DP29" s="621"/>
      <c r="DQ29" s="621"/>
      <c r="DR29" s="621"/>
      <c r="DS29" s="621"/>
      <c r="DT29" s="621"/>
      <c r="DU29" s="621"/>
      <c r="DV29" s="622"/>
      <c r="DW29" s="611">
        <v>19.8</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869542</v>
      </c>
      <c r="S30" s="609"/>
      <c r="T30" s="609"/>
      <c r="U30" s="609"/>
      <c r="V30" s="609"/>
      <c r="W30" s="609"/>
      <c r="X30" s="609"/>
      <c r="Y30" s="610"/>
      <c r="Z30" s="646">
        <v>12</v>
      </c>
      <c r="AA30" s="646"/>
      <c r="AB30" s="646"/>
      <c r="AC30" s="646"/>
      <c r="AD30" s="647" t="s">
        <v>121</v>
      </c>
      <c r="AE30" s="647"/>
      <c r="AF30" s="647"/>
      <c r="AG30" s="647"/>
      <c r="AH30" s="647"/>
      <c r="AI30" s="647"/>
      <c r="AJ30" s="647"/>
      <c r="AK30" s="647"/>
      <c r="AL30" s="611" t="s">
        <v>121</v>
      </c>
      <c r="AM30" s="612"/>
      <c r="AN30" s="612"/>
      <c r="AO30" s="648"/>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536858</v>
      </c>
      <c r="CS30" s="609"/>
      <c r="CT30" s="609"/>
      <c r="CU30" s="609"/>
      <c r="CV30" s="609"/>
      <c r="CW30" s="609"/>
      <c r="CX30" s="609"/>
      <c r="CY30" s="610"/>
      <c r="CZ30" s="611">
        <v>8.1999999999999993</v>
      </c>
      <c r="DA30" s="623"/>
      <c r="DB30" s="623"/>
      <c r="DC30" s="624"/>
      <c r="DD30" s="614">
        <v>497991</v>
      </c>
      <c r="DE30" s="609"/>
      <c r="DF30" s="609"/>
      <c r="DG30" s="609"/>
      <c r="DH30" s="609"/>
      <c r="DI30" s="609"/>
      <c r="DJ30" s="609"/>
      <c r="DK30" s="610"/>
      <c r="DL30" s="614">
        <v>481423</v>
      </c>
      <c r="DM30" s="609"/>
      <c r="DN30" s="609"/>
      <c r="DO30" s="609"/>
      <c r="DP30" s="609"/>
      <c r="DQ30" s="609"/>
      <c r="DR30" s="609"/>
      <c r="DS30" s="609"/>
      <c r="DT30" s="609"/>
      <c r="DU30" s="609"/>
      <c r="DV30" s="610"/>
      <c r="DW30" s="611">
        <v>19.100000000000001</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74" t="s">
        <v>298</v>
      </c>
      <c r="AQ31" s="675"/>
      <c r="AR31" s="675"/>
      <c r="AS31" s="675"/>
      <c r="AT31" s="676" t="s">
        <v>299</v>
      </c>
      <c r="AU31" s="212"/>
      <c r="AV31" s="212"/>
      <c r="AW31" s="212"/>
      <c r="AX31" s="663" t="s">
        <v>177</v>
      </c>
      <c r="AY31" s="664"/>
      <c r="AZ31" s="664"/>
      <c r="BA31" s="664"/>
      <c r="BB31" s="664"/>
      <c r="BC31" s="664"/>
      <c r="BD31" s="664"/>
      <c r="BE31" s="664"/>
      <c r="BF31" s="665"/>
      <c r="BG31" s="670">
        <v>99.3</v>
      </c>
      <c r="BH31" s="671"/>
      <c r="BI31" s="671"/>
      <c r="BJ31" s="671"/>
      <c r="BK31" s="671"/>
      <c r="BL31" s="671"/>
      <c r="BM31" s="672">
        <v>98</v>
      </c>
      <c r="BN31" s="671"/>
      <c r="BO31" s="671"/>
      <c r="BP31" s="671"/>
      <c r="BQ31" s="673"/>
      <c r="BR31" s="670">
        <v>99.3</v>
      </c>
      <c r="BS31" s="671"/>
      <c r="BT31" s="671"/>
      <c r="BU31" s="671"/>
      <c r="BV31" s="671"/>
      <c r="BW31" s="671"/>
      <c r="BX31" s="672">
        <v>98.2</v>
      </c>
      <c r="BY31" s="671"/>
      <c r="BZ31" s="671"/>
      <c r="CA31" s="671"/>
      <c r="CB31" s="673"/>
      <c r="CD31" s="629"/>
      <c r="CE31" s="630"/>
      <c r="CF31" s="605" t="s">
        <v>300</v>
      </c>
      <c r="CG31" s="606"/>
      <c r="CH31" s="606"/>
      <c r="CI31" s="606"/>
      <c r="CJ31" s="606"/>
      <c r="CK31" s="606"/>
      <c r="CL31" s="606"/>
      <c r="CM31" s="606"/>
      <c r="CN31" s="606"/>
      <c r="CO31" s="606"/>
      <c r="CP31" s="606"/>
      <c r="CQ31" s="607"/>
      <c r="CR31" s="608">
        <v>19386</v>
      </c>
      <c r="CS31" s="621"/>
      <c r="CT31" s="621"/>
      <c r="CU31" s="621"/>
      <c r="CV31" s="621"/>
      <c r="CW31" s="621"/>
      <c r="CX31" s="621"/>
      <c r="CY31" s="622"/>
      <c r="CZ31" s="611">
        <v>0.3</v>
      </c>
      <c r="DA31" s="623"/>
      <c r="DB31" s="623"/>
      <c r="DC31" s="624"/>
      <c r="DD31" s="614">
        <v>19386</v>
      </c>
      <c r="DE31" s="621"/>
      <c r="DF31" s="621"/>
      <c r="DG31" s="621"/>
      <c r="DH31" s="621"/>
      <c r="DI31" s="621"/>
      <c r="DJ31" s="621"/>
      <c r="DK31" s="622"/>
      <c r="DL31" s="614">
        <v>19386</v>
      </c>
      <c r="DM31" s="621"/>
      <c r="DN31" s="621"/>
      <c r="DO31" s="621"/>
      <c r="DP31" s="621"/>
      <c r="DQ31" s="621"/>
      <c r="DR31" s="621"/>
      <c r="DS31" s="621"/>
      <c r="DT31" s="621"/>
      <c r="DU31" s="621"/>
      <c r="DV31" s="622"/>
      <c r="DW31" s="611">
        <v>0.8</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501380</v>
      </c>
      <c r="S32" s="609"/>
      <c r="T32" s="609"/>
      <c r="U32" s="609"/>
      <c r="V32" s="609"/>
      <c r="W32" s="609"/>
      <c r="X32" s="609"/>
      <c r="Y32" s="610"/>
      <c r="Z32" s="646">
        <v>6.9</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77"/>
      <c r="AU32" s="208" t="s">
        <v>302</v>
      </c>
      <c r="AX32" s="605" t="s">
        <v>303</v>
      </c>
      <c r="AY32" s="606"/>
      <c r="AZ32" s="606"/>
      <c r="BA32" s="606"/>
      <c r="BB32" s="606"/>
      <c r="BC32" s="606"/>
      <c r="BD32" s="606"/>
      <c r="BE32" s="606"/>
      <c r="BF32" s="607"/>
      <c r="BG32" s="679">
        <v>98.8</v>
      </c>
      <c r="BH32" s="621"/>
      <c r="BI32" s="621"/>
      <c r="BJ32" s="621"/>
      <c r="BK32" s="621"/>
      <c r="BL32" s="621"/>
      <c r="BM32" s="612">
        <v>96.3</v>
      </c>
      <c r="BN32" s="621"/>
      <c r="BO32" s="621"/>
      <c r="BP32" s="621"/>
      <c r="BQ32" s="644"/>
      <c r="BR32" s="679">
        <v>99.1</v>
      </c>
      <c r="BS32" s="621"/>
      <c r="BT32" s="621"/>
      <c r="BU32" s="621"/>
      <c r="BV32" s="621"/>
      <c r="BW32" s="621"/>
      <c r="BX32" s="612">
        <v>96.3</v>
      </c>
      <c r="BY32" s="621"/>
      <c r="BZ32" s="621"/>
      <c r="CA32" s="621"/>
      <c r="CB32" s="644"/>
      <c r="CD32" s="631"/>
      <c r="CE32" s="632"/>
      <c r="CF32" s="605" t="s">
        <v>304</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22747</v>
      </c>
      <c r="S33" s="609"/>
      <c r="T33" s="609"/>
      <c r="U33" s="609"/>
      <c r="V33" s="609"/>
      <c r="W33" s="609"/>
      <c r="X33" s="609"/>
      <c r="Y33" s="610"/>
      <c r="Z33" s="646">
        <v>0.3</v>
      </c>
      <c r="AA33" s="646"/>
      <c r="AB33" s="646"/>
      <c r="AC33" s="646"/>
      <c r="AD33" s="647" t="s">
        <v>121</v>
      </c>
      <c r="AE33" s="647"/>
      <c r="AF33" s="647"/>
      <c r="AG33" s="647"/>
      <c r="AH33" s="647"/>
      <c r="AI33" s="647"/>
      <c r="AJ33" s="647"/>
      <c r="AK33" s="647"/>
      <c r="AL33" s="611" t="s">
        <v>121</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99.4</v>
      </c>
      <c r="BH33" s="593"/>
      <c r="BI33" s="593"/>
      <c r="BJ33" s="593"/>
      <c r="BK33" s="593"/>
      <c r="BL33" s="593"/>
      <c r="BM33" s="639">
        <v>98.5</v>
      </c>
      <c r="BN33" s="593"/>
      <c r="BO33" s="593"/>
      <c r="BP33" s="593"/>
      <c r="BQ33" s="656"/>
      <c r="BR33" s="669">
        <v>99.4</v>
      </c>
      <c r="BS33" s="593"/>
      <c r="BT33" s="593"/>
      <c r="BU33" s="593"/>
      <c r="BV33" s="593"/>
      <c r="BW33" s="593"/>
      <c r="BX33" s="639">
        <v>98.7</v>
      </c>
      <c r="BY33" s="593"/>
      <c r="BZ33" s="593"/>
      <c r="CA33" s="593"/>
      <c r="CB33" s="656"/>
      <c r="CD33" s="605" t="s">
        <v>307</v>
      </c>
      <c r="CE33" s="606"/>
      <c r="CF33" s="606"/>
      <c r="CG33" s="606"/>
      <c r="CH33" s="606"/>
      <c r="CI33" s="606"/>
      <c r="CJ33" s="606"/>
      <c r="CK33" s="606"/>
      <c r="CL33" s="606"/>
      <c r="CM33" s="606"/>
      <c r="CN33" s="606"/>
      <c r="CO33" s="606"/>
      <c r="CP33" s="606"/>
      <c r="CQ33" s="607"/>
      <c r="CR33" s="608">
        <v>3100719</v>
      </c>
      <c r="CS33" s="621"/>
      <c r="CT33" s="621"/>
      <c r="CU33" s="621"/>
      <c r="CV33" s="621"/>
      <c r="CW33" s="621"/>
      <c r="CX33" s="621"/>
      <c r="CY33" s="622"/>
      <c r="CZ33" s="611">
        <v>47.1</v>
      </c>
      <c r="DA33" s="623"/>
      <c r="DB33" s="623"/>
      <c r="DC33" s="624"/>
      <c r="DD33" s="614">
        <v>2601775</v>
      </c>
      <c r="DE33" s="621"/>
      <c r="DF33" s="621"/>
      <c r="DG33" s="621"/>
      <c r="DH33" s="621"/>
      <c r="DI33" s="621"/>
      <c r="DJ33" s="621"/>
      <c r="DK33" s="622"/>
      <c r="DL33" s="614">
        <v>1500999</v>
      </c>
      <c r="DM33" s="621"/>
      <c r="DN33" s="621"/>
      <c r="DO33" s="621"/>
      <c r="DP33" s="621"/>
      <c r="DQ33" s="621"/>
      <c r="DR33" s="621"/>
      <c r="DS33" s="621"/>
      <c r="DT33" s="621"/>
      <c r="DU33" s="621"/>
      <c r="DV33" s="622"/>
      <c r="DW33" s="611">
        <v>59.4</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13378</v>
      </c>
      <c r="S34" s="609"/>
      <c r="T34" s="609"/>
      <c r="U34" s="609"/>
      <c r="V34" s="609"/>
      <c r="W34" s="609"/>
      <c r="X34" s="609"/>
      <c r="Y34" s="610"/>
      <c r="Z34" s="646">
        <v>0.2</v>
      </c>
      <c r="AA34" s="646"/>
      <c r="AB34" s="646"/>
      <c r="AC34" s="646"/>
      <c r="AD34" s="647" t="s">
        <v>121</v>
      </c>
      <c r="AE34" s="647"/>
      <c r="AF34" s="647"/>
      <c r="AG34" s="647"/>
      <c r="AH34" s="647"/>
      <c r="AI34" s="647"/>
      <c r="AJ34" s="647"/>
      <c r="AK34" s="647"/>
      <c r="AL34" s="611" t="s">
        <v>121</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918523</v>
      </c>
      <c r="CS34" s="609"/>
      <c r="CT34" s="609"/>
      <c r="CU34" s="609"/>
      <c r="CV34" s="609"/>
      <c r="CW34" s="609"/>
      <c r="CX34" s="609"/>
      <c r="CY34" s="610"/>
      <c r="CZ34" s="611">
        <v>14</v>
      </c>
      <c r="DA34" s="623"/>
      <c r="DB34" s="623"/>
      <c r="DC34" s="624"/>
      <c r="DD34" s="614">
        <v>721766</v>
      </c>
      <c r="DE34" s="609"/>
      <c r="DF34" s="609"/>
      <c r="DG34" s="609"/>
      <c r="DH34" s="609"/>
      <c r="DI34" s="609"/>
      <c r="DJ34" s="609"/>
      <c r="DK34" s="610"/>
      <c r="DL34" s="614">
        <v>565029</v>
      </c>
      <c r="DM34" s="609"/>
      <c r="DN34" s="609"/>
      <c r="DO34" s="609"/>
      <c r="DP34" s="609"/>
      <c r="DQ34" s="609"/>
      <c r="DR34" s="609"/>
      <c r="DS34" s="609"/>
      <c r="DT34" s="609"/>
      <c r="DU34" s="609"/>
      <c r="DV34" s="610"/>
      <c r="DW34" s="611">
        <v>22.4</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36996</v>
      </c>
      <c r="S35" s="609"/>
      <c r="T35" s="609"/>
      <c r="U35" s="609"/>
      <c r="V35" s="609"/>
      <c r="W35" s="609"/>
      <c r="X35" s="609"/>
      <c r="Y35" s="610"/>
      <c r="Z35" s="646">
        <v>0.5</v>
      </c>
      <c r="AA35" s="646"/>
      <c r="AB35" s="646"/>
      <c r="AC35" s="646"/>
      <c r="AD35" s="647" t="s">
        <v>121</v>
      </c>
      <c r="AE35" s="647"/>
      <c r="AF35" s="647"/>
      <c r="AG35" s="647"/>
      <c r="AH35" s="647"/>
      <c r="AI35" s="647"/>
      <c r="AJ35" s="647"/>
      <c r="AK35" s="647"/>
      <c r="AL35" s="611" t="s">
        <v>121</v>
      </c>
      <c r="AM35" s="612"/>
      <c r="AN35" s="612"/>
      <c r="AO35" s="648"/>
      <c r="AP35" s="218"/>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313</v>
      </c>
      <c r="CE35" s="606"/>
      <c r="CF35" s="606"/>
      <c r="CG35" s="606"/>
      <c r="CH35" s="606"/>
      <c r="CI35" s="606"/>
      <c r="CJ35" s="606"/>
      <c r="CK35" s="606"/>
      <c r="CL35" s="606"/>
      <c r="CM35" s="606"/>
      <c r="CN35" s="606"/>
      <c r="CO35" s="606"/>
      <c r="CP35" s="606"/>
      <c r="CQ35" s="607"/>
      <c r="CR35" s="608">
        <v>123231</v>
      </c>
      <c r="CS35" s="621"/>
      <c r="CT35" s="621"/>
      <c r="CU35" s="621"/>
      <c r="CV35" s="621"/>
      <c r="CW35" s="621"/>
      <c r="CX35" s="621"/>
      <c r="CY35" s="622"/>
      <c r="CZ35" s="611">
        <v>1.9</v>
      </c>
      <c r="DA35" s="623"/>
      <c r="DB35" s="623"/>
      <c r="DC35" s="624"/>
      <c r="DD35" s="614">
        <v>93856</v>
      </c>
      <c r="DE35" s="621"/>
      <c r="DF35" s="621"/>
      <c r="DG35" s="621"/>
      <c r="DH35" s="621"/>
      <c r="DI35" s="621"/>
      <c r="DJ35" s="621"/>
      <c r="DK35" s="622"/>
      <c r="DL35" s="614">
        <v>61319</v>
      </c>
      <c r="DM35" s="621"/>
      <c r="DN35" s="621"/>
      <c r="DO35" s="621"/>
      <c r="DP35" s="621"/>
      <c r="DQ35" s="621"/>
      <c r="DR35" s="621"/>
      <c r="DS35" s="621"/>
      <c r="DT35" s="621"/>
      <c r="DU35" s="621"/>
      <c r="DV35" s="622"/>
      <c r="DW35" s="611">
        <v>2.4</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1244517</v>
      </c>
      <c r="S36" s="609"/>
      <c r="T36" s="609"/>
      <c r="U36" s="609"/>
      <c r="V36" s="609"/>
      <c r="W36" s="609"/>
      <c r="X36" s="609"/>
      <c r="Y36" s="610"/>
      <c r="Z36" s="646">
        <v>17.100000000000001</v>
      </c>
      <c r="AA36" s="646"/>
      <c r="AB36" s="646"/>
      <c r="AC36" s="646"/>
      <c r="AD36" s="647" t="s">
        <v>121</v>
      </c>
      <c r="AE36" s="647"/>
      <c r="AF36" s="647"/>
      <c r="AG36" s="647"/>
      <c r="AH36" s="647"/>
      <c r="AI36" s="647"/>
      <c r="AJ36" s="647"/>
      <c r="AK36" s="647"/>
      <c r="AL36" s="611" t="s">
        <v>121</v>
      </c>
      <c r="AM36" s="612"/>
      <c r="AN36" s="612"/>
      <c r="AO36" s="648"/>
      <c r="AP36" s="218"/>
      <c r="AQ36" s="657" t="s">
        <v>315</v>
      </c>
      <c r="AR36" s="658"/>
      <c r="AS36" s="658"/>
      <c r="AT36" s="658"/>
      <c r="AU36" s="658"/>
      <c r="AV36" s="658"/>
      <c r="AW36" s="658"/>
      <c r="AX36" s="658"/>
      <c r="AY36" s="659"/>
      <c r="AZ36" s="660">
        <v>919139</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13910</v>
      </c>
      <c r="BW36" s="661"/>
      <c r="BX36" s="661"/>
      <c r="BY36" s="661"/>
      <c r="BZ36" s="661"/>
      <c r="CA36" s="661"/>
      <c r="CB36" s="662"/>
      <c r="CD36" s="605" t="s">
        <v>317</v>
      </c>
      <c r="CE36" s="606"/>
      <c r="CF36" s="606"/>
      <c r="CG36" s="606"/>
      <c r="CH36" s="606"/>
      <c r="CI36" s="606"/>
      <c r="CJ36" s="606"/>
      <c r="CK36" s="606"/>
      <c r="CL36" s="606"/>
      <c r="CM36" s="606"/>
      <c r="CN36" s="606"/>
      <c r="CO36" s="606"/>
      <c r="CP36" s="606"/>
      <c r="CQ36" s="607"/>
      <c r="CR36" s="608">
        <v>749176</v>
      </c>
      <c r="CS36" s="609"/>
      <c r="CT36" s="609"/>
      <c r="CU36" s="609"/>
      <c r="CV36" s="609"/>
      <c r="CW36" s="609"/>
      <c r="CX36" s="609"/>
      <c r="CY36" s="610"/>
      <c r="CZ36" s="611">
        <v>11.4</v>
      </c>
      <c r="DA36" s="623"/>
      <c r="DB36" s="623"/>
      <c r="DC36" s="624"/>
      <c r="DD36" s="614">
        <v>645165</v>
      </c>
      <c r="DE36" s="609"/>
      <c r="DF36" s="609"/>
      <c r="DG36" s="609"/>
      <c r="DH36" s="609"/>
      <c r="DI36" s="609"/>
      <c r="DJ36" s="609"/>
      <c r="DK36" s="610"/>
      <c r="DL36" s="614">
        <v>519373</v>
      </c>
      <c r="DM36" s="609"/>
      <c r="DN36" s="609"/>
      <c r="DO36" s="609"/>
      <c r="DP36" s="609"/>
      <c r="DQ36" s="609"/>
      <c r="DR36" s="609"/>
      <c r="DS36" s="609"/>
      <c r="DT36" s="609"/>
      <c r="DU36" s="609"/>
      <c r="DV36" s="610"/>
      <c r="DW36" s="611">
        <v>20.6</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279112</v>
      </c>
      <c r="S37" s="609"/>
      <c r="T37" s="609"/>
      <c r="U37" s="609"/>
      <c r="V37" s="609"/>
      <c r="W37" s="609"/>
      <c r="X37" s="609"/>
      <c r="Y37" s="610"/>
      <c r="Z37" s="646">
        <v>3.8</v>
      </c>
      <c r="AA37" s="646"/>
      <c r="AB37" s="646"/>
      <c r="AC37" s="646"/>
      <c r="AD37" s="647">
        <v>2532</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318804</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13910</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271881</v>
      </c>
      <c r="CS37" s="621"/>
      <c r="CT37" s="621"/>
      <c r="CU37" s="621"/>
      <c r="CV37" s="621"/>
      <c r="CW37" s="621"/>
      <c r="CX37" s="621"/>
      <c r="CY37" s="622"/>
      <c r="CZ37" s="611">
        <v>4.0999999999999996</v>
      </c>
      <c r="DA37" s="623"/>
      <c r="DB37" s="623"/>
      <c r="DC37" s="624"/>
      <c r="DD37" s="614">
        <v>271881</v>
      </c>
      <c r="DE37" s="621"/>
      <c r="DF37" s="621"/>
      <c r="DG37" s="621"/>
      <c r="DH37" s="621"/>
      <c r="DI37" s="621"/>
      <c r="DJ37" s="621"/>
      <c r="DK37" s="622"/>
      <c r="DL37" s="614">
        <v>268817</v>
      </c>
      <c r="DM37" s="621"/>
      <c r="DN37" s="621"/>
      <c r="DO37" s="621"/>
      <c r="DP37" s="621"/>
      <c r="DQ37" s="621"/>
      <c r="DR37" s="621"/>
      <c r="DS37" s="621"/>
      <c r="DT37" s="621"/>
      <c r="DU37" s="621"/>
      <c r="DV37" s="622"/>
      <c r="DW37" s="611">
        <v>10.6</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145300</v>
      </c>
      <c r="S38" s="609"/>
      <c r="T38" s="609"/>
      <c r="U38" s="609"/>
      <c r="V38" s="609"/>
      <c r="W38" s="609"/>
      <c r="X38" s="609"/>
      <c r="Y38" s="610"/>
      <c r="Z38" s="646">
        <v>2</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v>113911</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985</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805119</v>
      </c>
      <c r="CS38" s="609"/>
      <c r="CT38" s="609"/>
      <c r="CU38" s="609"/>
      <c r="CV38" s="609"/>
      <c r="CW38" s="609"/>
      <c r="CX38" s="609"/>
      <c r="CY38" s="610"/>
      <c r="CZ38" s="611">
        <v>12.2</v>
      </c>
      <c r="DA38" s="623"/>
      <c r="DB38" s="623"/>
      <c r="DC38" s="624"/>
      <c r="DD38" s="614">
        <v>729599</v>
      </c>
      <c r="DE38" s="609"/>
      <c r="DF38" s="609"/>
      <c r="DG38" s="609"/>
      <c r="DH38" s="609"/>
      <c r="DI38" s="609"/>
      <c r="DJ38" s="609"/>
      <c r="DK38" s="610"/>
      <c r="DL38" s="614">
        <v>355278</v>
      </c>
      <c r="DM38" s="609"/>
      <c r="DN38" s="609"/>
      <c r="DO38" s="609"/>
      <c r="DP38" s="609"/>
      <c r="DQ38" s="609"/>
      <c r="DR38" s="609"/>
      <c r="DS38" s="609"/>
      <c r="DT38" s="609"/>
      <c r="DU38" s="609"/>
      <c r="DV38" s="610"/>
      <c r="DW38" s="611">
        <v>14.1</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v>105882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1520</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397191</v>
      </c>
      <c r="CS39" s="621"/>
      <c r="CT39" s="621"/>
      <c r="CU39" s="621"/>
      <c r="CV39" s="621"/>
      <c r="CW39" s="621"/>
      <c r="CX39" s="621"/>
      <c r="CY39" s="622"/>
      <c r="CZ39" s="611">
        <v>6</v>
      </c>
      <c r="DA39" s="623"/>
      <c r="DB39" s="623"/>
      <c r="DC39" s="624"/>
      <c r="DD39" s="614">
        <v>323930</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t="s">
        <v>121</v>
      </c>
      <c r="S40" s="609"/>
      <c r="T40" s="609"/>
      <c r="U40" s="609"/>
      <c r="V40" s="609"/>
      <c r="W40" s="609"/>
      <c r="X40" s="609"/>
      <c r="Y40" s="610"/>
      <c r="Z40" s="646" t="s">
        <v>121</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v>8138</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87</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107479</v>
      </c>
      <c r="CS40" s="609"/>
      <c r="CT40" s="609"/>
      <c r="CU40" s="609"/>
      <c r="CV40" s="609"/>
      <c r="CW40" s="609"/>
      <c r="CX40" s="609"/>
      <c r="CY40" s="610"/>
      <c r="CZ40" s="611">
        <v>1.6</v>
      </c>
      <c r="DA40" s="623"/>
      <c r="DB40" s="623"/>
      <c r="DC40" s="624"/>
      <c r="DD40" s="614">
        <v>87459</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7275460</v>
      </c>
      <c r="S41" s="633"/>
      <c r="T41" s="633"/>
      <c r="U41" s="633"/>
      <c r="V41" s="633"/>
      <c r="W41" s="633"/>
      <c r="X41" s="633"/>
      <c r="Y41" s="636"/>
      <c r="Z41" s="637">
        <v>100</v>
      </c>
      <c r="AA41" s="637"/>
      <c r="AB41" s="637"/>
      <c r="AC41" s="637"/>
      <c r="AD41" s="638">
        <v>2525978</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90436</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v>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281968</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393</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1349994</v>
      </c>
      <c r="CS42" s="621"/>
      <c r="CT42" s="621"/>
      <c r="CU42" s="621"/>
      <c r="CV42" s="621"/>
      <c r="CW42" s="621"/>
      <c r="CX42" s="621"/>
      <c r="CY42" s="622"/>
      <c r="CZ42" s="611">
        <v>20.5</v>
      </c>
      <c r="DA42" s="623"/>
      <c r="DB42" s="623"/>
      <c r="DC42" s="624"/>
      <c r="DD42" s="614">
        <v>213097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47078</v>
      </c>
      <c r="CS43" s="621"/>
      <c r="CT43" s="621"/>
      <c r="CU43" s="621"/>
      <c r="CV43" s="621"/>
      <c r="CW43" s="621"/>
      <c r="CX43" s="621"/>
      <c r="CY43" s="622"/>
      <c r="CZ43" s="611">
        <v>0.7</v>
      </c>
      <c r="DA43" s="623"/>
      <c r="DB43" s="623"/>
      <c r="DC43" s="624"/>
      <c r="DD43" s="614">
        <v>47078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660659</v>
      </c>
      <c r="CS44" s="609"/>
      <c r="CT44" s="609"/>
      <c r="CU44" s="609"/>
      <c r="CV44" s="609"/>
      <c r="CW44" s="609"/>
      <c r="CX44" s="609"/>
      <c r="CY44" s="610"/>
      <c r="CZ44" s="611">
        <v>10</v>
      </c>
      <c r="DA44" s="612"/>
      <c r="DB44" s="612"/>
      <c r="DC44" s="613"/>
      <c r="DD44" s="614">
        <v>213097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322890</v>
      </c>
      <c r="CS45" s="621"/>
      <c r="CT45" s="621"/>
      <c r="CU45" s="621"/>
      <c r="CV45" s="621"/>
      <c r="CW45" s="621"/>
      <c r="CX45" s="621"/>
      <c r="CY45" s="622"/>
      <c r="CZ45" s="611">
        <v>4.9000000000000004</v>
      </c>
      <c r="DA45" s="623"/>
      <c r="DB45" s="623"/>
      <c r="DC45" s="624"/>
      <c r="DD45" s="614">
        <v>50389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337769</v>
      </c>
      <c r="CS46" s="609"/>
      <c r="CT46" s="609"/>
      <c r="CU46" s="609"/>
      <c r="CV46" s="609"/>
      <c r="CW46" s="609"/>
      <c r="CX46" s="609"/>
      <c r="CY46" s="610"/>
      <c r="CZ46" s="611">
        <v>5.0999999999999996</v>
      </c>
      <c r="DA46" s="612"/>
      <c r="DB46" s="612"/>
      <c r="DC46" s="613"/>
      <c r="DD46" s="614">
        <v>162708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689335</v>
      </c>
      <c r="CS47" s="621"/>
      <c r="CT47" s="621"/>
      <c r="CU47" s="621"/>
      <c r="CV47" s="621"/>
      <c r="CW47" s="621"/>
      <c r="CX47" s="621"/>
      <c r="CY47" s="622"/>
      <c r="CZ47" s="611">
        <v>10.5</v>
      </c>
      <c r="DA47" s="623"/>
      <c r="DB47" s="623"/>
      <c r="DC47" s="624"/>
      <c r="DD47" s="614" t="s">
        <v>121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6582023</v>
      </c>
      <c r="CS49" s="593"/>
      <c r="CT49" s="593"/>
      <c r="CU49" s="593"/>
      <c r="CV49" s="593"/>
      <c r="CW49" s="593"/>
      <c r="CX49" s="593"/>
      <c r="CY49" s="594"/>
      <c r="CZ49" s="595">
        <v>100</v>
      </c>
      <c r="DA49" s="596"/>
      <c r="DB49" s="596"/>
      <c r="DC49" s="597"/>
      <c r="DD49" s="598">
        <v>4608450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EiHD0XhdnO6+MRL8mjL7Kb9yxkF6aHEXzsetuzIGcKrAJ2BKtlsrfH7K6mufSNjDYKRiIVwynAGBRxDU5RtJ3g==" saltValue="yotEwj0ZDnEjE3/n4TWSS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33" sqref="AU33:AY33"/>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7275</v>
      </c>
      <c r="R7" s="1090"/>
      <c r="S7" s="1090"/>
      <c r="T7" s="1090"/>
      <c r="U7" s="1090"/>
      <c r="V7" s="1090">
        <v>6582</v>
      </c>
      <c r="W7" s="1090"/>
      <c r="X7" s="1090"/>
      <c r="Y7" s="1090"/>
      <c r="Z7" s="1090"/>
      <c r="AA7" s="1090">
        <v>693</v>
      </c>
      <c r="AB7" s="1090"/>
      <c r="AC7" s="1090"/>
      <c r="AD7" s="1090"/>
      <c r="AE7" s="1091"/>
      <c r="AF7" s="1092">
        <v>668</v>
      </c>
      <c r="AG7" s="1093"/>
      <c r="AH7" s="1093"/>
      <c r="AI7" s="1093"/>
      <c r="AJ7" s="1094"/>
      <c r="AK7" s="1095">
        <v>0</v>
      </c>
      <c r="AL7" s="1096"/>
      <c r="AM7" s="1096"/>
      <c r="AN7" s="1096"/>
      <c r="AO7" s="1096"/>
      <c r="AP7" s="1096">
        <v>5361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545</v>
      </c>
      <c r="BT7" s="1087"/>
      <c r="BU7" s="1087"/>
      <c r="BV7" s="1087"/>
      <c r="BW7" s="1087"/>
      <c r="BX7" s="1087"/>
      <c r="BY7" s="1087"/>
      <c r="BZ7" s="1087"/>
      <c r="CA7" s="1087"/>
      <c r="CB7" s="1087"/>
      <c r="CC7" s="1087"/>
      <c r="CD7" s="1087"/>
      <c r="CE7" s="1087"/>
      <c r="CF7" s="1087"/>
      <c r="CG7" s="1099"/>
      <c r="CH7" s="1083">
        <v>1</v>
      </c>
      <c r="CI7" s="1084"/>
      <c r="CJ7" s="1084"/>
      <c r="CK7" s="1084"/>
      <c r="CL7" s="1085"/>
      <c r="CM7" s="1083">
        <v>26</v>
      </c>
      <c r="CN7" s="1084"/>
      <c r="CO7" s="1084"/>
      <c r="CP7" s="1084"/>
      <c r="CQ7" s="1085"/>
      <c r="CR7" s="1083">
        <v>26</v>
      </c>
      <c r="CS7" s="1084"/>
      <c r="CT7" s="1084"/>
      <c r="CU7" s="1084"/>
      <c r="CV7" s="1085"/>
      <c r="CW7" s="1083"/>
      <c r="CX7" s="1084"/>
      <c r="CY7" s="1084"/>
      <c r="CZ7" s="1084"/>
      <c r="DA7" s="1085"/>
      <c r="DB7" s="1083">
        <v>26</v>
      </c>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376</v>
      </c>
      <c r="B23" s="924" t="s">
        <v>377</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668</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388</v>
      </c>
      <c r="C28" s="1035"/>
      <c r="D28" s="1035"/>
      <c r="E28" s="1035"/>
      <c r="F28" s="1035"/>
      <c r="G28" s="1035"/>
      <c r="H28" s="1035"/>
      <c r="I28" s="1035"/>
      <c r="J28" s="1035"/>
      <c r="K28" s="1035"/>
      <c r="L28" s="1035"/>
      <c r="M28" s="1035"/>
      <c r="N28" s="1035"/>
      <c r="O28" s="1035"/>
      <c r="P28" s="1036"/>
      <c r="Q28" s="1037">
        <v>859425</v>
      </c>
      <c r="R28" s="1038"/>
      <c r="S28" s="1038"/>
      <c r="T28" s="1038"/>
      <c r="U28" s="1038"/>
      <c r="V28" s="1038">
        <v>845515</v>
      </c>
      <c r="W28" s="1038"/>
      <c r="X28" s="1038"/>
      <c r="Y28" s="1038"/>
      <c r="Z28" s="1038"/>
      <c r="AA28" s="1038">
        <v>13910</v>
      </c>
      <c r="AB28" s="1038"/>
      <c r="AC28" s="1038"/>
      <c r="AD28" s="1038"/>
      <c r="AE28" s="1039"/>
      <c r="AF28" s="1040">
        <v>14</v>
      </c>
      <c r="AG28" s="1038"/>
      <c r="AH28" s="1038"/>
      <c r="AI28" s="1038"/>
      <c r="AJ28" s="1041"/>
      <c r="AK28" s="1029">
        <v>90</v>
      </c>
      <c r="AL28" s="1030"/>
      <c r="AM28" s="1030"/>
      <c r="AN28" s="1030"/>
      <c r="AO28" s="1030"/>
      <c r="AP28" s="1030">
        <v>0</v>
      </c>
      <c r="AQ28" s="1030"/>
      <c r="AR28" s="1030"/>
      <c r="AS28" s="1030"/>
      <c r="AT28" s="1030"/>
      <c r="AU28" s="1030">
        <v>0</v>
      </c>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389</v>
      </c>
      <c r="C29" s="1018"/>
      <c r="D29" s="1018"/>
      <c r="E29" s="1018"/>
      <c r="F29" s="1018"/>
      <c r="G29" s="1018"/>
      <c r="H29" s="1018"/>
      <c r="I29" s="1018"/>
      <c r="J29" s="1018"/>
      <c r="K29" s="1018"/>
      <c r="L29" s="1018"/>
      <c r="M29" s="1018"/>
      <c r="N29" s="1018"/>
      <c r="O29" s="1018"/>
      <c r="P29" s="1019"/>
      <c r="Q29" s="1025">
        <v>850028</v>
      </c>
      <c r="R29" s="1026"/>
      <c r="S29" s="1026"/>
      <c r="T29" s="1026"/>
      <c r="U29" s="1026"/>
      <c r="V29" s="1026">
        <v>838166</v>
      </c>
      <c r="W29" s="1026"/>
      <c r="X29" s="1026"/>
      <c r="Y29" s="1026"/>
      <c r="Z29" s="1026"/>
      <c r="AA29" s="1026">
        <v>11862</v>
      </c>
      <c r="AB29" s="1026"/>
      <c r="AC29" s="1026"/>
      <c r="AD29" s="1026"/>
      <c r="AE29" s="1027"/>
      <c r="AF29" s="1022">
        <v>12</v>
      </c>
      <c r="AG29" s="1023"/>
      <c r="AH29" s="1023"/>
      <c r="AI29" s="1023"/>
      <c r="AJ29" s="1024"/>
      <c r="AK29" s="967">
        <v>117</v>
      </c>
      <c r="AL29" s="958"/>
      <c r="AM29" s="958"/>
      <c r="AN29" s="958"/>
      <c r="AO29" s="958"/>
      <c r="AP29" s="958">
        <v>0</v>
      </c>
      <c r="AQ29" s="958"/>
      <c r="AR29" s="958"/>
      <c r="AS29" s="958"/>
      <c r="AT29" s="958"/>
      <c r="AU29" s="958">
        <v>0</v>
      </c>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390</v>
      </c>
      <c r="C30" s="1018"/>
      <c r="D30" s="1018"/>
      <c r="E30" s="1018"/>
      <c r="F30" s="1018"/>
      <c r="G30" s="1018"/>
      <c r="H30" s="1018"/>
      <c r="I30" s="1018"/>
      <c r="J30" s="1018"/>
      <c r="K30" s="1018"/>
      <c r="L30" s="1018"/>
      <c r="M30" s="1018"/>
      <c r="N30" s="1018"/>
      <c r="O30" s="1018"/>
      <c r="P30" s="1019"/>
      <c r="Q30" s="1025">
        <v>203387</v>
      </c>
      <c r="R30" s="1026"/>
      <c r="S30" s="1026"/>
      <c r="T30" s="1026"/>
      <c r="U30" s="1026"/>
      <c r="V30" s="1026">
        <v>202788</v>
      </c>
      <c r="W30" s="1026"/>
      <c r="X30" s="1026"/>
      <c r="Y30" s="1026"/>
      <c r="Z30" s="1026"/>
      <c r="AA30" s="1026">
        <v>599</v>
      </c>
      <c r="AB30" s="1026"/>
      <c r="AC30" s="1026"/>
      <c r="AD30" s="1026"/>
      <c r="AE30" s="1027"/>
      <c r="AF30" s="1022">
        <v>1</v>
      </c>
      <c r="AG30" s="1023"/>
      <c r="AH30" s="1023"/>
      <c r="AI30" s="1023"/>
      <c r="AJ30" s="1024"/>
      <c r="AK30" s="967">
        <v>122</v>
      </c>
      <c r="AL30" s="958"/>
      <c r="AM30" s="958"/>
      <c r="AN30" s="958"/>
      <c r="AO30" s="958"/>
      <c r="AP30" s="958">
        <v>0</v>
      </c>
      <c r="AQ30" s="958"/>
      <c r="AR30" s="958"/>
      <c r="AS30" s="958"/>
      <c r="AT30" s="958"/>
      <c r="AU30" s="958">
        <v>0</v>
      </c>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391</v>
      </c>
      <c r="C31" s="1018"/>
      <c r="D31" s="1018"/>
      <c r="E31" s="1018"/>
      <c r="F31" s="1018"/>
      <c r="G31" s="1018"/>
      <c r="H31" s="1018"/>
      <c r="I31" s="1018"/>
      <c r="J31" s="1018"/>
      <c r="K31" s="1018"/>
      <c r="L31" s="1018"/>
      <c r="M31" s="1018"/>
      <c r="N31" s="1018"/>
      <c r="O31" s="1018"/>
      <c r="P31" s="1019"/>
      <c r="Q31" s="1025">
        <v>697825</v>
      </c>
      <c r="R31" s="1026"/>
      <c r="S31" s="1026"/>
      <c r="T31" s="1026"/>
      <c r="U31" s="1026"/>
      <c r="V31" s="1026">
        <v>245090</v>
      </c>
      <c r="W31" s="1026"/>
      <c r="X31" s="1026"/>
      <c r="Y31" s="1026"/>
      <c r="Z31" s="1026"/>
      <c r="AA31" s="1026">
        <v>452736</v>
      </c>
      <c r="AB31" s="1026"/>
      <c r="AC31" s="1026"/>
      <c r="AD31" s="1026"/>
      <c r="AE31" s="1027"/>
      <c r="AF31" s="1022">
        <v>243</v>
      </c>
      <c r="AG31" s="1023"/>
      <c r="AH31" s="1023"/>
      <c r="AI31" s="1023"/>
      <c r="AJ31" s="1024"/>
      <c r="AK31" s="967">
        <v>292</v>
      </c>
      <c r="AL31" s="958"/>
      <c r="AM31" s="958"/>
      <c r="AN31" s="958"/>
      <c r="AO31" s="958"/>
      <c r="AP31" s="958">
        <v>1549</v>
      </c>
      <c r="AQ31" s="958"/>
      <c r="AR31" s="958"/>
      <c r="AS31" s="958"/>
      <c r="AT31" s="958"/>
      <c r="AU31" s="958">
        <v>310</v>
      </c>
      <c r="AV31" s="958"/>
      <c r="AW31" s="958"/>
      <c r="AX31" s="958"/>
      <c r="AY31" s="958"/>
      <c r="AZ31" s="1028"/>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393</v>
      </c>
      <c r="C32" s="1018"/>
      <c r="D32" s="1018"/>
      <c r="E32" s="1018"/>
      <c r="F32" s="1018"/>
      <c r="G32" s="1018"/>
      <c r="H32" s="1018"/>
      <c r="I32" s="1018"/>
      <c r="J32" s="1018"/>
      <c r="K32" s="1018"/>
      <c r="L32" s="1018"/>
      <c r="M32" s="1018"/>
      <c r="N32" s="1018"/>
      <c r="O32" s="1018"/>
      <c r="P32" s="1019"/>
      <c r="Q32" s="1025">
        <v>91648</v>
      </c>
      <c r="R32" s="1026"/>
      <c r="S32" s="1026"/>
      <c r="T32" s="1026"/>
      <c r="U32" s="1026"/>
      <c r="V32" s="1026">
        <v>89159</v>
      </c>
      <c r="W32" s="1026"/>
      <c r="X32" s="1026"/>
      <c r="Y32" s="1026"/>
      <c r="Z32" s="1026"/>
      <c r="AA32" s="1026">
        <v>2489</v>
      </c>
      <c r="AB32" s="1026"/>
      <c r="AC32" s="1026"/>
      <c r="AD32" s="1026"/>
      <c r="AE32" s="1027"/>
      <c r="AF32" s="1022">
        <v>2</v>
      </c>
      <c r="AG32" s="1023"/>
      <c r="AH32" s="1023"/>
      <c r="AI32" s="1023"/>
      <c r="AJ32" s="1024"/>
      <c r="AK32" s="967">
        <v>27</v>
      </c>
      <c r="AL32" s="958"/>
      <c r="AM32" s="958"/>
      <c r="AN32" s="958"/>
      <c r="AO32" s="958"/>
      <c r="AP32" s="958">
        <v>267</v>
      </c>
      <c r="AQ32" s="958"/>
      <c r="AR32" s="958"/>
      <c r="AS32" s="958"/>
      <c r="AT32" s="958"/>
      <c r="AU32" s="958">
        <v>31</v>
      </c>
      <c r="AV32" s="958"/>
      <c r="AW32" s="958"/>
      <c r="AX32" s="958"/>
      <c r="AY32" s="958"/>
      <c r="AZ32" s="1028"/>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394</v>
      </c>
      <c r="C33" s="1018"/>
      <c r="D33" s="1018"/>
      <c r="E33" s="1018"/>
      <c r="F33" s="1018"/>
      <c r="G33" s="1018"/>
      <c r="H33" s="1018"/>
      <c r="I33" s="1018"/>
      <c r="J33" s="1018"/>
      <c r="K33" s="1018"/>
      <c r="L33" s="1018"/>
      <c r="M33" s="1018"/>
      <c r="N33" s="1018"/>
      <c r="O33" s="1018"/>
      <c r="P33" s="1019"/>
      <c r="Q33" s="1025">
        <v>190614</v>
      </c>
      <c r="R33" s="1026"/>
      <c r="S33" s="1026"/>
      <c r="T33" s="1026"/>
      <c r="U33" s="1026"/>
      <c r="V33" s="1026">
        <v>190313</v>
      </c>
      <c r="W33" s="1026"/>
      <c r="X33" s="1026"/>
      <c r="Y33" s="1026"/>
      <c r="Z33" s="1026"/>
      <c r="AA33" s="1026">
        <v>301</v>
      </c>
      <c r="AB33" s="1026"/>
      <c r="AC33" s="1026"/>
      <c r="AD33" s="1026"/>
      <c r="AE33" s="1027"/>
      <c r="AF33" s="1022">
        <v>372</v>
      </c>
      <c r="AG33" s="1023"/>
      <c r="AH33" s="1023"/>
      <c r="AI33" s="1023"/>
      <c r="AJ33" s="1024"/>
      <c r="AK33" s="967">
        <v>168</v>
      </c>
      <c r="AL33" s="958"/>
      <c r="AM33" s="958"/>
      <c r="AN33" s="958"/>
      <c r="AO33" s="958"/>
      <c r="AP33" s="958">
        <v>0</v>
      </c>
      <c r="AQ33" s="958"/>
      <c r="AR33" s="958"/>
      <c r="AS33" s="958"/>
      <c r="AT33" s="958"/>
      <c r="AU33" s="958">
        <v>0</v>
      </c>
      <c r="AV33" s="958"/>
      <c r="AW33" s="958"/>
      <c r="AX33" s="958"/>
      <c r="AY33" s="958"/>
      <c r="AZ33" s="1028"/>
      <c r="BA33" s="1028"/>
      <c r="BB33" s="1028"/>
      <c r="BC33" s="1028"/>
      <c r="BD33" s="1028"/>
      <c r="BE33" s="959" t="s">
        <v>392</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376</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644</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121</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398</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399</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551</v>
      </c>
      <c r="C68" s="973"/>
      <c r="D68" s="973"/>
      <c r="E68" s="973"/>
      <c r="F68" s="973"/>
      <c r="G68" s="973"/>
      <c r="H68" s="973"/>
      <c r="I68" s="973"/>
      <c r="J68" s="973"/>
      <c r="K68" s="973"/>
      <c r="L68" s="973"/>
      <c r="M68" s="973"/>
      <c r="N68" s="973"/>
      <c r="O68" s="973"/>
      <c r="P68" s="974"/>
      <c r="Q68" s="975">
        <v>1374</v>
      </c>
      <c r="R68" s="969"/>
      <c r="S68" s="969"/>
      <c r="T68" s="969"/>
      <c r="U68" s="969"/>
      <c r="V68" s="969">
        <v>1244</v>
      </c>
      <c r="W68" s="969"/>
      <c r="X68" s="969"/>
      <c r="Y68" s="969"/>
      <c r="Z68" s="969"/>
      <c r="AA68" s="969">
        <v>130</v>
      </c>
      <c r="AB68" s="969"/>
      <c r="AC68" s="969"/>
      <c r="AD68" s="969"/>
      <c r="AE68" s="969"/>
      <c r="AF68" s="969">
        <v>3661</v>
      </c>
      <c r="AG68" s="969"/>
      <c r="AH68" s="969"/>
      <c r="AI68" s="969"/>
      <c r="AJ68" s="969"/>
      <c r="AK68" s="969">
        <v>0</v>
      </c>
      <c r="AL68" s="969"/>
      <c r="AM68" s="969"/>
      <c r="AN68" s="969"/>
      <c r="AO68" s="969"/>
      <c r="AP68" s="969">
        <v>784</v>
      </c>
      <c r="AQ68" s="969"/>
      <c r="AR68" s="969"/>
      <c r="AS68" s="969"/>
      <c r="AT68" s="969"/>
      <c r="AU68" s="969">
        <v>6</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552</v>
      </c>
      <c r="C69" s="962"/>
      <c r="D69" s="962"/>
      <c r="E69" s="962"/>
      <c r="F69" s="962"/>
      <c r="G69" s="962"/>
      <c r="H69" s="962"/>
      <c r="I69" s="962"/>
      <c r="J69" s="962"/>
      <c r="K69" s="962"/>
      <c r="L69" s="962"/>
      <c r="M69" s="962"/>
      <c r="N69" s="962"/>
      <c r="O69" s="962"/>
      <c r="P69" s="963"/>
      <c r="Q69" s="964">
        <v>1280</v>
      </c>
      <c r="R69" s="958"/>
      <c r="S69" s="958"/>
      <c r="T69" s="958"/>
      <c r="U69" s="958"/>
      <c r="V69" s="958">
        <v>1222</v>
      </c>
      <c r="W69" s="958"/>
      <c r="X69" s="958"/>
      <c r="Y69" s="958"/>
      <c r="Z69" s="958"/>
      <c r="AA69" s="958">
        <v>58</v>
      </c>
      <c r="AB69" s="958"/>
      <c r="AC69" s="958"/>
      <c r="AD69" s="958"/>
      <c r="AE69" s="958"/>
      <c r="AF69" s="958">
        <v>58</v>
      </c>
      <c r="AG69" s="958"/>
      <c r="AH69" s="958"/>
      <c r="AI69" s="958"/>
      <c r="AJ69" s="958"/>
      <c r="AK69" s="958">
        <v>0</v>
      </c>
      <c r="AL69" s="958"/>
      <c r="AM69" s="958"/>
      <c r="AN69" s="958"/>
      <c r="AO69" s="958"/>
      <c r="AP69" s="958">
        <v>0</v>
      </c>
      <c r="AQ69" s="958"/>
      <c r="AR69" s="958"/>
      <c r="AS69" s="958"/>
      <c r="AT69" s="958"/>
      <c r="AU69" s="958">
        <v>1</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553</v>
      </c>
      <c r="C70" s="962"/>
      <c r="D70" s="962"/>
      <c r="E70" s="962"/>
      <c r="F70" s="962"/>
      <c r="G70" s="962"/>
      <c r="H70" s="962"/>
      <c r="I70" s="962"/>
      <c r="J70" s="962"/>
      <c r="K70" s="962"/>
      <c r="L70" s="962"/>
      <c r="M70" s="962"/>
      <c r="N70" s="962"/>
      <c r="O70" s="962"/>
      <c r="P70" s="963"/>
      <c r="Q70" s="964">
        <v>261159</v>
      </c>
      <c r="R70" s="958"/>
      <c r="S70" s="958"/>
      <c r="T70" s="958"/>
      <c r="U70" s="958"/>
      <c r="V70" s="958">
        <v>254522</v>
      </c>
      <c r="W70" s="958"/>
      <c r="X70" s="958"/>
      <c r="Y70" s="958"/>
      <c r="Z70" s="958"/>
      <c r="AA70" s="958">
        <v>6637</v>
      </c>
      <c r="AB70" s="958"/>
      <c r="AC70" s="958"/>
      <c r="AD70" s="958"/>
      <c r="AE70" s="958"/>
      <c r="AF70" s="958">
        <v>6336</v>
      </c>
      <c r="AG70" s="958"/>
      <c r="AH70" s="958"/>
      <c r="AI70" s="958"/>
      <c r="AJ70" s="958"/>
      <c r="AK70" s="958">
        <v>983</v>
      </c>
      <c r="AL70" s="958"/>
      <c r="AM70" s="958"/>
      <c r="AN70" s="958"/>
      <c r="AO70" s="958"/>
      <c r="AP70" s="958">
        <v>0</v>
      </c>
      <c r="AQ70" s="958"/>
      <c r="AR70" s="958"/>
      <c r="AS70" s="958"/>
      <c r="AT70" s="958"/>
      <c r="AU70" s="958">
        <v>6</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554</v>
      </c>
      <c r="C71" s="962"/>
      <c r="D71" s="962"/>
      <c r="E71" s="962"/>
      <c r="F71" s="962"/>
      <c r="G71" s="962"/>
      <c r="H71" s="962"/>
      <c r="I71" s="962"/>
      <c r="J71" s="962"/>
      <c r="K71" s="962"/>
      <c r="L71" s="962"/>
      <c r="M71" s="962"/>
      <c r="N71" s="962"/>
      <c r="O71" s="962"/>
      <c r="P71" s="963"/>
      <c r="Q71" s="964">
        <v>1622</v>
      </c>
      <c r="R71" s="958"/>
      <c r="S71" s="958"/>
      <c r="T71" s="958"/>
      <c r="U71" s="958"/>
      <c r="V71" s="958">
        <v>1541</v>
      </c>
      <c r="W71" s="958"/>
      <c r="X71" s="958"/>
      <c r="Y71" s="958"/>
      <c r="Z71" s="958"/>
      <c r="AA71" s="958">
        <v>81</v>
      </c>
      <c r="AB71" s="958"/>
      <c r="AC71" s="958"/>
      <c r="AD71" s="958"/>
      <c r="AE71" s="958"/>
      <c r="AF71" s="958">
        <v>81</v>
      </c>
      <c r="AG71" s="958"/>
      <c r="AH71" s="958"/>
      <c r="AI71" s="958"/>
      <c r="AJ71" s="958"/>
      <c r="AK71" s="958">
        <v>0</v>
      </c>
      <c r="AL71" s="958"/>
      <c r="AM71" s="958"/>
      <c r="AN71" s="958"/>
      <c r="AO71" s="958"/>
      <c r="AP71" s="958">
        <v>116</v>
      </c>
      <c r="AQ71" s="958"/>
      <c r="AR71" s="958"/>
      <c r="AS71" s="958"/>
      <c r="AT71" s="958"/>
      <c r="AU71" s="958">
        <v>158</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555</v>
      </c>
      <c r="C72" s="962"/>
      <c r="D72" s="962"/>
      <c r="E72" s="962"/>
      <c r="F72" s="962"/>
      <c r="G72" s="962"/>
      <c r="H72" s="962"/>
      <c r="I72" s="962"/>
      <c r="J72" s="962"/>
      <c r="K72" s="962"/>
      <c r="L72" s="962"/>
      <c r="M72" s="962"/>
      <c r="N72" s="962"/>
      <c r="O72" s="962"/>
      <c r="P72" s="963"/>
      <c r="Q72" s="964">
        <v>284</v>
      </c>
      <c r="R72" s="958"/>
      <c r="S72" s="958"/>
      <c r="T72" s="958"/>
      <c r="U72" s="958"/>
      <c r="V72" s="958">
        <v>215</v>
      </c>
      <c r="W72" s="958"/>
      <c r="X72" s="958"/>
      <c r="Y72" s="958"/>
      <c r="Z72" s="958"/>
      <c r="AA72" s="958">
        <v>69</v>
      </c>
      <c r="AB72" s="958"/>
      <c r="AC72" s="958"/>
      <c r="AD72" s="958"/>
      <c r="AE72" s="958"/>
      <c r="AF72" s="958">
        <v>69</v>
      </c>
      <c r="AG72" s="958"/>
      <c r="AH72" s="958"/>
      <c r="AI72" s="958"/>
      <c r="AJ72" s="958"/>
      <c r="AK72" s="958">
        <v>0</v>
      </c>
      <c r="AL72" s="958"/>
      <c r="AM72" s="958"/>
      <c r="AN72" s="958"/>
      <c r="AO72" s="958"/>
      <c r="AP72" s="958">
        <v>30</v>
      </c>
      <c r="AQ72" s="958"/>
      <c r="AR72" s="958"/>
      <c r="AS72" s="958"/>
      <c r="AT72" s="958"/>
      <c r="AU72" s="958">
        <v>5</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556</v>
      </c>
      <c r="C73" s="962"/>
      <c r="D73" s="962"/>
      <c r="E73" s="962"/>
      <c r="F73" s="962"/>
      <c r="G73" s="962"/>
      <c r="H73" s="962"/>
      <c r="I73" s="962"/>
      <c r="J73" s="962"/>
      <c r="K73" s="962"/>
      <c r="L73" s="962"/>
      <c r="M73" s="962"/>
      <c r="N73" s="962"/>
      <c r="O73" s="962"/>
      <c r="P73" s="963"/>
      <c r="Q73" s="964">
        <v>736</v>
      </c>
      <c r="R73" s="958"/>
      <c r="S73" s="958"/>
      <c r="T73" s="958"/>
      <c r="U73" s="958"/>
      <c r="V73" s="958">
        <v>646</v>
      </c>
      <c r="W73" s="958"/>
      <c r="X73" s="958"/>
      <c r="Y73" s="958"/>
      <c r="Z73" s="958"/>
      <c r="AA73" s="958">
        <v>90</v>
      </c>
      <c r="AB73" s="958"/>
      <c r="AC73" s="958"/>
      <c r="AD73" s="958"/>
      <c r="AE73" s="958"/>
      <c r="AF73" s="958">
        <v>90</v>
      </c>
      <c r="AG73" s="958"/>
      <c r="AH73" s="958"/>
      <c r="AI73" s="958"/>
      <c r="AJ73" s="958"/>
      <c r="AK73" s="958">
        <v>0</v>
      </c>
      <c r="AL73" s="958"/>
      <c r="AM73" s="958"/>
      <c r="AN73" s="958"/>
      <c r="AO73" s="958"/>
      <c r="AP73" s="958">
        <v>462</v>
      </c>
      <c r="AQ73" s="958"/>
      <c r="AR73" s="958"/>
      <c r="AS73" s="958"/>
      <c r="AT73" s="958"/>
      <c r="AU73" s="958">
        <v>95</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557</v>
      </c>
      <c r="C74" s="962"/>
      <c r="D74" s="962"/>
      <c r="E74" s="962"/>
      <c r="F74" s="962"/>
      <c r="G74" s="962"/>
      <c r="H74" s="962"/>
      <c r="I74" s="962"/>
      <c r="J74" s="962"/>
      <c r="K74" s="962"/>
      <c r="L74" s="962"/>
      <c r="M74" s="962"/>
      <c r="N74" s="962"/>
      <c r="O74" s="962"/>
      <c r="P74" s="963"/>
      <c r="Q74" s="964">
        <v>36</v>
      </c>
      <c r="R74" s="958"/>
      <c r="S74" s="958"/>
      <c r="T74" s="958"/>
      <c r="U74" s="958"/>
      <c r="V74" s="958">
        <v>32</v>
      </c>
      <c r="W74" s="958"/>
      <c r="X74" s="958"/>
      <c r="Y74" s="958"/>
      <c r="Z74" s="958"/>
      <c r="AA74" s="958">
        <v>5</v>
      </c>
      <c r="AB74" s="958"/>
      <c r="AC74" s="958"/>
      <c r="AD74" s="958"/>
      <c r="AE74" s="958"/>
      <c r="AF74" s="958">
        <v>5</v>
      </c>
      <c r="AG74" s="958"/>
      <c r="AH74" s="958"/>
      <c r="AI74" s="958"/>
      <c r="AJ74" s="958"/>
      <c r="AK74" s="958">
        <v>0</v>
      </c>
      <c r="AL74" s="958"/>
      <c r="AM74" s="958"/>
      <c r="AN74" s="958"/>
      <c r="AO74" s="958"/>
      <c r="AP74" s="958">
        <v>0</v>
      </c>
      <c r="AQ74" s="958"/>
      <c r="AR74" s="958"/>
      <c r="AS74" s="958"/>
      <c r="AT74" s="958"/>
      <c r="AU74" s="958">
        <v>0</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558</v>
      </c>
      <c r="C75" s="962"/>
      <c r="D75" s="962"/>
      <c r="E75" s="962"/>
      <c r="F75" s="962"/>
      <c r="G75" s="962"/>
      <c r="H75" s="962"/>
      <c r="I75" s="962"/>
      <c r="J75" s="962"/>
      <c r="K75" s="962"/>
      <c r="L75" s="962"/>
      <c r="M75" s="962"/>
      <c r="N75" s="962"/>
      <c r="O75" s="962"/>
      <c r="P75" s="963"/>
      <c r="Q75" s="965">
        <v>3837</v>
      </c>
      <c r="R75" s="966"/>
      <c r="S75" s="966"/>
      <c r="T75" s="966"/>
      <c r="U75" s="967"/>
      <c r="V75" s="968">
        <v>4104</v>
      </c>
      <c r="W75" s="966"/>
      <c r="X75" s="966"/>
      <c r="Y75" s="966"/>
      <c r="Z75" s="967"/>
      <c r="AA75" s="968">
        <v>-267</v>
      </c>
      <c r="AB75" s="966"/>
      <c r="AC75" s="966"/>
      <c r="AD75" s="966"/>
      <c r="AE75" s="967"/>
      <c r="AF75" s="968">
        <v>0</v>
      </c>
      <c r="AG75" s="966"/>
      <c r="AH75" s="966"/>
      <c r="AI75" s="966"/>
      <c r="AJ75" s="967"/>
      <c r="AK75" s="968">
        <v>0</v>
      </c>
      <c r="AL75" s="966"/>
      <c r="AM75" s="966"/>
      <c r="AN75" s="966"/>
      <c r="AO75" s="967"/>
      <c r="AP75" s="968">
        <v>2016</v>
      </c>
      <c r="AQ75" s="966"/>
      <c r="AR75" s="966"/>
      <c r="AS75" s="966"/>
      <c r="AT75" s="967"/>
      <c r="AU75" s="968">
        <v>106</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559</v>
      </c>
      <c r="C76" s="962"/>
      <c r="D76" s="962"/>
      <c r="E76" s="962"/>
      <c r="F76" s="962"/>
      <c r="G76" s="962"/>
      <c r="H76" s="962"/>
      <c r="I76" s="962"/>
      <c r="J76" s="962"/>
      <c r="K76" s="962"/>
      <c r="L76" s="962"/>
      <c r="M76" s="962"/>
      <c r="N76" s="962"/>
      <c r="O76" s="962"/>
      <c r="P76" s="963"/>
      <c r="Q76" s="965">
        <v>7299</v>
      </c>
      <c r="R76" s="966"/>
      <c r="S76" s="966"/>
      <c r="T76" s="966"/>
      <c r="U76" s="967"/>
      <c r="V76" s="968">
        <v>4954</v>
      </c>
      <c r="W76" s="966"/>
      <c r="X76" s="966"/>
      <c r="Y76" s="966"/>
      <c r="Z76" s="967"/>
      <c r="AA76" s="968">
        <v>2345</v>
      </c>
      <c r="AB76" s="966"/>
      <c r="AC76" s="966"/>
      <c r="AD76" s="966"/>
      <c r="AE76" s="967"/>
      <c r="AF76" s="968"/>
      <c r="AG76" s="966"/>
      <c r="AH76" s="966"/>
      <c r="AI76" s="966"/>
      <c r="AJ76" s="967"/>
      <c r="AK76" s="968">
        <v>14</v>
      </c>
      <c r="AL76" s="966"/>
      <c r="AM76" s="966"/>
      <c r="AN76" s="966"/>
      <c r="AO76" s="967"/>
      <c r="AP76" s="968"/>
      <c r="AQ76" s="966"/>
      <c r="AR76" s="966"/>
      <c r="AS76" s="966"/>
      <c r="AT76" s="967"/>
      <c r="AU76" s="968">
        <v>7</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t="s">
        <v>560</v>
      </c>
      <c r="C77" s="962"/>
      <c r="D77" s="962"/>
      <c r="E77" s="962"/>
      <c r="F77" s="962"/>
      <c r="G77" s="962"/>
      <c r="H77" s="962"/>
      <c r="I77" s="962"/>
      <c r="J77" s="962"/>
      <c r="K77" s="962"/>
      <c r="L77" s="962"/>
      <c r="M77" s="962"/>
      <c r="N77" s="962"/>
      <c r="O77" s="962"/>
      <c r="P77" s="963"/>
      <c r="Q77" s="965">
        <v>1438</v>
      </c>
      <c r="R77" s="966"/>
      <c r="S77" s="966"/>
      <c r="T77" s="966"/>
      <c r="U77" s="967"/>
      <c r="V77" s="968">
        <v>1437</v>
      </c>
      <c r="W77" s="966"/>
      <c r="X77" s="966"/>
      <c r="Y77" s="966"/>
      <c r="Z77" s="967"/>
      <c r="AA77" s="968">
        <v>1</v>
      </c>
      <c r="AB77" s="966"/>
      <c r="AC77" s="966"/>
      <c r="AD77" s="966"/>
      <c r="AE77" s="967"/>
      <c r="AF77" s="968"/>
      <c r="AG77" s="966"/>
      <c r="AH77" s="966"/>
      <c r="AI77" s="966"/>
      <c r="AJ77" s="967"/>
      <c r="AK77" s="968"/>
      <c r="AL77" s="966"/>
      <c r="AM77" s="966"/>
      <c r="AN77" s="966"/>
      <c r="AO77" s="967"/>
      <c r="AP77" s="968"/>
      <c r="AQ77" s="966"/>
      <c r="AR77" s="966"/>
      <c r="AS77" s="966"/>
      <c r="AT77" s="967"/>
      <c r="AU77" s="968">
        <v>0</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t="s">
        <v>561</v>
      </c>
      <c r="C78" s="962"/>
      <c r="D78" s="962"/>
      <c r="E78" s="962"/>
      <c r="F78" s="962"/>
      <c r="G78" s="962"/>
      <c r="H78" s="962"/>
      <c r="I78" s="962"/>
      <c r="J78" s="962"/>
      <c r="K78" s="962"/>
      <c r="L78" s="962"/>
      <c r="M78" s="962"/>
      <c r="N78" s="962"/>
      <c r="O78" s="962"/>
      <c r="P78" s="963"/>
      <c r="Q78" s="964">
        <v>1</v>
      </c>
      <c r="R78" s="958"/>
      <c r="S78" s="958"/>
      <c r="T78" s="958"/>
      <c r="U78" s="958"/>
      <c r="V78" s="958">
        <v>0</v>
      </c>
      <c r="W78" s="958"/>
      <c r="X78" s="958"/>
      <c r="Y78" s="958"/>
      <c r="Z78" s="958"/>
      <c r="AA78" s="958">
        <v>1</v>
      </c>
      <c r="AB78" s="958"/>
      <c r="AC78" s="958"/>
      <c r="AD78" s="958"/>
      <c r="AE78" s="958"/>
      <c r="AF78" s="958"/>
      <c r="AG78" s="958"/>
      <c r="AH78" s="958"/>
      <c r="AI78" s="958"/>
      <c r="AJ78" s="958"/>
      <c r="AK78" s="958"/>
      <c r="AL78" s="958"/>
      <c r="AM78" s="958"/>
      <c r="AN78" s="958"/>
      <c r="AO78" s="958"/>
      <c r="AP78" s="958"/>
      <c r="AQ78" s="958"/>
      <c r="AR78" s="958"/>
      <c r="AS78" s="958"/>
      <c r="AT78" s="958"/>
      <c r="AU78" s="958">
        <v>0</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t="s">
        <v>562</v>
      </c>
      <c r="C79" s="962"/>
      <c r="D79" s="962"/>
      <c r="E79" s="962"/>
      <c r="F79" s="962"/>
      <c r="G79" s="962"/>
      <c r="H79" s="962"/>
      <c r="I79" s="962"/>
      <c r="J79" s="962"/>
      <c r="K79" s="962"/>
      <c r="L79" s="962"/>
      <c r="M79" s="962"/>
      <c r="N79" s="962"/>
      <c r="O79" s="962"/>
      <c r="P79" s="963"/>
      <c r="Q79" s="964">
        <v>49</v>
      </c>
      <c r="R79" s="958"/>
      <c r="S79" s="958"/>
      <c r="T79" s="958"/>
      <c r="U79" s="958"/>
      <c r="V79" s="958">
        <v>27</v>
      </c>
      <c r="W79" s="958"/>
      <c r="X79" s="958"/>
      <c r="Y79" s="958"/>
      <c r="Z79" s="958"/>
      <c r="AA79" s="958">
        <v>22</v>
      </c>
      <c r="AB79" s="958"/>
      <c r="AC79" s="958"/>
      <c r="AD79" s="958"/>
      <c r="AE79" s="958"/>
      <c r="AF79" s="958"/>
      <c r="AG79" s="958"/>
      <c r="AH79" s="958"/>
      <c r="AI79" s="958"/>
      <c r="AJ79" s="958"/>
      <c r="AK79" s="958"/>
      <c r="AL79" s="958"/>
      <c r="AM79" s="958"/>
      <c r="AN79" s="958"/>
      <c r="AO79" s="958"/>
      <c r="AP79" s="958"/>
      <c r="AQ79" s="958"/>
      <c r="AR79" s="958"/>
      <c r="AS79" s="958"/>
      <c r="AT79" s="958"/>
      <c r="AU79" s="958">
        <v>0</v>
      </c>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t="s">
        <v>563</v>
      </c>
      <c r="C80" s="962"/>
      <c r="D80" s="962"/>
      <c r="E80" s="962"/>
      <c r="F80" s="962"/>
      <c r="G80" s="962"/>
      <c r="H80" s="962"/>
      <c r="I80" s="962"/>
      <c r="J80" s="962"/>
      <c r="K80" s="962"/>
      <c r="L80" s="962"/>
      <c r="M80" s="962"/>
      <c r="N80" s="962"/>
      <c r="O80" s="962"/>
      <c r="P80" s="963"/>
      <c r="Q80" s="964">
        <v>67</v>
      </c>
      <c r="R80" s="958"/>
      <c r="S80" s="958"/>
      <c r="T80" s="958"/>
      <c r="U80" s="958"/>
      <c r="V80" s="958">
        <v>66</v>
      </c>
      <c r="W80" s="958"/>
      <c r="X80" s="958"/>
      <c r="Y80" s="958"/>
      <c r="Z80" s="958"/>
      <c r="AA80" s="958">
        <v>1</v>
      </c>
      <c r="AB80" s="958"/>
      <c r="AC80" s="958"/>
      <c r="AD80" s="958"/>
      <c r="AE80" s="958"/>
      <c r="AF80" s="958"/>
      <c r="AG80" s="958"/>
      <c r="AH80" s="958"/>
      <c r="AI80" s="958"/>
      <c r="AJ80" s="958"/>
      <c r="AK80" s="958"/>
      <c r="AL80" s="958"/>
      <c r="AM80" s="958"/>
      <c r="AN80" s="958"/>
      <c r="AO80" s="958"/>
      <c r="AP80" s="958"/>
      <c r="AQ80" s="958"/>
      <c r="AR80" s="958"/>
      <c r="AS80" s="958"/>
      <c r="AT80" s="958"/>
      <c r="AU80" s="958">
        <v>0</v>
      </c>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376</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2">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482032</v>
      </c>
      <c r="AB110" s="876"/>
      <c r="AC110" s="876"/>
      <c r="AD110" s="876"/>
      <c r="AE110" s="877"/>
      <c r="AF110" s="878">
        <v>549705</v>
      </c>
      <c r="AG110" s="876"/>
      <c r="AH110" s="876"/>
      <c r="AI110" s="876"/>
      <c r="AJ110" s="877"/>
      <c r="AK110" s="878">
        <v>556245</v>
      </c>
      <c r="AL110" s="876"/>
      <c r="AM110" s="876"/>
      <c r="AN110" s="876"/>
      <c r="AO110" s="877"/>
      <c r="AP110" s="879">
        <v>16</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5954636</v>
      </c>
      <c r="BR110" s="829"/>
      <c r="BS110" s="829"/>
      <c r="BT110" s="829"/>
      <c r="BU110" s="829"/>
      <c r="BV110" s="829">
        <v>5752636</v>
      </c>
      <c r="BW110" s="829"/>
      <c r="BX110" s="829"/>
      <c r="BY110" s="829"/>
      <c r="BZ110" s="829"/>
      <c r="CA110" s="829">
        <v>5361078</v>
      </c>
      <c r="CB110" s="829"/>
      <c r="CC110" s="829"/>
      <c r="CD110" s="829"/>
      <c r="CE110" s="829"/>
      <c r="CF110" s="853">
        <v>154.69999999999999</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2">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v>378526</v>
      </c>
      <c r="BR111" s="804"/>
      <c r="BS111" s="804"/>
      <c r="BT111" s="804"/>
      <c r="BU111" s="804"/>
      <c r="BV111" s="804">
        <v>330481</v>
      </c>
      <c r="BW111" s="804"/>
      <c r="BX111" s="804"/>
      <c r="BY111" s="804"/>
      <c r="BZ111" s="804"/>
      <c r="CA111" s="804">
        <v>281459</v>
      </c>
      <c r="CB111" s="804"/>
      <c r="CC111" s="804"/>
      <c r="CD111" s="804"/>
      <c r="CE111" s="804"/>
      <c r="CF111" s="862">
        <v>8.1</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2">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1492628</v>
      </c>
      <c r="BR112" s="804"/>
      <c r="BS112" s="804"/>
      <c r="BT112" s="804"/>
      <c r="BU112" s="804"/>
      <c r="BV112" s="804">
        <v>1697274</v>
      </c>
      <c r="BW112" s="804"/>
      <c r="BX112" s="804"/>
      <c r="BY112" s="804"/>
      <c r="BZ112" s="804"/>
      <c r="CA112" s="804">
        <v>1768516</v>
      </c>
      <c r="CB112" s="804"/>
      <c r="CC112" s="804"/>
      <c r="CD112" s="804"/>
      <c r="CE112" s="804"/>
      <c r="CF112" s="862">
        <v>51</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2">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164105</v>
      </c>
      <c r="AB113" s="906"/>
      <c r="AC113" s="906"/>
      <c r="AD113" s="906"/>
      <c r="AE113" s="907"/>
      <c r="AF113" s="908">
        <v>232656</v>
      </c>
      <c r="AG113" s="906"/>
      <c r="AH113" s="906"/>
      <c r="AI113" s="906"/>
      <c r="AJ113" s="907"/>
      <c r="AK113" s="908">
        <v>184270</v>
      </c>
      <c r="AL113" s="906"/>
      <c r="AM113" s="906"/>
      <c r="AN113" s="906"/>
      <c r="AO113" s="907"/>
      <c r="AP113" s="909">
        <v>5.3</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275733</v>
      </c>
      <c r="BR113" s="804"/>
      <c r="BS113" s="804"/>
      <c r="BT113" s="804"/>
      <c r="BU113" s="804"/>
      <c r="BV113" s="804">
        <v>244601</v>
      </c>
      <c r="BW113" s="804"/>
      <c r="BX113" s="804"/>
      <c r="BY113" s="804"/>
      <c r="BZ113" s="804"/>
      <c r="CA113" s="804">
        <v>267483</v>
      </c>
      <c r="CB113" s="804"/>
      <c r="CC113" s="804"/>
      <c r="CD113" s="804"/>
      <c r="CE113" s="804"/>
      <c r="CF113" s="862">
        <v>7.7</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2">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56871</v>
      </c>
      <c r="AB114" s="767"/>
      <c r="AC114" s="767"/>
      <c r="AD114" s="767"/>
      <c r="AE114" s="768"/>
      <c r="AF114" s="769">
        <v>33084</v>
      </c>
      <c r="AG114" s="767"/>
      <c r="AH114" s="767"/>
      <c r="AI114" s="767"/>
      <c r="AJ114" s="768"/>
      <c r="AK114" s="769">
        <v>31530</v>
      </c>
      <c r="AL114" s="767"/>
      <c r="AM114" s="767"/>
      <c r="AN114" s="767"/>
      <c r="AO114" s="768"/>
      <c r="AP114" s="811">
        <v>0.9</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539346</v>
      </c>
      <c r="BR114" s="804"/>
      <c r="BS114" s="804"/>
      <c r="BT114" s="804"/>
      <c r="BU114" s="804"/>
      <c r="BV114" s="804">
        <v>500039</v>
      </c>
      <c r="BW114" s="804"/>
      <c r="BX114" s="804"/>
      <c r="BY114" s="804"/>
      <c r="BZ114" s="804"/>
      <c r="CA114" s="804">
        <v>501790</v>
      </c>
      <c r="CB114" s="804"/>
      <c r="CC114" s="804"/>
      <c r="CD114" s="804"/>
      <c r="CE114" s="804"/>
      <c r="CF114" s="862">
        <v>14.5</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2">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51991</v>
      </c>
      <c r="AB115" s="906"/>
      <c r="AC115" s="906"/>
      <c r="AD115" s="906"/>
      <c r="AE115" s="907"/>
      <c r="AF115" s="908">
        <v>47860</v>
      </c>
      <c r="AG115" s="906"/>
      <c r="AH115" s="906"/>
      <c r="AI115" s="906"/>
      <c r="AJ115" s="907"/>
      <c r="AK115" s="908">
        <v>47881</v>
      </c>
      <c r="AL115" s="906"/>
      <c r="AM115" s="906"/>
      <c r="AN115" s="906"/>
      <c r="AO115" s="907"/>
      <c r="AP115" s="909">
        <v>1.4</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v>26186</v>
      </c>
      <c r="BR115" s="804"/>
      <c r="BS115" s="804"/>
      <c r="BT115" s="804"/>
      <c r="BU115" s="804"/>
      <c r="BV115" s="804">
        <v>15826</v>
      </c>
      <c r="BW115" s="804"/>
      <c r="BX115" s="804"/>
      <c r="BY115" s="804"/>
      <c r="BZ115" s="804"/>
      <c r="CA115" s="804">
        <v>6808</v>
      </c>
      <c r="CB115" s="804"/>
      <c r="CC115" s="804"/>
      <c r="CD115" s="804"/>
      <c r="CE115" s="804"/>
      <c r="CF115" s="862">
        <v>0.2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2">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754999</v>
      </c>
      <c r="AB117" s="890"/>
      <c r="AC117" s="890"/>
      <c r="AD117" s="890"/>
      <c r="AE117" s="891"/>
      <c r="AF117" s="892">
        <v>863305</v>
      </c>
      <c r="AG117" s="890"/>
      <c r="AH117" s="890"/>
      <c r="AI117" s="890"/>
      <c r="AJ117" s="891"/>
      <c r="AK117" s="892">
        <v>819926</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2">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2">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441</v>
      </c>
      <c r="BP119" s="865"/>
      <c r="BQ119" s="866">
        <v>8667055</v>
      </c>
      <c r="BR119" s="832"/>
      <c r="BS119" s="832"/>
      <c r="BT119" s="832"/>
      <c r="BU119" s="832"/>
      <c r="BV119" s="832">
        <v>8540857</v>
      </c>
      <c r="BW119" s="832"/>
      <c r="BX119" s="832"/>
      <c r="BY119" s="832"/>
      <c r="BZ119" s="832"/>
      <c r="CA119" s="832">
        <v>8187134</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378526</v>
      </c>
      <c r="DH119" s="751"/>
      <c r="DI119" s="751"/>
      <c r="DJ119" s="751"/>
      <c r="DK119" s="752"/>
      <c r="DL119" s="753">
        <v>330481</v>
      </c>
      <c r="DM119" s="751"/>
      <c r="DN119" s="751"/>
      <c r="DO119" s="751"/>
      <c r="DP119" s="752"/>
      <c r="DQ119" s="753">
        <v>281459</v>
      </c>
      <c r="DR119" s="751"/>
      <c r="DS119" s="751"/>
      <c r="DT119" s="751"/>
      <c r="DU119" s="752"/>
      <c r="DV119" s="835">
        <v>8.1</v>
      </c>
      <c r="DW119" s="836"/>
      <c r="DX119" s="836"/>
      <c r="DY119" s="836"/>
      <c r="DZ119" s="837"/>
    </row>
    <row r="120" spans="1:130" s="224" customFormat="1" ht="26.25" customHeight="1" x14ac:dyDescent="0.2">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5602205</v>
      </c>
      <c r="BR120" s="829"/>
      <c r="BS120" s="829"/>
      <c r="BT120" s="829"/>
      <c r="BU120" s="829"/>
      <c r="BV120" s="829">
        <v>6097898</v>
      </c>
      <c r="BW120" s="829"/>
      <c r="BX120" s="829"/>
      <c r="BY120" s="829"/>
      <c r="BZ120" s="829"/>
      <c r="CA120" s="829">
        <v>6388235</v>
      </c>
      <c r="CB120" s="829"/>
      <c r="CC120" s="829"/>
      <c r="CD120" s="829"/>
      <c r="CE120" s="829"/>
      <c r="CF120" s="853">
        <v>184.3</v>
      </c>
      <c r="CG120" s="854"/>
      <c r="CH120" s="854"/>
      <c r="CI120" s="854"/>
      <c r="CJ120" s="854"/>
      <c r="CK120" s="855" t="s">
        <v>445</v>
      </c>
      <c r="CL120" s="839"/>
      <c r="CM120" s="839"/>
      <c r="CN120" s="839"/>
      <c r="CO120" s="840"/>
      <c r="CP120" s="859" t="s">
        <v>391</v>
      </c>
      <c r="CQ120" s="860"/>
      <c r="CR120" s="860"/>
      <c r="CS120" s="860"/>
      <c r="CT120" s="860"/>
      <c r="CU120" s="860"/>
      <c r="CV120" s="860"/>
      <c r="CW120" s="860"/>
      <c r="CX120" s="860"/>
      <c r="CY120" s="860"/>
      <c r="CZ120" s="860"/>
      <c r="DA120" s="860"/>
      <c r="DB120" s="860"/>
      <c r="DC120" s="860"/>
      <c r="DD120" s="860"/>
      <c r="DE120" s="860"/>
      <c r="DF120" s="861"/>
      <c r="DG120" s="848">
        <v>1246316</v>
      </c>
      <c r="DH120" s="829"/>
      <c r="DI120" s="829"/>
      <c r="DJ120" s="829"/>
      <c r="DK120" s="829"/>
      <c r="DL120" s="829">
        <v>1422951</v>
      </c>
      <c r="DM120" s="829"/>
      <c r="DN120" s="829"/>
      <c r="DO120" s="829"/>
      <c r="DP120" s="829"/>
      <c r="DQ120" s="829">
        <v>1505378</v>
      </c>
      <c r="DR120" s="829"/>
      <c r="DS120" s="829"/>
      <c r="DT120" s="829"/>
      <c r="DU120" s="829"/>
      <c r="DV120" s="830">
        <v>43.4</v>
      </c>
      <c r="DW120" s="830"/>
      <c r="DX120" s="830"/>
      <c r="DY120" s="830"/>
      <c r="DZ120" s="831"/>
    </row>
    <row r="121" spans="1:130" s="224" customFormat="1" ht="26.25" customHeight="1" x14ac:dyDescent="0.2">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562543</v>
      </c>
      <c r="BR121" s="804"/>
      <c r="BS121" s="804"/>
      <c r="BT121" s="804"/>
      <c r="BU121" s="804"/>
      <c r="BV121" s="804">
        <v>519880</v>
      </c>
      <c r="BW121" s="804"/>
      <c r="BX121" s="804"/>
      <c r="BY121" s="804"/>
      <c r="BZ121" s="804"/>
      <c r="CA121" s="804">
        <v>476779</v>
      </c>
      <c r="CB121" s="804"/>
      <c r="CC121" s="804"/>
      <c r="CD121" s="804"/>
      <c r="CE121" s="804"/>
      <c r="CF121" s="862">
        <v>13.8</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246312</v>
      </c>
      <c r="DH121" s="804"/>
      <c r="DI121" s="804"/>
      <c r="DJ121" s="804"/>
      <c r="DK121" s="804"/>
      <c r="DL121" s="804">
        <v>274323</v>
      </c>
      <c r="DM121" s="804"/>
      <c r="DN121" s="804"/>
      <c r="DO121" s="804"/>
      <c r="DP121" s="804"/>
      <c r="DQ121" s="804">
        <v>263138</v>
      </c>
      <c r="DR121" s="804"/>
      <c r="DS121" s="804"/>
      <c r="DT121" s="804"/>
      <c r="DU121" s="804"/>
      <c r="DV121" s="781">
        <v>7.6</v>
      </c>
      <c r="DW121" s="781"/>
      <c r="DX121" s="781"/>
      <c r="DY121" s="781"/>
      <c r="DZ121" s="782"/>
    </row>
    <row r="122" spans="1:130" s="224" customFormat="1" ht="26.25" customHeight="1" x14ac:dyDescent="0.2">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4141625</v>
      </c>
      <c r="BR122" s="832"/>
      <c r="BS122" s="832"/>
      <c r="BT122" s="832"/>
      <c r="BU122" s="832"/>
      <c r="BV122" s="832">
        <v>3935460</v>
      </c>
      <c r="BW122" s="832"/>
      <c r="BX122" s="832"/>
      <c r="BY122" s="832"/>
      <c r="BZ122" s="832"/>
      <c r="CA122" s="832">
        <v>3456364</v>
      </c>
      <c r="CB122" s="832"/>
      <c r="CC122" s="832"/>
      <c r="CD122" s="832"/>
      <c r="CE122" s="832"/>
      <c r="CF122" s="833">
        <v>99.7</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2">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449</v>
      </c>
      <c r="BP123" s="865"/>
      <c r="BQ123" s="819">
        <v>10306373</v>
      </c>
      <c r="BR123" s="820"/>
      <c r="BS123" s="820"/>
      <c r="BT123" s="820"/>
      <c r="BU123" s="820"/>
      <c r="BV123" s="820">
        <v>10553238</v>
      </c>
      <c r="BW123" s="820"/>
      <c r="BX123" s="820"/>
      <c r="BY123" s="820"/>
      <c r="BZ123" s="820"/>
      <c r="CA123" s="820">
        <v>10321378</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5">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121</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2">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5">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51991</v>
      </c>
      <c r="AB126" s="767"/>
      <c r="AC126" s="767"/>
      <c r="AD126" s="767"/>
      <c r="AE126" s="768"/>
      <c r="AF126" s="769">
        <v>47860</v>
      </c>
      <c r="AG126" s="767"/>
      <c r="AH126" s="767"/>
      <c r="AI126" s="767"/>
      <c r="AJ126" s="768"/>
      <c r="AK126" s="769">
        <v>47881</v>
      </c>
      <c r="AL126" s="767"/>
      <c r="AM126" s="767"/>
      <c r="AN126" s="767"/>
      <c r="AO126" s="768"/>
      <c r="AP126" s="811">
        <v>1.4</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2">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5">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47063</v>
      </c>
      <c r="AB128" s="788"/>
      <c r="AC128" s="788"/>
      <c r="AD128" s="788"/>
      <c r="AE128" s="789"/>
      <c r="AF128" s="790">
        <v>47063</v>
      </c>
      <c r="AG128" s="788"/>
      <c r="AH128" s="788"/>
      <c r="AI128" s="788"/>
      <c r="AJ128" s="789"/>
      <c r="AK128" s="790">
        <v>47063</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121</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v>26186</v>
      </c>
      <c r="DH128" s="778"/>
      <c r="DI128" s="778"/>
      <c r="DJ128" s="778"/>
      <c r="DK128" s="778"/>
      <c r="DL128" s="778">
        <v>15826</v>
      </c>
      <c r="DM128" s="778"/>
      <c r="DN128" s="778"/>
      <c r="DO128" s="778"/>
      <c r="DP128" s="778"/>
      <c r="DQ128" s="778">
        <v>6808</v>
      </c>
      <c r="DR128" s="778"/>
      <c r="DS128" s="778"/>
      <c r="DT128" s="778"/>
      <c r="DU128" s="778"/>
      <c r="DV128" s="779">
        <v>0.2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4427893</v>
      </c>
      <c r="AB129" s="767"/>
      <c r="AC129" s="767"/>
      <c r="AD129" s="767"/>
      <c r="AE129" s="768"/>
      <c r="AF129" s="769">
        <v>4167701</v>
      </c>
      <c r="AG129" s="767"/>
      <c r="AH129" s="767"/>
      <c r="AI129" s="767"/>
      <c r="AJ129" s="768"/>
      <c r="AK129" s="769">
        <v>3853568</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121</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420931</v>
      </c>
      <c r="AB130" s="767"/>
      <c r="AC130" s="767"/>
      <c r="AD130" s="767"/>
      <c r="AE130" s="768"/>
      <c r="AF130" s="769">
        <v>414487</v>
      </c>
      <c r="AG130" s="767"/>
      <c r="AH130" s="767"/>
      <c r="AI130" s="767"/>
      <c r="AJ130" s="768"/>
      <c r="AK130" s="769">
        <v>387461</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9.6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4006962</v>
      </c>
      <c r="AB131" s="751"/>
      <c r="AC131" s="751"/>
      <c r="AD131" s="751"/>
      <c r="AE131" s="752"/>
      <c r="AF131" s="753">
        <v>3753214</v>
      </c>
      <c r="AG131" s="751"/>
      <c r="AH131" s="751"/>
      <c r="AI131" s="751"/>
      <c r="AJ131" s="752"/>
      <c r="AK131" s="753">
        <v>3466107</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7.1626583930000001</v>
      </c>
      <c r="AB132" s="732"/>
      <c r="AC132" s="732"/>
      <c r="AD132" s="732"/>
      <c r="AE132" s="733"/>
      <c r="AF132" s="734">
        <v>10.704292369999999</v>
      </c>
      <c r="AG132" s="732"/>
      <c r="AH132" s="732"/>
      <c r="AI132" s="732"/>
      <c r="AJ132" s="733"/>
      <c r="AK132" s="734">
        <v>11.119160490000001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9</v>
      </c>
      <c r="AB133" s="711"/>
      <c r="AC133" s="711"/>
      <c r="AD133" s="711"/>
      <c r="AE133" s="712"/>
      <c r="AF133" s="710">
        <v>9.5</v>
      </c>
      <c r="AG133" s="711"/>
      <c r="AH133" s="711"/>
      <c r="AI133" s="711"/>
      <c r="AJ133" s="712"/>
      <c r="AK133" s="710">
        <v>9.6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iSQ14P+CqRGCqHB2BGtGsAAp9ZPKI8ClLRl87OGZCQ2yb5yBQ+G4Q1mbkmgCPieeQjM3e/TnPReIPxYmvcQaQ==" saltValue="GPQgUR5Da3OqNF901mgA7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DM89" sqref="DM89"/>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475</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ZwZmylcnPfx0OgHKnp7gZiVgc2yv4JEnmDwTHaDZHNcJCYhNd2BaSlpgARFPKyS2FXcdt0rabhub1eyk4NJ2HA==" saltValue="zJH2vfNx8LyBvlNwssYD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B73"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pOYRkcXrRDeA1ThLDYxou92J+PM9qjxje5X8eiBj/OMoC58sFK5Pd/qe9Rz8WoSVOUpNRalzWkNw8Uo+hAqEA==" saltValue="LIZrmmw8MresMqRL2xPDn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8"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477</v>
      </c>
      <c r="AL6" s="260"/>
      <c r="AM6" s="260"/>
      <c r="AN6" s="260"/>
    </row>
    <row r="7" spans="1:46" ht="13.5" customHeight="1" x14ac:dyDescent="0.2">
      <c r="A7" s="259"/>
      <c r="AK7" s="262"/>
      <c r="AL7" s="263"/>
      <c r="AM7" s="263"/>
      <c r="AN7" s="264"/>
      <c r="AO7" s="1105" t="s">
        <v>478</v>
      </c>
      <c r="AP7" s="265"/>
      <c r="AQ7" s="266" t="s">
        <v>479</v>
      </c>
      <c r="AR7" s="267"/>
    </row>
    <row r="8" spans="1:46" ht="13" x14ac:dyDescent="0.2">
      <c r="A8" s="259"/>
      <c r="AK8" s="268"/>
      <c r="AL8" s="269"/>
      <c r="AM8" s="269"/>
      <c r="AN8" s="270"/>
      <c r="AO8" s="1106"/>
      <c r="AP8" s="271" t="s">
        <v>480</v>
      </c>
      <c r="AQ8" s="272" t="s">
        <v>481</v>
      </c>
      <c r="AR8" s="273" t="s">
        <v>482</v>
      </c>
    </row>
    <row r="9" spans="1:46" ht="13" x14ac:dyDescent="0.2">
      <c r="A9" s="259"/>
      <c r="AK9" s="1117" t="s">
        <v>483</v>
      </c>
      <c r="AL9" s="1118"/>
      <c r="AM9" s="1118"/>
      <c r="AN9" s="1119"/>
      <c r="AO9" s="274">
        <v>1145771</v>
      </c>
      <c r="AP9" s="274">
        <v>151137</v>
      </c>
      <c r="AQ9" s="275">
        <v>143042</v>
      </c>
      <c r="AR9" s="276">
        <v>5.7</v>
      </c>
    </row>
    <row r="10" spans="1:46" ht="13.5" customHeight="1" x14ac:dyDescent="0.2">
      <c r="A10" s="259"/>
      <c r="AK10" s="1117" t="s">
        <v>484</v>
      </c>
      <c r="AL10" s="1118"/>
      <c r="AM10" s="1118"/>
      <c r="AN10" s="1119"/>
      <c r="AO10" s="277">
        <v>156310</v>
      </c>
      <c r="AP10" s="277">
        <v>20619</v>
      </c>
      <c r="AQ10" s="278">
        <v>17233</v>
      </c>
      <c r="AR10" s="279">
        <v>19.600000000000001</v>
      </c>
    </row>
    <row r="11" spans="1:46" ht="13.5" customHeight="1" x14ac:dyDescent="0.2">
      <c r="A11" s="259"/>
      <c r="AK11" s="1117" t="s">
        <v>485</v>
      </c>
      <c r="AL11" s="1118"/>
      <c r="AM11" s="1118"/>
      <c r="AN11" s="1119"/>
      <c r="AO11" s="277">
        <v>420</v>
      </c>
      <c r="AP11" s="277">
        <v>55</v>
      </c>
      <c r="AQ11" s="278">
        <v>1297</v>
      </c>
      <c r="AR11" s="279">
        <v>-95.8</v>
      </c>
    </row>
    <row r="12" spans="1:46" ht="13.5" customHeight="1" x14ac:dyDescent="0.2">
      <c r="A12" s="259"/>
      <c r="AK12" s="1117" t="s">
        <v>486</v>
      </c>
      <c r="AL12" s="1118"/>
      <c r="AM12" s="1118"/>
      <c r="AN12" s="1119"/>
      <c r="AO12" s="277" t="s">
        <v>487</v>
      </c>
      <c r="AP12" s="277" t="s">
        <v>487</v>
      </c>
      <c r="AQ12" s="278" t="s">
        <v>487</v>
      </c>
      <c r="AR12" s="279" t="s">
        <v>487</v>
      </c>
    </row>
    <row r="13" spans="1:46" ht="13.5" customHeight="1" x14ac:dyDescent="0.2">
      <c r="A13" s="259"/>
      <c r="AK13" s="1117" t="s">
        <v>488</v>
      </c>
      <c r="AL13" s="1118"/>
      <c r="AM13" s="1118"/>
      <c r="AN13" s="1119"/>
      <c r="AO13" s="277">
        <v>44687</v>
      </c>
      <c r="AP13" s="277">
        <v>5895</v>
      </c>
      <c r="AQ13" s="278">
        <v>5542</v>
      </c>
      <c r="AR13" s="279">
        <v>6.4</v>
      </c>
    </row>
    <row r="14" spans="1:46" ht="13.5" customHeight="1" x14ac:dyDescent="0.2">
      <c r="A14" s="259"/>
      <c r="AK14" s="1117" t="s">
        <v>489</v>
      </c>
      <c r="AL14" s="1118"/>
      <c r="AM14" s="1118"/>
      <c r="AN14" s="1119"/>
      <c r="AO14" s="277">
        <v>47078</v>
      </c>
      <c r="AP14" s="277">
        <v>6210</v>
      </c>
      <c r="AQ14" s="278">
        <v>2886</v>
      </c>
      <c r="AR14" s="279">
        <v>115.2</v>
      </c>
    </row>
    <row r="15" spans="1:46" ht="13.5" customHeight="1" x14ac:dyDescent="0.2">
      <c r="A15" s="259"/>
      <c r="AK15" s="1120" t="s">
        <v>490</v>
      </c>
      <c r="AL15" s="1121"/>
      <c r="AM15" s="1121"/>
      <c r="AN15" s="1122"/>
      <c r="AO15" s="277">
        <v>-68475</v>
      </c>
      <c r="AP15" s="277">
        <v>-9032</v>
      </c>
      <c r="AQ15" s="278">
        <v>-8856</v>
      </c>
      <c r="AR15" s="279">
        <v>2</v>
      </c>
    </row>
    <row r="16" spans="1:46" ht="13" x14ac:dyDescent="0.2">
      <c r="A16" s="259"/>
      <c r="AK16" s="1120" t="s">
        <v>177</v>
      </c>
      <c r="AL16" s="1121"/>
      <c r="AM16" s="1121"/>
      <c r="AN16" s="1122"/>
      <c r="AO16" s="277">
        <v>1325791</v>
      </c>
      <c r="AP16" s="277">
        <v>174883</v>
      </c>
      <c r="AQ16" s="278">
        <v>161143</v>
      </c>
      <c r="AR16" s="279">
        <v>8.5</v>
      </c>
    </row>
    <row r="17" spans="1:46" ht="13" x14ac:dyDescent="0.2">
      <c r="A17" s="259"/>
    </row>
    <row r="18" spans="1:46" ht="13" x14ac:dyDescent="0.2">
      <c r="A18" s="259"/>
      <c r="AQ18" s="280"/>
      <c r="AR18" s="280"/>
    </row>
    <row r="19" spans="1:46" ht="13" x14ac:dyDescent="0.2">
      <c r="A19" s="259"/>
      <c r="AK19" s="255" t="s">
        <v>491</v>
      </c>
    </row>
    <row r="20" spans="1:46" ht="13" x14ac:dyDescent="0.2">
      <c r="A20" s="259"/>
      <c r="AK20" s="281"/>
      <c r="AL20" s="282"/>
      <c r="AM20" s="282"/>
      <c r="AN20" s="283"/>
      <c r="AO20" s="284" t="s">
        <v>492</v>
      </c>
      <c r="AP20" s="285" t="s">
        <v>493</v>
      </c>
      <c r="AQ20" s="286" t="s">
        <v>494</v>
      </c>
      <c r="AR20" s="287"/>
    </row>
    <row r="21" spans="1:46" s="260" customFormat="1" ht="13" x14ac:dyDescent="0.2">
      <c r="A21" s="288"/>
      <c r="AK21" s="1123" t="s">
        <v>495</v>
      </c>
      <c r="AL21" s="1124"/>
      <c r="AM21" s="1124"/>
      <c r="AN21" s="1125"/>
      <c r="AO21" s="289">
        <v>16.62</v>
      </c>
      <c r="AP21" s="290">
        <v>14.02</v>
      </c>
      <c r="AQ21" s="291">
        <v>2.6</v>
      </c>
      <c r="AS21" s="292"/>
      <c r="AT21" s="288"/>
    </row>
    <row r="22" spans="1:46" s="260" customFormat="1" ht="13" x14ac:dyDescent="0.2">
      <c r="A22" s="288"/>
      <c r="AK22" s="1123" t="s">
        <v>496</v>
      </c>
      <c r="AL22" s="1124"/>
      <c r="AM22" s="1124"/>
      <c r="AN22" s="1125"/>
      <c r="AO22" s="293">
        <v>98.6</v>
      </c>
      <c r="AP22" s="294">
        <v>96.2</v>
      </c>
      <c r="AQ22" s="295">
        <v>2.4</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499</v>
      </c>
      <c r="AL29" s="260"/>
      <c r="AM29" s="260"/>
      <c r="AN29" s="260"/>
      <c r="AS29" s="302"/>
    </row>
    <row r="30" spans="1:46" ht="13.5" customHeight="1" x14ac:dyDescent="0.2">
      <c r="A30" s="259"/>
      <c r="AK30" s="262"/>
      <c r="AL30" s="263"/>
      <c r="AM30" s="263"/>
      <c r="AN30" s="264"/>
      <c r="AO30" s="1105" t="s">
        <v>478</v>
      </c>
      <c r="AP30" s="265"/>
      <c r="AQ30" s="266" t="s">
        <v>479</v>
      </c>
      <c r="AR30" s="267"/>
    </row>
    <row r="31" spans="1:46" ht="13" x14ac:dyDescent="0.2">
      <c r="A31" s="259"/>
      <c r="AK31" s="268"/>
      <c r="AL31" s="269"/>
      <c r="AM31" s="269"/>
      <c r="AN31" s="270"/>
      <c r="AO31" s="1106"/>
      <c r="AP31" s="271" t="s">
        <v>480</v>
      </c>
      <c r="AQ31" s="272" t="s">
        <v>481</v>
      </c>
      <c r="AR31" s="273" t="s">
        <v>482</v>
      </c>
    </row>
    <row r="32" spans="1:46" ht="27" customHeight="1" x14ac:dyDescent="0.2">
      <c r="A32" s="259"/>
      <c r="AK32" s="1107" t="s">
        <v>500</v>
      </c>
      <c r="AL32" s="1108"/>
      <c r="AM32" s="1108"/>
      <c r="AN32" s="1109"/>
      <c r="AO32" s="303">
        <v>556245</v>
      </c>
      <c r="AP32" s="303">
        <v>73374</v>
      </c>
      <c r="AQ32" s="304">
        <v>81691</v>
      </c>
      <c r="AR32" s="305">
        <v>-10.199999999999999</v>
      </c>
    </row>
    <row r="33" spans="1:46" ht="13.5" customHeight="1" x14ac:dyDescent="0.2">
      <c r="A33" s="259"/>
      <c r="AK33" s="1107" t="s">
        <v>501</v>
      </c>
      <c r="AL33" s="1108"/>
      <c r="AM33" s="1108"/>
      <c r="AN33" s="1109"/>
      <c r="AO33" s="303" t="s">
        <v>487</v>
      </c>
      <c r="AP33" s="303" t="s">
        <v>487</v>
      </c>
      <c r="AQ33" s="304" t="s">
        <v>487</v>
      </c>
      <c r="AR33" s="305" t="s">
        <v>487</v>
      </c>
    </row>
    <row r="34" spans="1:46" ht="27" customHeight="1" x14ac:dyDescent="0.2">
      <c r="A34" s="259"/>
      <c r="AK34" s="1107" t="s">
        <v>502</v>
      </c>
      <c r="AL34" s="1108"/>
      <c r="AM34" s="1108"/>
      <c r="AN34" s="1109"/>
      <c r="AO34" s="303" t="s">
        <v>487</v>
      </c>
      <c r="AP34" s="303" t="s">
        <v>487</v>
      </c>
      <c r="AQ34" s="304" t="s">
        <v>487</v>
      </c>
      <c r="AR34" s="305" t="s">
        <v>487</v>
      </c>
    </row>
    <row r="35" spans="1:46" ht="27" customHeight="1" x14ac:dyDescent="0.2">
      <c r="A35" s="259"/>
      <c r="AK35" s="1107" t="s">
        <v>503</v>
      </c>
      <c r="AL35" s="1108"/>
      <c r="AM35" s="1108"/>
      <c r="AN35" s="1109"/>
      <c r="AO35" s="303">
        <v>184270</v>
      </c>
      <c r="AP35" s="303">
        <v>24307</v>
      </c>
      <c r="AQ35" s="304">
        <v>27672</v>
      </c>
      <c r="AR35" s="305">
        <v>-12.2</v>
      </c>
    </row>
    <row r="36" spans="1:46" ht="27" customHeight="1" x14ac:dyDescent="0.2">
      <c r="A36" s="259"/>
      <c r="AK36" s="1107" t="s">
        <v>504</v>
      </c>
      <c r="AL36" s="1108"/>
      <c r="AM36" s="1108"/>
      <c r="AN36" s="1109"/>
      <c r="AO36" s="303">
        <v>31530</v>
      </c>
      <c r="AP36" s="303">
        <v>4159</v>
      </c>
      <c r="AQ36" s="304">
        <v>4845</v>
      </c>
      <c r="AR36" s="305">
        <v>-14.2</v>
      </c>
    </row>
    <row r="37" spans="1:46" ht="13.5" customHeight="1" x14ac:dyDescent="0.2">
      <c r="A37" s="259"/>
      <c r="AK37" s="1107" t="s">
        <v>505</v>
      </c>
      <c r="AL37" s="1108"/>
      <c r="AM37" s="1108"/>
      <c r="AN37" s="1109"/>
      <c r="AO37" s="303">
        <v>47881</v>
      </c>
      <c r="AP37" s="303">
        <v>6316</v>
      </c>
      <c r="AQ37" s="304">
        <v>448</v>
      </c>
      <c r="AR37" s="305">
        <v>1309.8</v>
      </c>
    </row>
    <row r="38" spans="1:46" ht="27" customHeight="1" x14ac:dyDescent="0.2">
      <c r="A38" s="259"/>
      <c r="AK38" s="1110" t="s">
        <v>506</v>
      </c>
      <c r="AL38" s="1111"/>
      <c r="AM38" s="1111"/>
      <c r="AN38" s="1112"/>
      <c r="AO38" s="306" t="s">
        <v>487</v>
      </c>
      <c r="AP38" s="306" t="s">
        <v>487</v>
      </c>
      <c r="AQ38" s="307">
        <v>4</v>
      </c>
      <c r="AR38" s="295" t="s">
        <v>487</v>
      </c>
      <c r="AS38" s="302"/>
    </row>
    <row r="39" spans="1:46" ht="13" x14ac:dyDescent="0.2">
      <c r="A39" s="259"/>
      <c r="AK39" s="1110" t="s">
        <v>507</v>
      </c>
      <c r="AL39" s="1111"/>
      <c r="AM39" s="1111"/>
      <c r="AN39" s="1112"/>
      <c r="AO39" s="303">
        <v>-47063</v>
      </c>
      <c r="AP39" s="303">
        <v>-6208</v>
      </c>
      <c r="AQ39" s="304">
        <v>-1961</v>
      </c>
      <c r="AR39" s="305">
        <v>216.6</v>
      </c>
      <c r="AS39" s="302"/>
    </row>
    <row r="40" spans="1:46" ht="27" customHeight="1" x14ac:dyDescent="0.2">
      <c r="A40" s="259"/>
      <c r="AK40" s="1107" t="s">
        <v>508</v>
      </c>
      <c r="AL40" s="1108"/>
      <c r="AM40" s="1108"/>
      <c r="AN40" s="1109"/>
      <c r="AO40" s="303">
        <v>-387461</v>
      </c>
      <c r="AP40" s="303">
        <v>-51109</v>
      </c>
      <c r="AQ40" s="304">
        <v>-75713</v>
      </c>
      <c r="AR40" s="305">
        <v>-32.5</v>
      </c>
      <c r="AS40" s="302"/>
    </row>
    <row r="41" spans="1:46" ht="13" x14ac:dyDescent="0.2">
      <c r="A41" s="259"/>
      <c r="AK41" s="1113" t="s">
        <v>287</v>
      </c>
      <c r="AL41" s="1114"/>
      <c r="AM41" s="1114"/>
      <c r="AN41" s="1115"/>
      <c r="AO41" s="303">
        <v>385402</v>
      </c>
      <c r="AP41" s="303">
        <v>50838</v>
      </c>
      <c r="AQ41" s="304">
        <v>36985</v>
      </c>
      <c r="AR41" s="305">
        <v>37.5</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 x14ac:dyDescent="0.2">
      <c r="A48" s="259"/>
      <c r="AK48" s="313" t="s">
        <v>510</v>
      </c>
      <c r="AL48" s="313"/>
      <c r="AM48" s="313"/>
      <c r="AN48" s="313"/>
      <c r="AO48" s="313"/>
      <c r="AP48" s="313"/>
      <c r="AQ48" s="314"/>
      <c r="AR48" s="313"/>
    </row>
    <row r="49" spans="1:44" ht="13.5" customHeight="1" x14ac:dyDescent="0.2">
      <c r="A49" s="259"/>
      <c r="AK49" s="315"/>
      <c r="AL49" s="316"/>
      <c r="AM49" s="1100" t="s">
        <v>478</v>
      </c>
      <c r="AN49" s="1102" t="s">
        <v>511</v>
      </c>
      <c r="AO49" s="1103"/>
      <c r="AP49" s="1103"/>
      <c r="AQ49" s="1103"/>
      <c r="AR49" s="1104"/>
    </row>
    <row r="50" spans="1:44" ht="13" x14ac:dyDescent="0.2">
      <c r="A50" s="259"/>
      <c r="AK50" s="317"/>
      <c r="AL50" s="318"/>
      <c r="AM50" s="1101"/>
      <c r="AN50" s="319" t="s">
        <v>512</v>
      </c>
      <c r="AO50" s="320" t="s">
        <v>513</v>
      </c>
      <c r="AP50" s="321" t="s">
        <v>514</v>
      </c>
      <c r="AQ50" s="322" t="s">
        <v>515</v>
      </c>
      <c r="AR50" s="323" t="s">
        <v>516</v>
      </c>
    </row>
    <row r="51" spans="1:44" ht="13" x14ac:dyDescent="0.2">
      <c r="A51" s="259"/>
      <c r="AK51" s="315" t="s">
        <v>517</v>
      </c>
      <c r="AL51" s="316"/>
      <c r="AM51" s="324">
        <v>3045091</v>
      </c>
      <c r="AN51" s="325">
        <v>381590</v>
      </c>
      <c r="AO51" s="326">
        <v>-34.6</v>
      </c>
      <c r="AP51" s="327">
        <v>126262</v>
      </c>
      <c r="AQ51" s="328">
        <v>10</v>
      </c>
      <c r="AR51" s="329">
        <v>-44.6</v>
      </c>
    </row>
    <row r="52" spans="1:44" ht="13" x14ac:dyDescent="0.2">
      <c r="A52" s="259"/>
      <c r="AK52" s="330"/>
      <c r="AL52" s="331" t="s">
        <v>518</v>
      </c>
      <c r="AM52" s="332">
        <v>324448</v>
      </c>
      <c r="AN52" s="333">
        <v>40658</v>
      </c>
      <c r="AO52" s="334">
        <v>-82.5</v>
      </c>
      <c r="AP52" s="335">
        <v>56769</v>
      </c>
      <c r="AQ52" s="336">
        <v>2.1</v>
      </c>
      <c r="AR52" s="337">
        <v>-84.6</v>
      </c>
    </row>
    <row r="53" spans="1:44" ht="13" x14ac:dyDescent="0.2">
      <c r="A53" s="259"/>
      <c r="AK53" s="315" t="s">
        <v>519</v>
      </c>
      <c r="AL53" s="316"/>
      <c r="AM53" s="324">
        <v>1323464</v>
      </c>
      <c r="AN53" s="325">
        <v>168358</v>
      </c>
      <c r="AO53" s="326">
        <v>-55.9</v>
      </c>
      <c r="AP53" s="327">
        <v>126525</v>
      </c>
      <c r="AQ53" s="328">
        <v>0.2</v>
      </c>
      <c r="AR53" s="329">
        <v>-56.1</v>
      </c>
    </row>
    <row r="54" spans="1:44" ht="13" x14ac:dyDescent="0.2">
      <c r="A54" s="259"/>
      <c r="AK54" s="330"/>
      <c r="AL54" s="331" t="s">
        <v>518</v>
      </c>
      <c r="AM54" s="332">
        <v>422257</v>
      </c>
      <c r="AN54" s="333">
        <v>53715</v>
      </c>
      <c r="AO54" s="334">
        <v>32.1</v>
      </c>
      <c r="AP54" s="335">
        <v>67052</v>
      </c>
      <c r="AQ54" s="336">
        <v>18.100000000000001</v>
      </c>
      <c r="AR54" s="337">
        <v>14</v>
      </c>
    </row>
    <row r="55" spans="1:44" ht="13" x14ac:dyDescent="0.2">
      <c r="A55" s="259"/>
      <c r="AK55" s="315" t="s">
        <v>520</v>
      </c>
      <c r="AL55" s="316"/>
      <c r="AM55" s="324">
        <v>1738111</v>
      </c>
      <c r="AN55" s="325">
        <v>222492</v>
      </c>
      <c r="AO55" s="326">
        <v>32.200000000000003</v>
      </c>
      <c r="AP55" s="327">
        <v>122054</v>
      </c>
      <c r="AQ55" s="328">
        <v>-3.5</v>
      </c>
      <c r="AR55" s="329">
        <v>35.700000000000003</v>
      </c>
    </row>
    <row r="56" spans="1:44" ht="13" x14ac:dyDescent="0.2">
      <c r="A56" s="259"/>
      <c r="AK56" s="330"/>
      <c r="AL56" s="331" t="s">
        <v>518</v>
      </c>
      <c r="AM56" s="332">
        <v>632837</v>
      </c>
      <c r="AN56" s="333">
        <v>81008</v>
      </c>
      <c r="AO56" s="334">
        <v>50.8</v>
      </c>
      <c r="AP56" s="335">
        <v>68298</v>
      </c>
      <c r="AQ56" s="336">
        <v>1.9</v>
      </c>
      <c r="AR56" s="337">
        <v>48.9</v>
      </c>
    </row>
    <row r="57" spans="1:44" ht="13" x14ac:dyDescent="0.2">
      <c r="A57" s="259"/>
      <c r="AK57" s="315" t="s">
        <v>521</v>
      </c>
      <c r="AL57" s="316"/>
      <c r="AM57" s="324">
        <v>472900</v>
      </c>
      <c r="AN57" s="325">
        <v>61288</v>
      </c>
      <c r="AO57" s="326">
        <v>-72.5</v>
      </c>
      <c r="AP57" s="327">
        <v>111644</v>
      </c>
      <c r="AQ57" s="328">
        <v>-8.5</v>
      </c>
      <c r="AR57" s="329">
        <v>-64</v>
      </c>
    </row>
    <row r="58" spans="1:44" ht="13" x14ac:dyDescent="0.2">
      <c r="A58" s="259"/>
      <c r="AK58" s="330"/>
      <c r="AL58" s="331" t="s">
        <v>518</v>
      </c>
      <c r="AM58" s="332">
        <v>123205</v>
      </c>
      <c r="AN58" s="333">
        <v>15967</v>
      </c>
      <c r="AO58" s="334">
        <v>-80.3</v>
      </c>
      <c r="AP58" s="335">
        <v>66606</v>
      </c>
      <c r="AQ58" s="336">
        <v>-2.5</v>
      </c>
      <c r="AR58" s="337">
        <v>-77.8</v>
      </c>
    </row>
    <row r="59" spans="1:44" ht="13" x14ac:dyDescent="0.2">
      <c r="A59" s="259"/>
      <c r="AK59" s="315" t="s">
        <v>522</v>
      </c>
      <c r="AL59" s="316"/>
      <c r="AM59" s="324">
        <v>660659</v>
      </c>
      <c r="AN59" s="325">
        <v>87147</v>
      </c>
      <c r="AO59" s="326">
        <v>42.2</v>
      </c>
      <c r="AP59" s="327">
        <v>127917</v>
      </c>
      <c r="AQ59" s="328">
        <v>14.6</v>
      </c>
      <c r="AR59" s="329">
        <v>27.6</v>
      </c>
    </row>
    <row r="60" spans="1:44" ht="13" x14ac:dyDescent="0.2">
      <c r="A60" s="259"/>
      <c r="AK60" s="330"/>
      <c r="AL60" s="331" t="s">
        <v>518</v>
      </c>
      <c r="AM60" s="332">
        <v>337769</v>
      </c>
      <c r="AN60" s="333">
        <v>44555</v>
      </c>
      <c r="AO60" s="334">
        <v>179</v>
      </c>
      <c r="AP60" s="335">
        <v>69746</v>
      </c>
      <c r="AQ60" s="336">
        <v>4.7</v>
      </c>
      <c r="AR60" s="337">
        <v>174.3</v>
      </c>
    </row>
    <row r="61" spans="1:44" ht="13" x14ac:dyDescent="0.2">
      <c r="A61" s="259"/>
      <c r="AK61" s="315" t="s">
        <v>523</v>
      </c>
      <c r="AL61" s="338"/>
      <c r="AM61" s="324">
        <v>1448045</v>
      </c>
      <c r="AN61" s="325">
        <v>184175</v>
      </c>
      <c r="AO61" s="326">
        <v>-17.7</v>
      </c>
      <c r="AP61" s="327">
        <v>122880</v>
      </c>
      <c r="AQ61" s="339">
        <v>2.6</v>
      </c>
      <c r="AR61" s="329">
        <v>-20.3</v>
      </c>
    </row>
    <row r="62" spans="1:44" ht="13" x14ac:dyDescent="0.2">
      <c r="A62" s="259"/>
      <c r="AK62" s="330"/>
      <c r="AL62" s="331" t="s">
        <v>518</v>
      </c>
      <c r="AM62" s="332">
        <v>368103</v>
      </c>
      <c r="AN62" s="333">
        <v>47181</v>
      </c>
      <c r="AO62" s="334">
        <v>19.8</v>
      </c>
      <c r="AP62" s="335">
        <v>65694</v>
      </c>
      <c r="AQ62" s="336">
        <v>4.9000000000000004</v>
      </c>
      <c r="AR62" s="337">
        <v>14.9</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wSBnHhRM3yFpC13Hw5mTuKXwoogglzk6gIZlPO+Lzy8EiboDISfN4NTqrNnzdFBX5hunsQ5QANnrp2lk9SP6Yg==" saltValue="losyNf4630I1Y0CbqWlC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B94" zoomScaleNormal="100" zoomScaleSheetLayoutView="55" workbookViewId="0">
      <selection activeCell="AF44" sqref="AF44"/>
    </sheetView>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bIY8tyq2+ortqGxAUrZ+ZvdbrWrFT3vjcvYWUwXIB28dodm0eWBRqmlncfbMFazPxmQu13HA3xfTKwg7NbUrxw==" saltValue="yOoO0CVq1mFzq6Iie4a14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9" zoomScaleNormal="100" zoomScaleSheetLayoutView="55" workbookViewId="0">
      <selection activeCell="AF32" sqref="AF32"/>
    </sheetView>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RLHdyJf1sLt2tpRi2cnZhN91EGOm9Rc8vQcefV6xIZphgBtOEiiLXOeTLYY/rD2gcGsVbejA+sOUU1x4phjMjA==" saltValue="rghlTorTaIzGucwimKSlN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41" zoomScale="85" zoomScaleNormal="85" zoomScaleSheetLayoutView="100" workbookViewId="0">
      <selection activeCell="M45" sqref="M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101.12</v>
      </c>
      <c r="G47" s="12">
        <v>89.1</v>
      </c>
      <c r="H47" s="12">
        <v>69.989999999999995</v>
      </c>
      <c r="I47" s="12">
        <v>79.88</v>
      </c>
      <c r="J47" s="13">
        <v>94.73</v>
      </c>
    </row>
    <row r="48" spans="2:10" ht="57.75" customHeight="1" x14ac:dyDescent="0.2">
      <c r="B48" s="14"/>
      <c r="C48" s="1128" t="s">
        <v>4</v>
      </c>
      <c r="D48" s="1128"/>
      <c r="E48" s="1129"/>
      <c r="F48" s="15">
        <v>10.46</v>
      </c>
      <c r="G48" s="16">
        <v>1.74</v>
      </c>
      <c r="H48" s="16">
        <v>10.36</v>
      </c>
      <c r="I48" s="16">
        <v>15.38</v>
      </c>
      <c r="J48" s="17">
        <v>17.34</v>
      </c>
    </row>
    <row r="49" spans="2:10" ht="57.75" customHeight="1" thickBot="1" x14ac:dyDescent="0.25">
      <c r="B49" s="18"/>
      <c r="C49" s="1130" t="s">
        <v>5</v>
      </c>
      <c r="D49" s="1130"/>
      <c r="E49" s="1131"/>
      <c r="F49" s="19">
        <v>6.14</v>
      </c>
      <c r="G49" s="20" t="s">
        <v>530</v>
      </c>
      <c r="H49" s="20">
        <v>9.69</v>
      </c>
      <c r="I49" s="20">
        <v>9.89</v>
      </c>
      <c r="J49" s="21">
        <v>9.4700000000000006</v>
      </c>
    </row>
    <row r="50" spans="2:10" ht="13" x14ac:dyDescent="0.2"/>
  </sheetData>
  <sheetProtection algorithmName="SHA-512" hashValue="soWNuYozncRx8bfakv939w2YOrbeL3gutBLO+b7gizR+KBXObGgAaifQlEbe4o4mRb1jLKYS6ij4o1rSljQTZw==" saltValue="fjQTod7hB+rhkcIx8EwL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531</v>
      </c>
      <c r="D34" s="1136"/>
      <c r="E34" s="1137"/>
      <c r="F34" s="32">
        <v>10.45</v>
      </c>
      <c r="G34" s="33">
        <v>1.73</v>
      </c>
      <c r="H34" s="33">
        <v>10.36</v>
      </c>
      <c r="I34" s="33">
        <v>15.37</v>
      </c>
      <c r="J34" s="34">
        <v>17.34</v>
      </c>
      <c r="K34" s="22"/>
      <c r="L34" s="22"/>
      <c r="M34" s="22"/>
      <c r="N34" s="22"/>
      <c r="O34" s="22"/>
      <c r="P34" s="22"/>
    </row>
    <row r="35" spans="1:16" ht="39" customHeight="1" x14ac:dyDescent="0.2">
      <c r="A35" s="22"/>
      <c r="B35" s="35"/>
      <c r="C35" s="1132" t="s">
        <v>532</v>
      </c>
      <c r="D35" s="1132"/>
      <c r="E35" s="1133"/>
      <c r="F35" s="36">
        <v>2.56</v>
      </c>
      <c r="G35" s="37">
        <v>4.9800000000000004</v>
      </c>
      <c r="H35" s="37">
        <v>3.11</v>
      </c>
      <c r="I35" s="37">
        <v>6.12</v>
      </c>
      <c r="J35" s="38">
        <v>9.65</v>
      </c>
      <c r="K35" s="22"/>
      <c r="L35" s="22"/>
      <c r="M35" s="22"/>
      <c r="N35" s="22"/>
      <c r="O35" s="22"/>
      <c r="P35" s="22"/>
    </row>
    <row r="36" spans="1:16" ht="39" customHeight="1" x14ac:dyDescent="0.2">
      <c r="A36" s="22"/>
      <c r="B36" s="35"/>
      <c r="C36" s="1132" t="s">
        <v>533</v>
      </c>
      <c r="D36" s="1132"/>
      <c r="E36" s="1133"/>
      <c r="F36" s="36">
        <v>1.41</v>
      </c>
      <c r="G36" s="37">
        <v>0.21</v>
      </c>
      <c r="H36" s="37">
        <v>1.33</v>
      </c>
      <c r="I36" s="37">
        <v>0.33</v>
      </c>
      <c r="J36" s="38">
        <v>6.31</v>
      </c>
      <c r="K36" s="22"/>
      <c r="L36" s="22"/>
      <c r="M36" s="22"/>
      <c r="N36" s="22"/>
      <c r="O36" s="22"/>
      <c r="P36" s="22"/>
    </row>
    <row r="37" spans="1:16" ht="39" customHeight="1" x14ac:dyDescent="0.2">
      <c r="A37" s="22"/>
      <c r="B37" s="35"/>
      <c r="C37" s="1132" t="s">
        <v>534</v>
      </c>
      <c r="D37" s="1132"/>
      <c r="E37" s="1133"/>
      <c r="F37" s="36">
        <v>0.96</v>
      </c>
      <c r="G37" s="37">
        <v>0.47</v>
      </c>
      <c r="H37" s="37">
        <v>0.39</v>
      </c>
      <c r="I37" s="37">
        <v>0.6</v>
      </c>
      <c r="J37" s="38">
        <v>0.36</v>
      </c>
      <c r="K37" s="22"/>
      <c r="L37" s="22"/>
      <c r="M37" s="22"/>
      <c r="N37" s="22"/>
      <c r="O37" s="22"/>
      <c r="P37" s="22"/>
    </row>
    <row r="38" spans="1:16" ht="39" customHeight="1" x14ac:dyDescent="0.2">
      <c r="A38" s="22"/>
      <c r="B38" s="35"/>
      <c r="C38" s="1132" t="s">
        <v>535</v>
      </c>
      <c r="D38" s="1132"/>
      <c r="E38" s="1133"/>
      <c r="F38" s="36">
        <v>3.09</v>
      </c>
      <c r="G38" s="37">
        <v>1.06</v>
      </c>
      <c r="H38" s="37">
        <v>0.53</v>
      </c>
      <c r="I38" s="37">
        <v>0.97</v>
      </c>
      <c r="J38" s="38">
        <v>0.3</v>
      </c>
      <c r="K38" s="22"/>
      <c r="L38" s="22"/>
      <c r="M38" s="22"/>
      <c r="N38" s="22"/>
      <c r="O38" s="22"/>
      <c r="P38" s="22"/>
    </row>
    <row r="39" spans="1:16" ht="39" customHeight="1" x14ac:dyDescent="0.2">
      <c r="A39" s="22"/>
      <c r="B39" s="35"/>
      <c r="C39" s="1132" t="s">
        <v>536</v>
      </c>
      <c r="D39" s="1132"/>
      <c r="E39" s="1133"/>
      <c r="F39" s="36">
        <v>0.3</v>
      </c>
      <c r="G39" s="37">
        <v>0.18</v>
      </c>
      <c r="H39" s="37">
        <v>0.35</v>
      </c>
      <c r="I39" s="37">
        <v>0.66</v>
      </c>
      <c r="J39" s="38">
        <v>0.06</v>
      </c>
      <c r="K39" s="22"/>
      <c r="L39" s="22"/>
      <c r="M39" s="22"/>
      <c r="N39" s="22"/>
      <c r="O39" s="22"/>
      <c r="P39" s="22"/>
    </row>
    <row r="40" spans="1:16" ht="39" customHeight="1" x14ac:dyDescent="0.2">
      <c r="A40" s="22"/>
      <c r="B40" s="35"/>
      <c r="C40" s="1132" t="s">
        <v>537</v>
      </c>
      <c r="D40" s="1132"/>
      <c r="E40" s="1133"/>
      <c r="F40" s="36">
        <v>0.26</v>
      </c>
      <c r="G40" s="37">
        <v>0</v>
      </c>
      <c r="H40" s="37">
        <v>0.08</v>
      </c>
      <c r="I40" s="37">
        <v>0.09</v>
      </c>
      <c r="J40" s="38">
        <v>0.01</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538</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539</v>
      </c>
      <c r="D43" s="1134"/>
      <c r="E43" s="1135"/>
      <c r="F43" s="41" t="s">
        <v>487</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znUeCpX+Tr53xTYfI68qoBWoGLp5+YlzM/YWvxMrNgmWdWJ5CjV+B4nkETis01nyu8hhddJ0gqB/rb0owRkVw==" saltValue="x1QP6YJxK9dLCgT90LDQ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1" zoomScale="70" zoomScaleNormal="70" zoomScaleSheetLayoutView="55" workbookViewId="0">
      <selection activeCell="Q55" sqref="Q55"/>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419</v>
      </c>
      <c r="L45" s="58">
        <v>444</v>
      </c>
      <c r="M45" s="58">
        <v>482</v>
      </c>
      <c r="N45" s="58">
        <v>550</v>
      </c>
      <c r="O45" s="59">
        <v>556</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180</v>
      </c>
      <c r="L48" s="62">
        <v>219</v>
      </c>
      <c r="M48" s="62">
        <v>164</v>
      </c>
      <c r="N48" s="62">
        <v>233</v>
      </c>
      <c r="O48" s="63">
        <v>184</v>
      </c>
      <c r="P48" s="46"/>
      <c r="Q48" s="46"/>
      <c r="R48" s="46"/>
      <c r="S48" s="46"/>
      <c r="T48" s="46"/>
      <c r="U48" s="46"/>
    </row>
    <row r="49" spans="1:21" ht="30.75" customHeight="1" x14ac:dyDescent="0.2">
      <c r="A49" s="46"/>
      <c r="B49" s="1163"/>
      <c r="C49" s="1164"/>
      <c r="D49" s="60"/>
      <c r="E49" s="1140" t="s">
        <v>14</v>
      </c>
      <c r="F49" s="1140"/>
      <c r="G49" s="1140"/>
      <c r="H49" s="1140"/>
      <c r="I49" s="1140"/>
      <c r="J49" s="1141"/>
      <c r="K49" s="61">
        <v>64</v>
      </c>
      <c r="L49" s="62">
        <v>62</v>
      </c>
      <c r="M49" s="62">
        <v>57</v>
      </c>
      <c r="N49" s="62">
        <v>33</v>
      </c>
      <c r="O49" s="63">
        <v>32</v>
      </c>
      <c r="P49" s="46"/>
      <c r="Q49" s="46"/>
      <c r="R49" s="46"/>
      <c r="S49" s="46"/>
      <c r="T49" s="46"/>
      <c r="U49" s="46"/>
    </row>
    <row r="50" spans="1:21" ht="30.75" customHeight="1" x14ac:dyDescent="0.2">
      <c r="A50" s="46"/>
      <c r="B50" s="1163"/>
      <c r="C50" s="1164"/>
      <c r="D50" s="60"/>
      <c r="E50" s="1140" t="s">
        <v>15</v>
      </c>
      <c r="F50" s="1140"/>
      <c r="G50" s="1140"/>
      <c r="H50" s="1140"/>
      <c r="I50" s="1140"/>
      <c r="J50" s="1141"/>
      <c r="K50" s="61">
        <v>52</v>
      </c>
      <c r="L50" s="62">
        <v>52</v>
      </c>
      <c r="M50" s="62">
        <v>52</v>
      </c>
      <c r="N50" s="62">
        <v>48</v>
      </c>
      <c r="O50" s="63">
        <v>48</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450</v>
      </c>
      <c r="L52" s="62">
        <v>453</v>
      </c>
      <c r="M52" s="62">
        <v>468</v>
      </c>
      <c r="N52" s="62">
        <v>461</v>
      </c>
      <c r="O52" s="63">
        <v>434</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265</v>
      </c>
      <c r="L53" s="67">
        <v>324</v>
      </c>
      <c r="M53" s="67">
        <v>287</v>
      </c>
      <c r="N53" s="67">
        <v>403</v>
      </c>
      <c r="O53" s="68">
        <v>386</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6aBhNyEfF2lr+Hg30jZp00PM9V717orj6WyDSCe5rBF84/2LDX9Bbg1AKib0BUY9YfMeHaTUakoYerg//dsz/Q==" saltValue="Z83BuInzZyXKRQx8Yey7P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J53"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1" t="s">
        <v>30</v>
      </c>
      <c r="C41" s="1182"/>
      <c r="D41" s="103"/>
      <c r="E41" s="1183" t="s">
        <v>31</v>
      </c>
      <c r="F41" s="1183"/>
      <c r="G41" s="1183"/>
      <c r="H41" s="1184"/>
      <c r="I41" s="342">
        <v>5597</v>
      </c>
      <c r="J41" s="343">
        <v>5758</v>
      </c>
      <c r="K41" s="343">
        <v>5955</v>
      </c>
      <c r="L41" s="343">
        <v>5753</v>
      </c>
      <c r="M41" s="344">
        <v>5361</v>
      </c>
    </row>
    <row r="42" spans="2:13" ht="27.75" customHeight="1" x14ac:dyDescent="0.2">
      <c r="B42" s="1171"/>
      <c r="C42" s="1172"/>
      <c r="D42" s="104"/>
      <c r="E42" s="1175" t="s">
        <v>32</v>
      </c>
      <c r="F42" s="1175"/>
      <c r="G42" s="1175"/>
      <c r="H42" s="1176"/>
      <c r="I42" s="345">
        <v>483</v>
      </c>
      <c r="J42" s="346">
        <v>430</v>
      </c>
      <c r="K42" s="346">
        <v>379</v>
      </c>
      <c r="L42" s="346">
        <v>330</v>
      </c>
      <c r="M42" s="347">
        <v>281</v>
      </c>
    </row>
    <row r="43" spans="2:13" ht="27.75" customHeight="1" x14ac:dyDescent="0.2">
      <c r="B43" s="1171"/>
      <c r="C43" s="1172"/>
      <c r="D43" s="104"/>
      <c r="E43" s="1175" t="s">
        <v>33</v>
      </c>
      <c r="F43" s="1175"/>
      <c r="G43" s="1175"/>
      <c r="H43" s="1176"/>
      <c r="I43" s="345">
        <v>1689</v>
      </c>
      <c r="J43" s="346">
        <v>1556</v>
      </c>
      <c r="K43" s="346">
        <v>1493</v>
      </c>
      <c r="L43" s="346">
        <v>1697</v>
      </c>
      <c r="M43" s="347">
        <v>1769</v>
      </c>
    </row>
    <row r="44" spans="2:13" ht="27.75" customHeight="1" x14ac:dyDescent="0.2">
      <c r="B44" s="1171"/>
      <c r="C44" s="1172"/>
      <c r="D44" s="104"/>
      <c r="E44" s="1175" t="s">
        <v>34</v>
      </c>
      <c r="F44" s="1175"/>
      <c r="G44" s="1175"/>
      <c r="H44" s="1176"/>
      <c r="I44" s="345">
        <v>368</v>
      </c>
      <c r="J44" s="346">
        <v>523</v>
      </c>
      <c r="K44" s="346">
        <v>276</v>
      </c>
      <c r="L44" s="346">
        <v>245</v>
      </c>
      <c r="M44" s="347">
        <v>267</v>
      </c>
    </row>
    <row r="45" spans="2:13" ht="27.75" customHeight="1" x14ac:dyDescent="0.2">
      <c r="B45" s="1171"/>
      <c r="C45" s="1172"/>
      <c r="D45" s="104"/>
      <c r="E45" s="1175" t="s">
        <v>35</v>
      </c>
      <c r="F45" s="1175"/>
      <c r="G45" s="1175"/>
      <c r="H45" s="1176"/>
      <c r="I45" s="345">
        <v>763</v>
      </c>
      <c r="J45" s="346">
        <v>552</v>
      </c>
      <c r="K45" s="346">
        <v>539</v>
      </c>
      <c r="L45" s="346">
        <v>500</v>
      </c>
      <c r="M45" s="347">
        <v>502</v>
      </c>
    </row>
    <row r="46" spans="2:13" ht="27.75" customHeight="1" x14ac:dyDescent="0.2">
      <c r="B46" s="1171"/>
      <c r="C46" s="1172"/>
      <c r="D46" s="105"/>
      <c r="E46" s="1175" t="s">
        <v>36</v>
      </c>
      <c r="F46" s="1175"/>
      <c r="G46" s="1175"/>
      <c r="H46" s="1176"/>
      <c r="I46" s="345">
        <v>50</v>
      </c>
      <c r="J46" s="346">
        <v>38</v>
      </c>
      <c r="K46" s="346">
        <v>26</v>
      </c>
      <c r="L46" s="346">
        <v>16</v>
      </c>
      <c r="M46" s="347">
        <v>7</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v>63</v>
      </c>
      <c r="J49" s="346">
        <v>47</v>
      </c>
      <c r="K49" s="346" t="s">
        <v>487</v>
      </c>
      <c r="L49" s="346" t="s">
        <v>487</v>
      </c>
      <c r="M49" s="347" t="s">
        <v>487</v>
      </c>
    </row>
    <row r="50" spans="2:13" ht="27.75" customHeight="1" x14ac:dyDescent="0.2">
      <c r="B50" s="1169" t="s">
        <v>40</v>
      </c>
      <c r="C50" s="1170"/>
      <c r="D50" s="107"/>
      <c r="E50" s="1175" t="s">
        <v>41</v>
      </c>
      <c r="F50" s="1175"/>
      <c r="G50" s="1175"/>
      <c r="H50" s="1176"/>
      <c r="I50" s="345">
        <v>5811</v>
      </c>
      <c r="J50" s="346">
        <v>5825</v>
      </c>
      <c r="K50" s="346">
        <v>5602</v>
      </c>
      <c r="L50" s="346">
        <v>6098</v>
      </c>
      <c r="M50" s="347">
        <v>6388</v>
      </c>
    </row>
    <row r="51" spans="2:13" ht="27.75" customHeight="1" x14ac:dyDescent="0.2">
      <c r="B51" s="1171"/>
      <c r="C51" s="1172"/>
      <c r="D51" s="104"/>
      <c r="E51" s="1175" t="s">
        <v>42</v>
      </c>
      <c r="F51" s="1175"/>
      <c r="G51" s="1175"/>
      <c r="H51" s="1176"/>
      <c r="I51" s="345">
        <v>643</v>
      </c>
      <c r="J51" s="346">
        <v>605</v>
      </c>
      <c r="K51" s="346">
        <v>563</v>
      </c>
      <c r="L51" s="346">
        <v>520</v>
      </c>
      <c r="M51" s="347">
        <v>477</v>
      </c>
    </row>
    <row r="52" spans="2:13" ht="27.75" customHeight="1" x14ac:dyDescent="0.2">
      <c r="B52" s="1173"/>
      <c r="C52" s="1174"/>
      <c r="D52" s="104"/>
      <c r="E52" s="1175" t="s">
        <v>43</v>
      </c>
      <c r="F52" s="1175"/>
      <c r="G52" s="1175"/>
      <c r="H52" s="1176"/>
      <c r="I52" s="345">
        <v>4165</v>
      </c>
      <c r="J52" s="346">
        <v>3820</v>
      </c>
      <c r="K52" s="346">
        <v>4142</v>
      </c>
      <c r="L52" s="346">
        <v>3935</v>
      </c>
      <c r="M52" s="347">
        <v>3456</v>
      </c>
    </row>
    <row r="53" spans="2:13" ht="27.75" customHeight="1" thickBot="1" x14ac:dyDescent="0.25">
      <c r="B53" s="1177" t="s">
        <v>19</v>
      </c>
      <c r="C53" s="1178"/>
      <c r="D53" s="108"/>
      <c r="E53" s="1179" t="s">
        <v>44</v>
      </c>
      <c r="F53" s="1179"/>
      <c r="G53" s="1179"/>
      <c r="H53" s="1180"/>
      <c r="I53" s="348">
        <v>-1605</v>
      </c>
      <c r="J53" s="349">
        <v>-1346</v>
      </c>
      <c r="K53" s="349">
        <v>-1639</v>
      </c>
      <c r="L53" s="349">
        <v>-2012</v>
      </c>
      <c r="M53" s="350">
        <v>-2134</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g1yxsZUxqbJftbnboTifmg9y/KKCSCcJO8usW6ok4YkA0ppaqdJ2Y45GUJZf8xFnBuh0eXT9A1ShxqrkFQs8QQ==" saltValue="eCXkGTcsSZtLmvNwgGqc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58" zoomScale="70" zoomScaleNormal="70" zoomScaleSheetLayoutView="100" workbookViewId="0">
      <selection activeCell="C61" sqref="C61:E6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527</v>
      </c>
      <c r="G54" s="117" t="s">
        <v>528</v>
      </c>
      <c r="H54" s="118" t="s">
        <v>529</v>
      </c>
    </row>
    <row r="55" spans="2:8" ht="52.5" customHeight="1" x14ac:dyDescent="0.2">
      <c r="B55" s="119"/>
      <c r="C55" s="1196" t="s">
        <v>46</v>
      </c>
      <c r="D55" s="1196"/>
      <c r="E55" s="1197"/>
      <c r="F55" s="120">
        <v>3099</v>
      </c>
      <c r="G55" s="120">
        <v>3329</v>
      </c>
      <c r="H55" s="121">
        <v>3650</v>
      </c>
    </row>
    <row r="56" spans="2:8" ht="52.5" customHeight="1" x14ac:dyDescent="0.2">
      <c r="B56" s="122"/>
      <c r="C56" s="1198" t="s">
        <v>47</v>
      </c>
      <c r="D56" s="1198"/>
      <c r="E56" s="1199"/>
      <c r="F56" s="123">
        <v>54</v>
      </c>
      <c r="G56" s="123">
        <v>54</v>
      </c>
      <c r="H56" s="124">
        <v>54</v>
      </c>
    </row>
    <row r="57" spans="2:8" ht="53.25" customHeight="1" x14ac:dyDescent="0.2">
      <c r="B57" s="122"/>
      <c r="C57" s="1200" t="s">
        <v>48</v>
      </c>
      <c r="D57" s="1200"/>
      <c r="E57" s="1201"/>
      <c r="F57" s="125">
        <v>2242</v>
      </c>
      <c r="G57" s="125">
        <v>2309</v>
      </c>
      <c r="H57" s="126">
        <v>2358</v>
      </c>
    </row>
    <row r="58" spans="2:8" ht="45.75" customHeight="1" x14ac:dyDescent="0.2">
      <c r="B58" s="127"/>
      <c r="C58" s="1188" t="s">
        <v>546</v>
      </c>
      <c r="D58" s="1189"/>
      <c r="E58" s="1190"/>
      <c r="F58" s="128">
        <v>845</v>
      </c>
      <c r="G58" s="128">
        <v>845</v>
      </c>
      <c r="H58" s="129">
        <v>831</v>
      </c>
    </row>
    <row r="59" spans="2:8" ht="45.75" customHeight="1" x14ac:dyDescent="0.2">
      <c r="B59" s="127"/>
      <c r="C59" s="1188" t="s">
        <v>547</v>
      </c>
      <c r="D59" s="1189"/>
      <c r="E59" s="1190"/>
      <c r="F59" s="128">
        <v>387</v>
      </c>
      <c r="G59" s="128">
        <v>513</v>
      </c>
      <c r="H59" s="129">
        <v>579</v>
      </c>
    </row>
    <row r="60" spans="2:8" ht="45.75" customHeight="1" x14ac:dyDescent="0.2">
      <c r="B60" s="127"/>
      <c r="C60" s="1188" t="s">
        <v>548</v>
      </c>
      <c r="D60" s="1189"/>
      <c r="E60" s="1190"/>
      <c r="F60" s="128">
        <v>209</v>
      </c>
      <c r="G60" s="128">
        <v>211</v>
      </c>
      <c r="H60" s="129">
        <v>213</v>
      </c>
    </row>
    <row r="61" spans="2:8" ht="45.75" customHeight="1" x14ac:dyDescent="0.2">
      <c r="B61" s="127"/>
      <c r="C61" s="1188" t="s">
        <v>549</v>
      </c>
      <c r="D61" s="1189"/>
      <c r="E61" s="1190"/>
      <c r="F61" s="128">
        <v>197</v>
      </c>
      <c r="G61" s="128">
        <v>197</v>
      </c>
      <c r="H61" s="129">
        <v>197</v>
      </c>
    </row>
    <row r="62" spans="2:8" ht="45.75" customHeight="1" thickBot="1" x14ac:dyDescent="0.25">
      <c r="B62" s="130"/>
      <c r="C62" s="1191" t="s">
        <v>550</v>
      </c>
      <c r="D62" s="1192"/>
      <c r="E62" s="1193"/>
      <c r="F62" s="131">
        <v>184</v>
      </c>
      <c r="G62" s="131">
        <v>170</v>
      </c>
      <c r="H62" s="132">
        <v>170</v>
      </c>
    </row>
    <row r="63" spans="2:8" ht="52.5" customHeight="1" thickBot="1" x14ac:dyDescent="0.25">
      <c r="B63" s="133"/>
      <c r="C63" s="1194" t="s">
        <v>49</v>
      </c>
      <c r="D63" s="1194"/>
      <c r="E63" s="1195"/>
      <c r="F63" s="134">
        <v>5395</v>
      </c>
      <c r="G63" s="134">
        <v>5692</v>
      </c>
      <c r="H63" s="135">
        <v>6062</v>
      </c>
    </row>
    <row r="64" spans="2:8" ht="13" x14ac:dyDescent="0.2"/>
  </sheetData>
  <sheetProtection algorithmName="SHA-512" hashValue="ILyXQ+gFYpLp+ldYTzF17w6SgAb8FzCD6+4e6RgLmHLWbSf3alOQdWmxhm7iL70uqZQrMzh1wXcK6593htUx9g==" saltValue="vQQhcNNCg/uotCgtPguC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381590</v>
      </c>
      <c r="E3" s="154"/>
      <c r="F3" s="155">
        <v>126262</v>
      </c>
      <c r="G3" s="156"/>
      <c r="H3" s="157"/>
    </row>
    <row r="4" spans="1:8" x14ac:dyDescent="0.2">
      <c r="A4" s="158"/>
      <c r="B4" s="159"/>
      <c r="C4" s="160"/>
      <c r="D4" s="161">
        <v>40658</v>
      </c>
      <c r="E4" s="162"/>
      <c r="F4" s="163">
        <v>56769</v>
      </c>
      <c r="G4" s="164"/>
      <c r="H4" s="165"/>
    </row>
    <row r="5" spans="1:8" x14ac:dyDescent="0.2">
      <c r="A5" s="146" t="s">
        <v>519</v>
      </c>
      <c r="B5" s="151"/>
      <c r="C5" s="152"/>
      <c r="D5" s="153">
        <v>168358</v>
      </c>
      <c r="E5" s="154"/>
      <c r="F5" s="155">
        <v>126525</v>
      </c>
      <c r="G5" s="156"/>
      <c r="H5" s="157"/>
    </row>
    <row r="6" spans="1:8" x14ac:dyDescent="0.2">
      <c r="A6" s="158"/>
      <c r="B6" s="159"/>
      <c r="C6" s="160"/>
      <c r="D6" s="161">
        <v>53715</v>
      </c>
      <c r="E6" s="162"/>
      <c r="F6" s="163">
        <v>67052</v>
      </c>
      <c r="G6" s="164"/>
      <c r="H6" s="165"/>
    </row>
    <row r="7" spans="1:8" x14ac:dyDescent="0.2">
      <c r="A7" s="146" t="s">
        <v>520</v>
      </c>
      <c r="B7" s="151"/>
      <c r="C7" s="152"/>
      <c r="D7" s="153">
        <v>222492</v>
      </c>
      <c r="E7" s="154"/>
      <c r="F7" s="155">
        <v>122054</v>
      </c>
      <c r="G7" s="156"/>
      <c r="H7" s="157"/>
    </row>
    <row r="8" spans="1:8" x14ac:dyDescent="0.2">
      <c r="A8" s="158"/>
      <c r="B8" s="159"/>
      <c r="C8" s="160"/>
      <c r="D8" s="161">
        <v>81008</v>
      </c>
      <c r="E8" s="162"/>
      <c r="F8" s="163">
        <v>68298</v>
      </c>
      <c r="G8" s="164"/>
      <c r="H8" s="165"/>
    </row>
    <row r="9" spans="1:8" x14ac:dyDescent="0.2">
      <c r="A9" s="146" t="s">
        <v>521</v>
      </c>
      <c r="B9" s="151"/>
      <c r="C9" s="152"/>
      <c r="D9" s="153">
        <v>61288</v>
      </c>
      <c r="E9" s="154"/>
      <c r="F9" s="155">
        <v>111644</v>
      </c>
      <c r="G9" s="156"/>
      <c r="H9" s="157"/>
    </row>
    <row r="10" spans="1:8" x14ac:dyDescent="0.2">
      <c r="A10" s="158"/>
      <c r="B10" s="159"/>
      <c r="C10" s="160"/>
      <c r="D10" s="161">
        <v>15967</v>
      </c>
      <c r="E10" s="162"/>
      <c r="F10" s="163">
        <v>66606</v>
      </c>
      <c r="G10" s="164"/>
      <c r="H10" s="165"/>
    </row>
    <row r="11" spans="1:8" x14ac:dyDescent="0.2">
      <c r="A11" s="146" t="s">
        <v>522</v>
      </c>
      <c r="B11" s="151"/>
      <c r="C11" s="152"/>
      <c r="D11" s="153">
        <v>87147</v>
      </c>
      <c r="E11" s="154"/>
      <c r="F11" s="155">
        <v>127917</v>
      </c>
      <c r="G11" s="156"/>
      <c r="H11" s="157"/>
    </row>
    <row r="12" spans="1:8" x14ac:dyDescent="0.2">
      <c r="A12" s="158"/>
      <c r="B12" s="159"/>
      <c r="C12" s="166"/>
      <c r="D12" s="161">
        <v>44555</v>
      </c>
      <c r="E12" s="162"/>
      <c r="F12" s="163">
        <v>69746</v>
      </c>
      <c r="G12" s="164"/>
      <c r="H12" s="165"/>
    </row>
    <row r="13" spans="1:8" x14ac:dyDescent="0.2">
      <c r="A13" s="146"/>
      <c r="B13" s="151"/>
      <c r="C13" s="152"/>
      <c r="D13" s="153">
        <v>184175</v>
      </c>
      <c r="E13" s="154"/>
      <c r="F13" s="155">
        <v>122880</v>
      </c>
      <c r="G13" s="167"/>
      <c r="H13" s="157"/>
    </row>
    <row r="14" spans="1:8" x14ac:dyDescent="0.2">
      <c r="A14" s="158"/>
      <c r="B14" s="159"/>
      <c r="C14" s="160"/>
      <c r="D14" s="161">
        <v>47181</v>
      </c>
      <c r="E14" s="162"/>
      <c r="F14" s="163">
        <v>65694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10.46</v>
      </c>
      <c r="C19" s="168">
        <f>ROUND(VALUE(SUBSTITUTE(実質収支比率等に係る経年分析!G$48,"▲","-")),2)</f>
        <v>1.74</v>
      </c>
      <c r="D19" s="168">
        <f>ROUND(VALUE(SUBSTITUTE(実質収支比率等に係る経年分析!H$48,"▲","-")),2)</f>
        <v>10.36</v>
      </c>
      <c r="E19" s="168">
        <f>ROUND(VALUE(SUBSTITUTE(実質収支比率等に係る経年分析!I$48,"▲","-")),2)</f>
        <v>15.38</v>
      </c>
      <c r="F19" s="168">
        <f>ROUND(VALUE(SUBSTITUTE(実質収支比率等に係る経年分析!J$48,"▲","-")),2)</f>
        <v>17.34</v>
      </c>
    </row>
    <row r="20" spans="1:11" x14ac:dyDescent="0.2">
      <c r="A20" s="168" t="s">
        <v>53</v>
      </c>
      <c r="B20" s="168">
        <f>ROUND(VALUE(SUBSTITUTE(実質収支比率等に係る経年分析!F$47,"▲","-")),2)</f>
        <v>101.12</v>
      </c>
      <c r="C20" s="168">
        <f>ROUND(VALUE(SUBSTITUTE(実質収支比率等に係る経年分析!G$47,"▲","-")),2)</f>
        <v>89.1</v>
      </c>
      <c r="D20" s="168">
        <f>ROUND(VALUE(SUBSTITUTE(実質収支比率等に係る経年分析!H$47,"▲","-")),2)</f>
        <v>69.989999999999995</v>
      </c>
      <c r="E20" s="168">
        <f>ROUND(VALUE(SUBSTITUTE(実質収支比率等に係る経年分析!I$47,"▲","-")),2)</f>
        <v>79.88</v>
      </c>
      <c r="F20" s="168">
        <f>ROUND(VALUE(SUBSTITUTE(実質収支比率等に係る経年分析!J$47,"▲","-")),2)</f>
        <v>94.73</v>
      </c>
    </row>
    <row r="21" spans="1:11" x14ac:dyDescent="0.2">
      <c r="A21" s="168" t="s">
        <v>54</v>
      </c>
      <c r="B21" s="168">
        <f>IF(ISNUMBER(VALUE(SUBSTITUTE(実質収支比率等に係る経年分析!F$49,"▲","-"))),ROUND(VALUE(SUBSTITUTE(実質収支比率等に係る経年分析!F$49,"▲","-")),2),NA())</f>
        <v>6.14</v>
      </c>
      <c r="C21" s="168">
        <f>IF(ISNUMBER(VALUE(SUBSTITUTE(実質収支比率等に係る経年分析!G$49,"▲","-"))),ROUND(VALUE(SUBSTITUTE(実質収支比率等に係る経年分析!G$49,"▲","-")),2),NA())</f>
        <v>-15.57</v>
      </c>
      <c r="D21" s="168">
        <f>IF(ISNUMBER(VALUE(SUBSTITUTE(実質収支比率等に係る経年分析!H$49,"▲","-"))),ROUND(VALUE(SUBSTITUTE(実質収支比率等に係る経年分析!H$49,"▲","-")),2),NA())</f>
        <v>9.69</v>
      </c>
      <c r="E21" s="168">
        <f>IF(ISNUMBER(VALUE(SUBSTITUTE(実質収支比率等に係る経年分析!I$49,"▲","-"))),ROUND(VALUE(SUBSTITUTE(実質収支比率等に係る経年分析!I$49,"▲","-")),2),NA())</f>
        <v>9.89</v>
      </c>
      <c r="F21" s="168">
        <f>IF(ISNUMBER(VALUE(SUBSTITUTE(実質収支比率等に係る経年分析!J$49,"▲","-"))),ROUND(VALUE(SUBSTITUTE(実質収支比率等に係る経年分析!J$49,"▲","-")),2),NA())</f>
        <v>9.4700000000000006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0.09</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0.66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0.06</v>
      </c>
    </row>
    <row r="32" spans="1:11" x14ac:dyDescent="0.2">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3.09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1.06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0.36</v>
      </c>
    </row>
    <row r="34" spans="1:16" x14ac:dyDescent="0.2">
      <c r="A34" s="169" t="str">
        <f>IF(連結実質赤字比率に係る赤字・黒字の構成分析!C$36="",NA(),連結実質赤字比率に係る赤字・黒字の構成分析!C$36)</f>
        <v>公共下水道事業特別会計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1.41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6.31</v>
      </c>
    </row>
    <row r="35" spans="1:16" x14ac:dyDescent="0.2">
      <c r="A35" s="169" t="str">
        <f>IF(連結実質赤字比率に係る赤字・黒字の構成分析!C$35="",NA(),連結実質赤字比率に係る赤字・黒字の構成分析!C$35)</f>
        <v>新地南工業団地整備事業特別会計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2.56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4.9800000000000004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3.11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6.12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9.65</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10.45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1.73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10.36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15.37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17.34</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450</v>
      </c>
      <c r="E42" s="170"/>
      <c r="F42" s="170"/>
      <c r="G42" s="170">
        <f>'実質公債費比率（分子）の構造'!L$52</f>
        <v>453</v>
      </c>
      <c r="H42" s="170"/>
      <c r="I42" s="170"/>
      <c r="J42" s="170">
        <f>'実質公債費比率（分子）の構造'!M$52</f>
        <v>468</v>
      </c>
      <c r="K42" s="170"/>
      <c r="L42" s="170"/>
      <c r="M42" s="170">
        <f>'実質公債費比率（分子）の構造'!N$52</f>
        <v>461</v>
      </c>
      <c r="N42" s="170"/>
      <c r="O42" s="170"/>
      <c r="P42" s="170">
        <f>'実質公債費比率（分子）の構造'!O$52</f>
        <v>434</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52</v>
      </c>
      <c r="C44" s="170"/>
      <c r="D44" s="170"/>
      <c r="E44" s="170">
        <f>'実質公債費比率（分子）の構造'!L$50</f>
        <v>52</v>
      </c>
      <c r="F44" s="170"/>
      <c r="G44" s="170"/>
      <c r="H44" s="170">
        <f>'実質公債費比率（分子）の構造'!M$50</f>
        <v>52</v>
      </c>
      <c r="I44" s="170"/>
      <c r="J44" s="170"/>
      <c r="K44" s="170">
        <f>'実質公債費比率（分子）の構造'!N$50</f>
        <v>48</v>
      </c>
      <c r="L44" s="170"/>
      <c r="M44" s="170"/>
      <c r="N44" s="170">
        <f>'実質公債費比率（分子）の構造'!O$50</f>
        <v>48</v>
      </c>
      <c r="O44" s="170"/>
      <c r="P44" s="170"/>
    </row>
    <row r="45" spans="1:16" x14ac:dyDescent="0.2">
      <c r="A45" s="170" t="s">
        <v>63</v>
      </c>
      <c r="B45" s="170">
        <f>'実質公債費比率（分子）の構造'!K$49</f>
        <v>64</v>
      </c>
      <c r="C45" s="170"/>
      <c r="D45" s="170"/>
      <c r="E45" s="170">
        <f>'実質公債費比率（分子）の構造'!L$49</f>
        <v>62</v>
      </c>
      <c r="F45" s="170"/>
      <c r="G45" s="170"/>
      <c r="H45" s="170">
        <f>'実質公債費比率（分子）の構造'!M$49</f>
        <v>57</v>
      </c>
      <c r="I45" s="170"/>
      <c r="J45" s="170"/>
      <c r="K45" s="170">
        <f>'実質公債費比率（分子）の構造'!N$49</f>
        <v>33</v>
      </c>
      <c r="L45" s="170"/>
      <c r="M45" s="170"/>
      <c r="N45" s="170">
        <f>'実質公債費比率（分子）の構造'!O$49</f>
        <v>32</v>
      </c>
      <c r="O45" s="170"/>
      <c r="P45" s="170"/>
    </row>
    <row r="46" spans="1:16" x14ac:dyDescent="0.2">
      <c r="A46" s="170" t="s">
        <v>64</v>
      </c>
      <c r="B46" s="170">
        <f>'実質公債費比率（分子）の構造'!K$48</f>
        <v>180</v>
      </c>
      <c r="C46" s="170"/>
      <c r="D46" s="170"/>
      <c r="E46" s="170">
        <f>'実質公債費比率（分子）の構造'!L$48</f>
        <v>219</v>
      </c>
      <c r="F46" s="170"/>
      <c r="G46" s="170"/>
      <c r="H46" s="170">
        <f>'実質公債費比率（分子）の構造'!M$48</f>
        <v>164</v>
      </c>
      <c r="I46" s="170"/>
      <c r="J46" s="170"/>
      <c r="K46" s="170">
        <f>'実質公債費比率（分子）の構造'!N$48</f>
        <v>233</v>
      </c>
      <c r="L46" s="170"/>
      <c r="M46" s="170"/>
      <c r="N46" s="170">
        <f>'実質公債費比率（分子）の構造'!O$48</f>
        <v>184</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419</v>
      </c>
      <c r="C49" s="170"/>
      <c r="D49" s="170"/>
      <c r="E49" s="170">
        <f>'実質公債費比率（分子）の構造'!L$45</f>
        <v>444</v>
      </c>
      <c r="F49" s="170"/>
      <c r="G49" s="170"/>
      <c r="H49" s="170">
        <f>'実質公債費比率（分子）の構造'!M$45</f>
        <v>482</v>
      </c>
      <c r="I49" s="170"/>
      <c r="J49" s="170"/>
      <c r="K49" s="170">
        <f>'実質公債費比率（分子）の構造'!N$45</f>
        <v>550</v>
      </c>
      <c r="L49" s="170"/>
      <c r="M49" s="170"/>
      <c r="N49" s="170">
        <f>'実質公債費比率（分子）の構造'!O$45</f>
        <v>556</v>
      </c>
      <c r="O49" s="170"/>
      <c r="P49" s="170"/>
    </row>
    <row r="50" spans="1:16" x14ac:dyDescent="0.2">
      <c r="A50" s="170" t="s">
        <v>67</v>
      </c>
      <c r="B50" s="170" t="e">
        <f>NA()</f>
        <v>#N/A</v>
      </c>
      <c r="C50" s="170">
        <f>IF(ISNUMBER('実質公債費比率（分子）の構造'!K$53),'実質公債費比率（分子）の構造'!K$53,NA())</f>
        <v>265</v>
      </c>
      <c r="D50" s="170" t="e">
        <f>NA()</f>
        <v>#N/A</v>
      </c>
      <c r="E50" s="170" t="e">
        <f>NA()</f>
        <v>#N/A</v>
      </c>
      <c r="F50" s="170">
        <f>IF(ISNUMBER('実質公債費比率（分子）の構造'!L$53),'実質公債費比率（分子）の構造'!L$53,NA())</f>
        <v>324</v>
      </c>
      <c r="G50" s="170" t="e">
        <f>NA()</f>
        <v>#N/A</v>
      </c>
      <c r="H50" s="170" t="e">
        <f>NA()</f>
        <v>#N/A</v>
      </c>
      <c r="I50" s="170">
        <f>IF(ISNUMBER('実質公債費比率（分子）の構造'!M$53),'実質公債費比率（分子）の構造'!M$53,NA())</f>
        <v>287</v>
      </c>
      <c r="J50" s="170" t="e">
        <f>NA()</f>
        <v>#N/A</v>
      </c>
      <c r="K50" s="170" t="e">
        <f>NA()</f>
        <v>#N/A</v>
      </c>
      <c r="L50" s="170">
        <f>IF(ISNUMBER('実質公債費比率（分子）の構造'!N$53),'実質公債費比率（分子）の構造'!N$53,NA())</f>
        <v>403</v>
      </c>
      <c r="M50" s="170" t="e">
        <f>NA()</f>
        <v>#N/A</v>
      </c>
      <c r="N50" s="170" t="e">
        <f>NA()</f>
        <v>#N/A</v>
      </c>
      <c r="O50" s="170">
        <f>IF(ISNUMBER('実質公債費比率（分子）の構造'!O$53),'実質公債費比率（分子）の構造'!O$53,NA())</f>
        <v>386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4165</v>
      </c>
      <c r="E56" s="169"/>
      <c r="F56" s="169"/>
      <c r="G56" s="169">
        <f>'将来負担比率（分子）の構造'!J$52</f>
        <v>3820</v>
      </c>
      <c r="H56" s="169"/>
      <c r="I56" s="169"/>
      <c r="J56" s="169">
        <f>'将来負担比率（分子）の構造'!K$52</f>
        <v>4142</v>
      </c>
      <c r="K56" s="169"/>
      <c r="L56" s="169"/>
      <c r="M56" s="169">
        <f>'将来負担比率（分子）の構造'!L$52</f>
        <v>3935</v>
      </c>
      <c r="N56" s="169"/>
      <c r="O56" s="169"/>
      <c r="P56" s="169">
        <f>'将来負担比率（分子）の構造'!M$52</f>
        <v>3456</v>
      </c>
    </row>
    <row r="57" spans="1:16" x14ac:dyDescent="0.2">
      <c r="A57" s="169" t="s">
        <v>42</v>
      </c>
      <c r="B57" s="169"/>
      <c r="C57" s="169"/>
      <c r="D57" s="169">
        <f>'将来負担比率（分子）の構造'!I$51</f>
        <v>643</v>
      </c>
      <c r="E57" s="169"/>
      <c r="F57" s="169"/>
      <c r="G57" s="169">
        <f>'将来負担比率（分子）の構造'!J$51</f>
        <v>605</v>
      </c>
      <c r="H57" s="169"/>
      <c r="I57" s="169"/>
      <c r="J57" s="169">
        <f>'将来負担比率（分子）の構造'!K$51</f>
        <v>563</v>
      </c>
      <c r="K57" s="169"/>
      <c r="L57" s="169"/>
      <c r="M57" s="169">
        <f>'将来負担比率（分子）の構造'!L$51</f>
        <v>520</v>
      </c>
      <c r="N57" s="169"/>
      <c r="O57" s="169"/>
      <c r="P57" s="169">
        <f>'将来負担比率（分子）の構造'!M$51</f>
        <v>477</v>
      </c>
    </row>
    <row r="58" spans="1:16" x14ac:dyDescent="0.2">
      <c r="A58" s="169" t="s">
        <v>41</v>
      </c>
      <c r="B58" s="169"/>
      <c r="C58" s="169"/>
      <c r="D58" s="169">
        <f>'将来負担比率（分子）の構造'!I$50</f>
        <v>5811</v>
      </c>
      <c r="E58" s="169"/>
      <c r="F58" s="169"/>
      <c r="G58" s="169">
        <f>'将来負担比率（分子）の構造'!J$50</f>
        <v>5825</v>
      </c>
      <c r="H58" s="169"/>
      <c r="I58" s="169"/>
      <c r="J58" s="169">
        <f>'将来負担比率（分子）の構造'!K$50</f>
        <v>5602</v>
      </c>
      <c r="K58" s="169"/>
      <c r="L58" s="169"/>
      <c r="M58" s="169">
        <f>'将来負担比率（分子）の構造'!L$50</f>
        <v>6098</v>
      </c>
      <c r="N58" s="169"/>
      <c r="O58" s="169"/>
      <c r="P58" s="169">
        <f>'将来負担比率（分子）の構造'!M$50</f>
        <v>6388</v>
      </c>
    </row>
    <row r="59" spans="1:16" x14ac:dyDescent="0.2">
      <c r="A59" s="169" t="s">
        <v>39</v>
      </c>
      <c r="B59" s="169">
        <f>'将来負担比率（分子）の構造'!I$49</f>
        <v>63</v>
      </c>
      <c r="C59" s="169"/>
      <c r="D59" s="169"/>
      <c r="E59" s="169">
        <f>'将来負担比率（分子）の構造'!J$49</f>
        <v>47</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50</v>
      </c>
      <c r="C61" s="169"/>
      <c r="D61" s="169"/>
      <c r="E61" s="169">
        <f>'将来負担比率（分子）の構造'!J$46</f>
        <v>38</v>
      </c>
      <c r="F61" s="169"/>
      <c r="G61" s="169"/>
      <c r="H61" s="169">
        <f>'将来負担比率（分子）の構造'!K$46</f>
        <v>26</v>
      </c>
      <c r="I61" s="169"/>
      <c r="J61" s="169"/>
      <c r="K61" s="169">
        <f>'将来負担比率（分子）の構造'!L$46</f>
        <v>16</v>
      </c>
      <c r="L61" s="169"/>
      <c r="M61" s="169"/>
      <c r="N61" s="169">
        <f>'将来負担比率（分子）の構造'!M$46</f>
        <v>7</v>
      </c>
      <c r="O61" s="169"/>
      <c r="P61" s="169"/>
    </row>
    <row r="62" spans="1:16" x14ac:dyDescent="0.2">
      <c r="A62" s="169" t="s">
        <v>35</v>
      </c>
      <c r="B62" s="169">
        <f>'将来負担比率（分子）の構造'!I$45</f>
        <v>763</v>
      </c>
      <c r="C62" s="169"/>
      <c r="D62" s="169"/>
      <c r="E62" s="169">
        <f>'将来負担比率（分子）の構造'!J$45</f>
        <v>552</v>
      </c>
      <c r="F62" s="169"/>
      <c r="G62" s="169"/>
      <c r="H62" s="169">
        <f>'将来負担比率（分子）の構造'!K$45</f>
        <v>539</v>
      </c>
      <c r="I62" s="169"/>
      <c r="J62" s="169"/>
      <c r="K62" s="169">
        <f>'将来負担比率（分子）の構造'!L$45</f>
        <v>500</v>
      </c>
      <c r="L62" s="169"/>
      <c r="M62" s="169"/>
      <c r="N62" s="169">
        <f>'将来負担比率（分子）の構造'!M$45</f>
        <v>502</v>
      </c>
      <c r="O62" s="169"/>
      <c r="P62" s="169"/>
    </row>
    <row r="63" spans="1:16" x14ac:dyDescent="0.2">
      <c r="A63" s="169" t="s">
        <v>34</v>
      </c>
      <c r="B63" s="169">
        <f>'将来負担比率（分子）の構造'!I$44</f>
        <v>368</v>
      </c>
      <c r="C63" s="169"/>
      <c r="D63" s="169"/>
      <c r="E63" s="169">
        <f>'将来負担比率（分子）の構造'!J$44</f>
        <v>523</v>
      </c>
      <c r="F63" s="169"/>
      <c r="G63" s="169"/>
      <c r="H63" s="169">
        <f>'将来負担比率（分子）の構造'!K$44</f>
        <v>276</v>
      </c>
      <c r="I63" s="169"/>
      <c r="J63" s="169"/>
      <c r="K63" s="169">
        <f>'将来負担比率（分子）の構造'!L$44</f>
        <v>245</v>
      </c>
      <c r="L63" s="169"/>
      <c r="M63" s="169"/>
      <c r="N63" s="169">
        <f>'将来負担比率（分子）の構造'!M$44</f>
        <v>267</v>
      </c>
      <c r="O63" s="169"/>
      <c r="P63" s="169"/>
    </row>
    <row r="64" spans="1:16" x14ac:dyDescent="0.2">
      <c r="A64" s="169" t="s">
        <v>33</v>
      </c>
      <c r="B64" s="169">
        <f>'将来負担比率（分子）の構造'!I$43</f>
        <v>1689</v>
      </c>
      <c r="C64" s="169"/>
      <c r="D64" s="169"/>
      <c r="E64" s="169">
        <f>'将来負担比率（分子）の構造'!J$43</f>
        <v>1556</v>
      </c>
      <c r="F64" s="169"/>
      <c r="G64" s="169"/>
      <c r="H64" s="169">
        <f>'将来負担比率（分子）の構造'!K$43</f>
        <v>1493</v>
      </c>
      <c r="I64" s="169"/>
      <c r="J64" s="169"/>
      <c r="K64" s="169">
        <f>'将来負担比率（分子）の構造'!L$43</f>
        <v>1697</v>
      </c>
      <c r="L64" s="169"/>
      <c r="M64" s="169"/>
      <c r="N64" s="169">
        <f>'将来負担比率（分子）の構造'!M$43</f>
        <v>1769</v>
      </c>
      <c r="O64" s="169"/>
      <c r="P64" s="169"/>
    </row>
    <row r="65" spans="1:16" x14ac:dyDescent="0.2">
      <c r="A65" s="169" t="s">
        <v>32</v>
      </c>
      <c r="B65" s="169">
        <f>'将来負担比率（分子）の構造'!I$42</f>
        <v>483</v>
      </c>
      <c r="C65" s="169"/>
      <c r="D65" s="169"/>
      <c r="E65" s="169">
        <f>'将来負担比率（分子）の構造'!J$42</f>
        <v>430</v>
      </c>
      <c r="F65" s="169"/>
      <c r="G65" s="169"/>
      <c r="H65" s="169">
        <f>'将来負担比率（分子）の構造'!K$42</f>
        <v>379</v>
      </c>
      <c r="I65" s="169"/>
      <c r="J65" s="169"/>
      <c r="K65" s="169">
        <f>'将来負担比率（分子）の構造'!L$42</f>
        <v>330</v>
      </c>
      <c r="L65" s="169"/>
      <c r="M65" s="169"/>
      <c r="N65" s="169">
        <f>'将来負担比率（分子）の構造'!M$42</f>
        <v>281</v>
      </c>
      <c r="O65" s="169"/>
      <c r="P65" s="169"/>
    </row>
    <row r="66" spans="1:16" x14ac:dyDescent="0.2">
      <c r="A66" s="169" t="s">
        <v>31</v>
      </c>
      <c r="B66" s="169">
        <f>'将来負担比率（分子）の構造'!I$41</f>
        <v>5597</v>
      </c>
      <c r="C66" s="169"/>
      <c r="D66" s="169"/>
      <c r="E66" s="169">
        <f>'将来負担比率（分子）の構造'!J$41</f>
        <v>5758</v>
      </c>
      <c r="F66" s="169"/>
      <c r="G66" s="169"/>
      <c r="H66" s="169">
        <f>'将来負担比率（分子）の構造'!K$41</f>
        <v>5955</v>
      </c>
      <c r="I66" s="169"/>
      <c r="J66" s="169"/>
      <c r="K66" s="169">
        <f>'将来負担比率（分子）の構造'!L$41</f>
        <v>5753</v>
      </c>
      <c r="L66" s="169"/>
      <c r="M66" s="169"/>
      <c r="N66" s="169">
        <f>'将来負担比率（分子）の構造'!M$41</f>
        <v>5361</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3099</v>
      </c>
      <c r="C72" s="173">
        <f>基金残高に係る経年分析!G55</f>
        <v>3329</v>
      </c>
      <c r="D72" s="173">
        <f>基金残高に係る経年分析!H55</f>
        <v>3650</v>
      </c>
    </row>
    <row r="73" spans="1:16" x14ac:dyDescent="0.2">
      <c r="A73" s="172" t="s">
        <v>74</v>
      </c>
      <c r="B73" s="173">
        <f>基金残高に係る経年分析!F56</f>
        <v>54</v>
      </c>
      <c r="C73" s="173">
        <f>基金残高に係る経年分析!G56</f>
        <v>54</v>
      </c>
      <c r="D73" s="173">
        <f>基金残高に係る経年分析!H56</f>
        <v>54</v>
      </c>
    </row>
    <row r="74" spans="1:16" x14ac:dyDescent="0.2">
      <c r="A74" s="172" t="s">
        <v>75</v>
      </c>
      <c r="B74" s="173">
        <f>基金残高に係る経年分析!F57</f>
        <v>2242</v>
      </c>
      <c r="C74" s="173">
        <f>基金残高に係る経年分析!G57</f>
        <v>2309</v>
      </c>
      <c r="D74" s="173">
        <f>基金残高に係る経年分析!H57</f>
        <v>2358</v>
      </c>
    </row>
  </sheetData>
  <sheetProtection algorithmName="SHA-512" hashValue="IXdfjIrcX3nnEKbRU4KTlJOAd1HBjtBWlcpOQU0MicuGCMaeDB464ZiM0aaDo1F5wK6+BJZWMhCBbnhn1g/Xbg==" saltValue="oBkUmHVhrQ4ACIk18msu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2025-03-04T23:57:00Z</cp:lastPrinted>
  <dcterms:created xsi:type="dcterms:W3CDTF">2025-02-19T01:05:17Z</dcterms:created>
  <dcterms:modified xsi:type="dcterms:W3CDTF">2025-03-18T15:27:50Z</dcterms:modified>
  <cp:category/>
</cp:coreProperties>
</file>