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13_本宮市○\"/>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CO34"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 r="BE35" i="10" s="1"/>
</calcChain>
</file>

<file path=xl/sharedStrings.xml><?xml version="1.0" encoding="utf-8"?>
<sst xmlns="http://schemas.openxmlformats.org/spreadsheetml/2006/main" count="1020" uniqueCount="563">
  <si>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</si>
  <si>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</si>
  <si>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</si>
  <si>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</si>
  <si>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</si>
  <si>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</si>
  <si>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</si>
  <si>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</si>
  <si>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</si>
  <si>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</si>
  <si>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</si>
  <si>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</si>
  <si>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</si>
  <si>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</si>
  <si>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</si>
  <si>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</si>
  <si>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</si>
  <si>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</si>
  <si>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</si>
  <si>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</si>
  <si>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</si>
  <si>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</si>
  <si>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</si>
  <si>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</si>
  <si>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</si>
  <si>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</si>
  <si>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</si>
  <si>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</si>
  <si>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</si>
  <si>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</si>
  <si>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</si>
  <si>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</si>
  <si>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</si>
  <si>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</si>
  <si>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</si>
  <si>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</si>
  <si>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</si>
  <si>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</si>
  <si>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</si>
  <si>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</si>
  <si>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</si>
  <si>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</si>
  <si>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</si>
  <si>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</si>
  <si>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</si>
  <si>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</si>
  <si>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</si>
  <si>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</si>
  <si>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</si>
  <si>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</si>
  <si>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</si>
  <si>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</si>
  <si>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</si>
  <si>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</si>
  <si>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</si>
  <si>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</si>
  <si>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</si>
  <si>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</si>
  <si>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</si>
  <si>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</si>
  <si>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</si>
  <si>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</si>
  <si>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</si>
  <si>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</si>
  <si>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</si>
  <si>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</si>
  <si>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</si>
  <si>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</si>
  <si>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</si>
  <si>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</si>
  <si>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</si>
  <si>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</si>
  <si>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</si>
  <si>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</si>
  <si>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</si>
  <si>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</si>
  <si>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</si>
  <si>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</si>
  <si>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</si>
  <si>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</si>
  <si>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</si>
  <si>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</si>
  <si>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</si>
  <si>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</si>
  <si>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</si>
  <si>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</si>
  <si>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</si>
  <si>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</si>
  <si>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</si>
  <si>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</si>
  <si>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</si>
  <si>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</si>
  <si>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</si>
  <si>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</si>
  <si>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</si>
  <si>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</si>
  <si>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本宮市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</si>
  <si>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</si>
  <si>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</si>
  <si>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</si>
  <si>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</si>
  <si>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</si>
  <si>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</si>
  <si>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</si>
  <si>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</si>
  <si>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</si>
  <si>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</si>
  <si>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</si>
  <si>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</si>
  <si>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</si>
  <si>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</si>
  <si>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</si>
  <si>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</si>
  <si>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</si>
  <si>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</si>
  <si>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</si>
  <si>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</si>
  <si>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</si>
  <si>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</si>
  <si>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</si>
  <si>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</si>
  <si>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</si>
  <si>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</si>
  <si>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</si>
  <si>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</si>
  <si>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</si>
  <si>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</si>
  <si>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</si>
  <si>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</si>
  <si>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</si>
  <si>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</si>
  <si>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</si>
  <si>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</si>
  <si>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</si>
  <si>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</si>
  <si>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</si>
  <si>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</si>
  <si>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</si>
  <si>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</si>
  <si>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</si>
  <si>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</si>
  <si>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</si>
  <si>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</si>
  <si>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</si>
  <si>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</si>
  <si>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</si>
  <si>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</si>
  <si>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</si>
  <si>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</si>
  <si>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</si>
  <si>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</si>
  <si>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</si>
  <si>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</si>
  <si>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</si>
  <si>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</si>
  <si>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</si>
  <si>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</si>
  <si>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</si>
  <si>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</si>
  <si>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</si>
  <si>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</si>
  <si>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</si>
  <si>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</si>
  <si>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</si>
  <si>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</si>
  <si>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</si>
  <si>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</si>
  <si>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</si>
  <si>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</si>
  <si>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</si>
  <si>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</si>
  <si>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</si>
  <si>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</si>
  <si>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</si>
  <si>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</si>
  <si>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</si>
  <si>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</si>
  <si>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</si>
  <si>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</si>
  <si>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</si>
  <si>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</si>
  <si>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</si>
  <si>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</si>
  <si>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</si>
  <si>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</si>
  <si>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</si>
  <si>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</si>
  <si>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</si>
  <si>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</si>
  <si>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</si>
  <si>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</si>
  <si>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</si>
  <si>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</si>
  <si>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</si>
  <si>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</si>
  <si>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</si>
  <si>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</si>
  <si>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</si>
  <si>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</si>
  <si>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</si>
  <si>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</si>
  <si>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</si>
  <si>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</si>
  <si>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</si>
  <si>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</si>
  <si>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福島県本宮市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</si>
  <si>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</si>
  <si>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</si>
  <si>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</si>
  <si>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</si>
  <si>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</si>
  <si>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</si>
  <si>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</si>
  <si>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</si>
  <si>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</si>
  <si>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</si>
  <si>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</si>
  <si>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</si>
  <si>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</si>
  <si>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</si>
  <si>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</si>
  <si>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</si>
  <si>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</si>
  <si>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</si>
  <si>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</si>
  <si>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</si>
  <si>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</si>
  <si>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</si>
  <si>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</si>
  <si>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</si>
  <si>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</si>
  <si>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</si>
  <si>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</si>
  <si>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</si>
  <si>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</si>
  <si>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</si>
  <si>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</si>
  <si>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</si>
  <si>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</si>
  <si>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</si>
  <si>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</si>
  <si>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</si>
  <si>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</si>
  <si>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</si>
  <si>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</si>
  <si>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</si>
  <si>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</si>
  <si>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</si>
  <si>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</si>
  <si>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</si>
  <si>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</si>
  <si>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</si>
  <si>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</si>
  <si>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</si>
  <si>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</si>
  <si>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</si>
  <si>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</si>
  <si>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</si>
  <si>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</si>
  <si>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</si>
  <si>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</si>
  <si>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</si>
  <si>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</si>
  <si>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</si>
  <si>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</si>
  <si>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</si>
  <si>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</si>
  <si>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</si>
  <si>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</si>
  <si>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</si>
  <si>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</si>
  <si>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</si>
  <si>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</si>
  <si>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</si>
  <si>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</si>
  <si>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</si>
  <si>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</si>
  <si>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</si>
  <si>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</si>
  <si>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</si>
  <si>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</si>
  <si>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</si>
  <si>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</si>
  <si>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</si>
  <si>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</si>
  <si>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</si>
  <si>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</si>
  <si>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</si>
  <si>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</si>
  <si>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</si>
  <si>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</si>
  <si>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</si>
  <si>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</si>
  <si>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</si>
  <si>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</si>
  <si>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</si>
  <si>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</si>
  <si>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</si>
  <si>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</si>
  <si>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</si>
  <si>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</si>
  <si>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</si>
  <si>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</si>
  <si>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</si>
  <si>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</si>
  <si>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</si>
  <si>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</si>
  <si>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</si>
  <si>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</si>
  <si>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</si>
  <si>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</si>
  <si>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</si>
  <si>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</si>
  <si>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</si>
  <si>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</si>
  <si>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</si>
  <si>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</si>
  <si>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</si>
  <si>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</si>
  <si>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</si>
  <si>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</si>
  <si>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</si>
  <si>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</si>
  <si>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</si>
  <si>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</si>
  <si>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</si>
  <si>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</si>
  <si>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</si>
  <si>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</si>
  <si>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</si>
  <si>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</si>
  <si>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</si>
  <si>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</si>
  <si>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</si>
  <si>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</si>
  <si>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</si>
  <si>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</si>
  <si>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</si>
  <si>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</si>
  <si>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</si>
  <si>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</si>
  <si>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</si>
  <si>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</si>
  <si>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</si>
  <si>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</si>
  <si>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</si>
  <si>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</si>
  <si>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</si>
  <si>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</si>
  <si>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</si>
  <si>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</si>
  <si>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</si>
  <si>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</si>
  <si>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</si>
  <si>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</si>
  <si>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</si>
  <si>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福島県本宮市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</si>
  <si>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</si>
  <si>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</si>
  <si>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</si>
  <si>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</si>
  <si>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</si>
  <si>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</si>
  <si>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</si>
  <si>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</si>
  <si>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</si>
  <si>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</si>
  <si>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</si>
  <si>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</si>
  <si>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</si>
  <si>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</si>
  <si>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</si>
  <si>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</si>
  <si>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</si>
  <si>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</si>
  <si>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</si>
  <si>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</si>
  <si>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</si>
  <si>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</si>
  <si>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</si>
  <si>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</si>
  <si>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</si>
  <si>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</si>
  <si>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</si>
  <si>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</si>
  <si>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</si>
  <si>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</si>
  <si>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</si>
  <si>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</si>
  <si>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</si>
  <si>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</si>
  <si>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</si>
  <si>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</si>
  <si>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</si>
  <si>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</si>
  <si>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</si>
  <si>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</si>
  <si>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工業用地造成事業特別会計</t>
    <phoneticPr fontId="5"/>
  </si>
  <si>
    <t>法非適用企業</t>
    <phoneticPr fontId="5"/>
  </si>
  <si>
    <t>工業用地資産運用事業特別会計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</si>
  <si>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</si>
  <si>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</si>
  <si>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</si>
  <si>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</si>
  <si>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</si>
  <si>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</si>
  <si>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</si>
  <si>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</si>
  <si>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</si>
  <si>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</si>
  <si>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</si>
  <si>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</si>
  <si>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</si>
  <si>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</si>
  <si>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</si>
  <si>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</si>
  <si>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</si>
  <si>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</si>
  <si>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</si>
  <si>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</si>
  <si>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</si>
  <si>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</si>
  <si>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</si>
  <si>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</si>
  <si>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</si>
  <si>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</si>
  <si>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</si>
  <si>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</si>
  <si>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</si>
  <si>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</si>
  <si>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</si>
  <si>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</si>
  <si>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</si>
  <si>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</si>
  <si>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</si>
  <si>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</si>
  <si>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</si>
  <si>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</si>
  <si>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</si>
  <si>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</si>
  <si>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</si>
  <si>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</si>
  <si>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</si>
  <si>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</si>
  <si>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</si>
  <si>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</si>
  <si>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</si>
  <si>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</si>
  <si>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</si>
  <si>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</si>
  <si>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</si>
  <si>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</si>
  <si>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</si>
  <si>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</si>
  <si>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</si>
  <si>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</si>
  <si>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</si>
  <si>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</si>
  <si>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</si>
  <si>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</si>
  <si>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</si>
  <si>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</si>
  <si>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</si>
  <si>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</si>
  <si>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</si>
  <si>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</si>
  <si>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</si>
  <si>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</si>
  <si>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</si>
  <si>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</si>
  <si>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</si>
  <si>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</si>
  <si>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</si>
  <si>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</si>
  <si>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</si>
  <si>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</si>
  <si>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</si>
  <si>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</si>
  <si>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</si>
  <si>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</si>
  <si>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</si>
  <si>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</si>
  <si>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</si>
  <si>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</si>
  <si>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</si>
  <si>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</si>
  <si>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</si>
  <si>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</si>
  <si>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</si>
  <si>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</si>
  <si>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</si>
  <si>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</si>
  <si>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</si>
  <si>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</si>
  <si>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</si>
  <si>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</si>
  <si>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</si>
  <si>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</si>
  <si>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</si>
  <si>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</si>
  <si>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</si>
  <si>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</si>
  <si>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</si>
  <si>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</si>
  <si>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</si>
  <si>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</si>
  <si>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</si>
  <si>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</si>
  <si>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</si>
  <si>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</si>
  <si>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</si>
  <si>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</si>
  <si>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</si>
  <si>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</si>
  <si>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</si>
  <si>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</si>
  <si>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</si>
  <si>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</si>
  <si>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</si>
  <si>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</si>
  <si>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</si>
  <si>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</si>
  <si>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</si>
  <si>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</si>
  <si>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</si>
  <si>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</si>
  <si>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</si>
  <si>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</si>
  <si>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</si>
  <si>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</si>
  <si>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</si>
  <si>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</si>
  <si>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</si>
  <si>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</si>
  <si>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</si>
  <si>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9.82</t>
  </si>
  <si>
    <t>▲ 3.16</t>
  </si>
  <si>
    <t>▲ 17.00</t>
  </si>
  <si>
    <t>一般会計</t>
  </si>
  <si>
    <t>水道事業会計</t>
  </si>
  <si>
    <t>公共下水道事業会計</t>
  </si>
  <si>
    <t>介護保険特別会計</t>
  </si>
  <si>
    <t>工業用地造成事業特別会計</t>
  </si>
  <si>
    <t>国民健康保険特別会計（事業勘定）</t>
  </si>
  <si>
    <t>後期高齢者医療特別会計</t>
  </si>
  <si>
    <t>国民健康保険特別会計（直診勘定）</t>
  </si>
  <si>
    <t>その他会計（赤字）</t>
  </si>
  <si>
    <t>その他会計（黒字）</t>
  </si>
  <si>
    <t>R01</t>
    <phoneticPr fontId="5"/>
  </si>
  <si>
    <t>R02</t>
    <phoneticPr fontId="5"/>
  </si>
  <si>
    <t>R03</t>
    <phoneticPr fontId="5"/>
  </si>
  <si>
    <t>R04</t>
    <phoneticPr fontId="5"/>
  </si>
  <si>
    <t>R05</t>
    <phoneticPr fontId="5"/>
  </si>
  <si>
    <t>安達地方広域行政組合一般会計</t>
  </si>
  <si>
    <t>″安達地方地域振興事業特別会計</t>
  </si>
  <si>
    <t>福島県後期高齢者医療広域連合一般会計</t>
  </si>
  <si>
    <t>″後期高齢者医療特別会計</t>
  </si>
  <si>
    <t>福島県市町村総合事務組合　一般会計</t>
  </si>
  <si>
    <t>″消防補償等特別会計</t>
  </si>
  <si>
    <t>″消防賞じゅつ特別会計</t>
  </si>
  <si>
    <t>″非常勤職員公務災害補償特別会計</t>
  </si>
  <si>
    <t>″自治会館管理特別会計</t>
  </si>
  <si>
    <t>福島県市民交通災害共済組合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</si>
</sst>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7649-470C-BC9C-D4FE1A8CCD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67989</c:v>
                </c:pt>
                <c:pt idx="1">
                  <c:v>100646</c:v>
                </c:pt>
                <c:pt idx="2">
                  <c:v>127878</c:v>
                </c:pt>
                <c:pt idx="3">
                  <c:v>111575</c:v>
                </c:pt>
                <c:pt idx="4">
                  <c:v>103490</c:v>
                </c:pt>
              </c:numCache>
            </c:numRef>
          </c:val>
          <c:smooth val="0"/>
          <c:extLst>
            <c:ext xmlns:c16="http://schemas.microsoft.com/office/drawing/2014/chart" uri="{C3380CC4-5D6E-409C-BE32-E72D297353CC}">
              <c16:uniqueId val="{00000001-7649-470C-BC9C-D4FE1A8CCD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12.97</c:v>
                </c:pt>
                <c:pt idx="1">
                  <c:v>11.35</c:v>
                </c:pt>
                <c:pt idx="2">
                  <c:v>13.96</c:v>
                </c:pt>
                <c:pt idx="3">
                  <c:v>14.52</c:v>
                </c:pt>
                <c:pt idx="4">
                  <c:v>10.039999999999999</c:v>
                </c:pt>
              </c:numCache>
            </c:numRef>
          </c:val>
          <c:extLst>
            <c:ext xmlns:c16="http://schemas.microsoft.com/office/drawing/2014/chart" uri="{C3380CC4-5D6E-409C-BE32-E72D297353CC}">
              <c16:uniqueId val="{00000000-4F49-4977-92E0-D63EE55953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17.59</c:v>
                </c:pt>
                <c:pt idx="1">
                  <c:v>16.260000000000002</c:v>
                </c:pt>
                <c:pt idx="2">
                  <c:v>17.850000000000001</c:v>
                </c:pt>
                <c:pt idx="3">
                  <c:v>21.63</c:v>
                </c:pt>
                <c:pt idx="4">
                  <c:v>14.82</c:v>
                </c:pt>
              </c:numCache>
            </c:numRef>
          </c:val>
          <c:extLst>
            <c:ext xmlns:c16="http://schemas.microsoft.com/office/drawing/2014/chart" uri="{C3380CC4-5D6E-409C-BE32-E72D297353CC}">
              <c16:uniqueId val="{00000001-4F49-4977-92E0-D63EE55953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3.29</c:v>
                </c:pt>
                <c:pt idx="1">
                  <c:v>-9.82</c:v>
                </c:pt>
                <c:pt idx="2">
                  <c:v>2.41</c:v>
                </c:pt>
                <c:pt idx="3">
                  <c:v>-3.16</c:v>
                </c:pt>
                <c:pt idx="4">
                  <c:v>-17</c:v>
                </c:pt>
              </c:numCache>
            </c:numRef>
          </c:val>
          <c:smooth val="0"/>
          <c:extLst>
            <c:ext xmlns:c16="http://schemas.microsoft.com/office/drawing/2014/chart" uri="{C3380CC4-5D6E-409C-BE32-E72D297353CC}">
              <c16:uniqueId val="{00000002-4F49-4977-92E0-D63EE55953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EAC-45DE-B25F-F29A4A47F7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AC-45DE-B25F-F29A4A47F71A}"/>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0.08</c:v>
                </c:pt>
                <c:pt idx="4">
                  <c:v>#N/A</c:v>
                </c:pt>
                <c:pt idx="5">
                  <c:v>0.16</c:v>
                </c:pt>
                <c:pt idx="6">
                  <c:v>#N/A</c:v>
                </c:pt>
                <c:pt idx="7">
                  <c:v>0.15</c:v>
                </c:pt>
                <c:pt idx="8">
                  <c:v>#N/A</c:v>
                </c:pt>
                <c:pt idx="9">
                  <c:v>0.06</c:v>
                </c:pt>
              </c:numCache>
            </c:numRef>
          </c:val>
          <c:extLst>
            <c:ext xmlns:c16="http://schemas.microsoft.com/office/drawing/2014/chart" uri="{C3380CC4-5D6E-409C-BE32-E72D297353CC}">
              <c16:uniqueId val="{00000002-FEAC-45DE-B25F-F29A4A47F71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0.02</c:v>
                </c:pt>
                <c:pt idx="4">
                  <c:v>#N/A</c:v>
                </c:pt>
                <c:pt idx="5">
                  <c:v>0.01</c:v>
                </c:pt>
                <c:pt idx="6">
                  <c:v>#N/A</c:v>
                </c:pt>
                <c:pt idx="7">
                  <c:v>0.05</c:v>
                </c:pt>
                <c:pt idx="8">
                  <c:v>#N/A</c:v>
                </c:pt>
                <c:pt idx="9">
                  <c:v>0.11</c:v>
                </c:pt>
              </c:numCache>
            </c:numRef>
          </c:val>
          <c:extLst>
            <c:ext xmlns:c16="http://schemas.microsoft.com/office/drawing/2014/chart" uri="{C3380CC4-5D6E-409C-BE32-E72D297353CC}">
              <c16:uniqueId val="{00000003-FEAC-45DE-B25F-F29A4A47F71A}"/>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1.74</c:v>
                </c:pt>
                <c:pt idx="2">
                  <c:v>#N/A</c:v>
                </c:pt>
                <c:pt idx="3">
                  <c:v>1.49</c:v>
                </c:pt>
                <c:pt idx="4">
                  <c:v>#N/A</c:v>
                </c:pt>
                <c:pt idx="5">
                  <c:v>1.06</c:v>
                </c:pt>
                <c:pt idx="6">
                  <c:v>#N/A</c:v>
                </c:pt>
                <c:pt idx="7">
                  <c:v>0.48</c:v>
                </c:pt>
                <c:pt idx="8">
                  <c:v>#N/A</c:v>
                </c:pt>
                <c:pt idx="9">
                  <c:v>0.56000000000000005</c:v>
                </c:pt>
              </c:numCache>
            </c:numRef>
          </c:val>
          <c:extLst>
            <c:ext xmlns:c16="http://schemas.microsoft.com/office/drawing/2014/chart" uri="{C3380CC4-5D6E-409C-BE32-E72D297353CC}">
              <c16:uniqueId val="{00000004-FEAC-45DE-B25F-F29A4A47F71A}"/>
            </c:ext>
          </c:extLst>
        </c:ser>
        <c:ser>
          <c:idx val="5"/>
          <c:order val="5"/>
          <c:tx>
            <c:strRef>
              <c:f>データシート!$A$32</c:f>
              <c:strCache>
                <c:ptCount val="1"/>
                <c:pt idx="0">
                  <c:v>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1.01</c:v>
                </c:pt>
                <c:pt idx="2">
                  <c:v>#N/A</c:v>
                </c:pt>
                <c:pt idx="3">
                  <c:v>0.98</c:v>
                </c:pt>
                <c:pt idx="4">
                  <c:v>#N/A</c:v>
                </c:pt>
                <c:pt idx="5">
                  <c:v>0.95</c:v>
                </c:pt>
                <c:pt idx="6">
                  <c:v>#N/A</c:v>
                </c:pt>
                <c:pt idx="7">
                  <c:v>0.97</c:v>
                </c:pt>
                <c:pt idx="8">
                  <c:v>#N/A</c:v>
                </c:pt>
                <c:pt idx="9">
                  <c:v>0.94</c:v>
                </c:pt>
              </c:numCache>
            </c:numRef>
          </c:val>
          <c:extLst>
            <c:ext xmlns:c16="http://schemas.microsoft.com/office/drawing/2014/chart" uri="{C3380CC4-5D6E-409C-BE32-E72D297353CC}">
              <c16:uniqueId val="{00000005-FEAC-45DE-B25F-F29A4A47F71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2.13</c:v>
                </c:pt>
                <c:pt idx="2">
                  <c:v>#N/A</c:v>
                </c:pt>
                <c:pt idx="3">
                  <c:v>2.75</c:v>
                </c:pt>
                <c:pt idx="4">
                  <c:v>#N/A</c:v>
                </c:pt>
                <c:pt idx="5">
                  <c:v>2.41</c:v>
                </c:pt>
                <c:pt idx="6">
                  <c:v>#N/A</c:v>
                </c:pt>
                <c:pt idx="7">
                  <c:v>2.81</c:v>
                </c:pt>
                <c:pt idx="8">
                  <c:v>#N/A</c:v>
                </c:pt>
                <c:pt idx="9">
                  <c:v>2.2799999999999998</c:v>
                </c:pt>
              </c:numCache>
            </c:numRef>
          </c:val>
          <c:extLst>
            <c:ext xmlns:c16="http://schemas.microsoft.com/office/drawing/2014/chart" uri="{C3380CC4-5D6E-409C-BE32-E72D297353CC}">
              <c16:uniqueId val="{00000006-FEAC-45DE-B25F-F29A4A47F71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1.81</c:v>
                </c:pt>
                <c:pt idx="2">
                  <c:v>#N/A</c:v>
                </c:pt>
                <c:pt idx="3">
                  <c:v>2.19</c:v>
                </c:pt>
                <c:pt idx="4">
                  <c:v>#N/A</c:v>
                </c:pt>
                <c:pt idx="5">
                  <c:v>2.95</c:v>
                </c:pt>
                <c:pt idx="6">
                  <c:v>#N/A</c:v>
                </c:pt>
                <c:pt idx="7">
                  <c:v>3.61</c:v>
                </c:pt>
                <c:pt idx="8">
                  <c:v>#N/A</c:v>
                </c:pt>
                <c:pt idx="9">
                  <c:v>3.59</c:v>
                </c:pt>
              </c:numCache>
            </c:numRef>
          </c:val>
          <c:extLst>
            <c:ext xmlns:c16="http://schemas.microsoft.com/office/drawing/2014/chart" uri="{C3380CC4-5D6E-409C-BE32-E72D297353CC}">
              <c16:uniqueId val="{00000007-FEAC-45DE-B25F-F29A4A47F7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9.68</c:v>
                </c:pt>
                <c:pt idx="2">
                  <c:v>#N/A</c:v>
                </c:pt>
                <c:pt idx="3">
                  <c:v>8.7899999999999991</c:v>
                </c:pt>
                <c:pt idx="4">
                  <c:v>#N/A</c:v>
                </c:pt>
                <c:pt idx="5">
                  <c:v>8.92</c:v>
                </c:pt>
                <c:pt idx="6">
                  <c:v>#N/A</c:v>
                </c:pt>
                <c:pt idx="7">
                  <c:v>9.64</c:v>
                </c:pt>
                <c:pt idx="8">
                  <c:v>#N/A</c:v>
                </c:pt>
                <c:pt idx="9">
                  <c:v>9.68</c:v>
                </c:pt>
              </c:numCache>
            </c:numRef>
          </c:val>
          <c:extLst>
            <c:ext xmlns:c16="http://schemas.microsoft.com/office/drawing/2014/chart" uri="{C3380CC4-5D6E-409C-BE32-E72D297353CC}">
              <c16:uniqueId val="{00000008-FEAC-45DE-B25F-F29A4A47F7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12.96</c:v>
                </c:pt>
                <c:pt idx="2">
                  <c:v>#N/A</c:v>
                </c:pt>
                <c:pt idx="3">
                  <c:v>11.34</c:v>
                </c:pt>
                <c:pt idx="4">
                  <c:v>#N/A</c:v>
                </c:pt>
                <c:pt idx="5">
                  <c:v>13.95</c:v>
                </c:pt>
                <c:pt idx="6">
                  <c:v>#N/A</c:v>
                </c:pt>
                <c:pt idx="7">
                  <c:v>14.51</c:v>
                </c:pt>
                <c:pt idx="8">
                  <c:v>#N/A</c:v>
                </c:pt>
                <c:pt idx="9">
                  <c:v>10.039999999999999</c:v>
                </c:pt>
              </c:numCache>
            </c:numRef>
          </c:val>
          <c:extLst>
            <c:ext xmlns:c16="http://schemas.microsoft.com/office/drawing/2014/chart" uri="{C3380CC4-5D6E-409C-BE32-E72D297353CC}">
              <c16:uniqueId val="{00000009-FEAC-45DE-B25F-F29A4A47F7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1009</c:v>
                </c:pt>
                <c:pt idx="5">
                  <c:v>1006</c:v>
                </c:pt>
                <c:pt idx="8">
                  <c:v>1005</c:v>
                </c:pt>
                <c:pt idx="11">
                  <c:v>1016</c:v>
                </c:pt>
                <c:pt idx="14">
                  <c:v>1234</c:v>
                </c:pt>
              </c:numCache>
            </c:numRef>
          </c:val>
          <c:extLst>
            <c:ext xmlns:c16="http://schemas.microsoft.com/office/drawing/2014/chart" uri="{C3380CC4-5D6E-409C-BE32-E72D297353CC}">
              <c16:uniqueId val="{00000000-19B2-4888-AEC4-EEAE846422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B2-4888-AEC4-EEAE846422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12</c:v>
                </c:pt>
                <c:pt idx="6">
                  <c:v>4</c:v>
                </c:pt>
                <c:pt idx="9">
                  <c:v>3</c:v>
                </c:pt>
                <c:pt idx="12">
                  <c:v>3</c:v>
                </c:pt>
              </c:numCache>
            </c:numRef>
          </c:val>
          <c:extLst>
            <c:ext xmlns:c16="http://schemas.microsoft.com/office/drawing/2014/chart" uri="{C3380CC4-5D6E-409C-BE32-E72D297353CC}">
              <c16:uniqueId val="{00000002-19B2-4888-AEC4-EEAE846422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c:v>
                </c:pt>
                <c:pt idx="3">
                  <c:v>57</c:v>
                </c:pt>
                <c:pt idx="6">
                  <c:v>37</c:v>
                </c:pt>
                <c:pt idx="9">
                  <c:v>-14</c:v>
                </c:pt>
                <c:pt idx="12">
                  <c:v>-36</c:v>
                </c:pt>
              </c:numCache>
            </c:numRef>
          </c:val>
          <c:extLst>
            <c:ext xmlns:c16="http://schemas.microsoft.com/office/drawing/2014/chart" uri="{C3380CC4-5D6E-409C-BE32-E72D297353CC}">
              <c16:uniqueId val="{00000003-19B2-4888-AEC4-EEAE846422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328</c:v>
                </c:pt>
                <c:pt idx="3">
                  <c:v>242</c:v>
                </c:pt>
                <c:pt idx="6">
                  <c:v>287</c:v>
                </c:pt>
                <c:pt idx="9">
                  <c:v>274</c:v>
                </c:pt>
                <c:pt idx="12">
                  <c:v>273</c:v>
                </c:pt>
              </c:numCache>
            </c:numRef>
          </c:val>
          <c:extLst>
            <c:ext xmlns:c16="http://schemas.microsoft.com/office/drawing/2014/chart" uri="{C3380CC4-5D6E-409C-BE32-E72D297353CC}">
              <c16:uniqueId val="{00000004-19B2-4888-AEC4-EEAE846422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64</c:v>
                </c:pt>
                <c:pt idx="3">
                  <c:v>57</c:v>
                </c:pt>
                <c:pt idx="6">
                  <c:v>54</c:v>
                </c:pt>
                <c:pt idx="9">
                  <c:v>54</c:v>
                </c:pt>
                <c:pt idx="12">
                  <c:v>0</c:v>
                </c:pt>
              </c:numCache>
            </c:numRef>
          </c:val>
          <c:extLst>
            <c:ext xmlns:c16="http://schemas.microsoft.com/office/drawing/2014/chart" uri="{C3380CC4-5D6E-409C-BE32-E72D297353CC}">
              <c16:uniqueId val="{00000005-19B2-4888-AEC4-EEAE846422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B2-4888-AEC4-EEAE846422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1050</c:v>
                </c:pt>
                <c:pt idx="3">
                  <c:v>1044</c:v>
                </c:pt>
                <c:pt idx="6">
                  <c:v>1033</c:v>
                </c:pt>
                <c:pt idx="9">
                  <c:v>1102</c:v>
                </c:pt>
                <c:pt idx="12">
                  <c:v>1499</c:v>
                </c:pt>
              </c:numCache>
            </c:numRef>
          </c:val>
          <c:extLst>
            <c:ext xmlns:c16="http://schemas.microsoft.com/office/drawing/2014/chart" uri="{C3380CC4-5D6E-409C-BE32-E72D297353CC}">
              <c16:uniqueId val="{00000007-19B2-4888-AEC4-EEAE846422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500</c:v>
                </c:pt>
                <c:pt idx="2">
                  <c:v>#N/A</c:v>
                </c:pt>
                <c:pt idx="3">
                  <c:v>#N/A</c:v>
                </c:pt>
                <c:pt idx="4">
                  <c:v>406</c:v>
                </c:pt>
                <c:pt idx="5">
                  <c:v>#N/A</c:v>
                </c:pt>
                <c:pt idx="6">
                  <c:v>#N/A</c:v>
                </c:pt>
                <c:pt idx="7">
                  <c:v>410</c:v>
                </c:pt>
                <c:pt idx="8">
                  <c:v>#N/A</c:v>
                </c:pt>
                <c:pt idx="9">
                  <c:v>#N/A</c:v>
                </c:pt>
                <c:pt idx="10">
                  <c:v>403</c:v>
                </c:pt>
                <c:pt idx="11">
                  <c:v>#N/A</c:v>
                </c:pt>
                <c:pt idx="12">
                  <c:v>#N/A</c:v>
                </c:pt>
                <c:pt idx="13">
                  <c:v>505</c:v>
                </c:pt>
                <c:pt idx="14">
                  <c:v>#N/A</c:v>
                </c:pt>
              </c:numCache>
            </c:numRef>
          </c:val>
          <c:smooth val="0"/>
          <c:extLst>
            <c:ext xmlns:c16="http://schemas.microsoft.com/office/drawing/2014/chart" uri="{C3380CC4-5D6E-409C-BE32-E72D297353CC}">
              <c16:uniqueId val="{00000008-19B2-4888-AEC4-EEAE846422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11961</c:v>
                </c:pt>
                <c:pt idx="5">
                  <c:v>13453</c:v>
                </c:pt>
                <c:pt idx="8">
                  <c:v>13374</c:v>
                </c:pt>
                <c:pt idx="11">
                  <c:v>13912</c:v>
                </c:pt>
                <c:pt idx="14">
                  <c:v>13527</c:v>
                </c:pt>
              </c:numCache>
            </c:numRef>
          </c:val>
          <c:extLst>
            <c:ext xmlns:c16="http://schemas.microsoft.com/office/drawing/2014/chart" uri="{C3380CC4-5D6E-409C-BE32-E72D297353CC}">
              <c16:uniqueId val="{00000000-9714-442C-91DF-EA51F88BEA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2149</c:v>
                </c:pt>
                <c:pt idx="5">
                  <c:v>2012</c:v>
                </c:pt>
                <c:pt idx="8">
                  <c:v>2068</c:v>
                </c:pt>
                <c:pt idx="11">
                  <c:v>2063</c:v>
                </c:pt>
                <c:pt idx="14">
                  <c:v>2077</c:v>
                </c:pt>
              </c:numCache>
            </c:numRef>
          </c:val>
          <c:extLst>
            <c:ext xmlns:c16="http://schemas.microsoft.com/office/drawing/2014/chart" uri="{C3380CC4-5D6E-409C-BE32-E72D297353CC}">
              <c16:uniqueId val="{00000001-9714-442C-91DF-EA51F88BEA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3661</c:v>
                </c:pt>
                <c:pt idx="5">
                  <c:v>3671</c:v>
                </c:pt>
                <c:pt idx="8">
                  <c:v>4247</c:v>
                </c:pt>
                <c:pt idx="11">
                  <c:v>4281</c:v>
                </c:pt>
                <c:pt idx="14">
                  <c:v>3997</c:v>
                </c:pt>
              </c:numCache>
            </c:numRef>
          </c:val>
          <c:extLst>
            <c:ext xmlns:c16="http://schemas.microsoft.com/office/drawing/2014/chart" uri="{C3380CC4-5D6E-409C-BE32-E72D297353CC}">
              <c16:uniqueId val="{00000002-9714-442C-91DF-EA51F88BEA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14-442C-91DF-EA51F88BEA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14-442C-91DF-EA51F88BEA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14-442C-91DF-EA51F88BEA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1754</c:v>
                </c:pt>
                <c:pt idx="3">
                  <c:v>1664</c:v>
                </c:pt>
                <c:pt idx="6">
                  <c:v>1608</c:v>
                </c:pt>
                <c:pt idx="9">
                  <c:v>1608</c:v>
                </c:pt>
                <c:pt idx="12">
                  <c:v>1553</c:v>
                </c:pt>
              </c:numCache>
            </c:numRef>
          </c:val>
          <c:extLst>
            <c:ext xmlns:c16="http://schemas.microsoft.com/office/drawing/2014/chart" uri="{C3380CC4-5D6E-409C-BE32-E72D297353CC}">
              <c16:uniqueId val="{00000006-9714-442C-91DF-EA51F88BEA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c:v>
                </c:pt>
                <c:pt idx="3">
                  <c:v>57</c:v>
                </c:pt>
                <c:pt idx="6">
                  <c:v>37</c:v>
                </c:pt>
                <c:pt idx="9">
                  <c:v>-14</c:v>
                </c:pt>
                <c:pt idx="12">
                  <c:v>-36</c:v>
                </c:pt>
              </c:numCache>
            </c:numRef>
          </c:val>
          <c:extLst>
            <c:ext xmlns:c16="http://schemas.microsoft.com/office/drawing/2014/chart" uri="{C3380CC4-5D6E-409C-BE32-E72D297353CC}">
              <c16:uniqueId val="{00000007-9714-442C-91DF-EA51F88BEA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3692</c:v>
                </c:pt>
                <c:pt idx="3">
                  <c:v>3479</c:v>
                </c:pt>
                <c:pt idx="6">
                  <c:v>3141</c:v>
                </c:pt>
                <c:pt idx="9">
                  <c:v>2687</c:v>
                </c:pt>
                <c:pt idx="12">
                  <c:v>2618</c:v>
                </c:pt>
              </c:numCache>
            </c:numRef>
          </c:val>
          <c:extLst>
            <c:ext xmlns:c16="http://schemas.microsoft.com/office/drawing/2014/chart" uri="{C3380CC4-5D6E-409C-BE32-E72D297353CC}">
              <c16:uniqueId val="{00000008-9714-442C-91DF-EA51F88BEA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1264</c:v>
                </c:pt>
                <c:pt idx="3">
                  <c:v>674</c:v>
                </c:pt>
                <c:pt idx="6">
                  <c:v>544</c:v>
                </c:pt>
                <c:pt idx="9">
                  <c:v>415</c:v>
                </c:pt>
                <c:pt idx="12">
                  <c:v>313</c:v>
                </c:pt>
              </c:numCache>
            </c:numRef>
          </c:val>
          <c:extLst>
            <c:ext xmlns:c16="http://schemas.microsoft.com/office/drawing/2014/chart" uri="{C3380CC4-5D6E-409C-BE32-E72D297353CC}">
              <c16:uniqueId val="{00000009-9714-442C-91DF-EA51F88BEA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15421</c:v>
                </c:pt>
                <c:pt idx="3">
                  <c:v>17644</c:v>
                </c:pt>
                <c:pt idx="6">
                  <c:v>19106</c:v>
                </c:pt>
                <c:pt idx="9">
                  <c:v>20097</c:v>
                </c:pt>
                <c:pt idx="12">
                  <c:v>20465</c:v>
                </c:pt>
              </c:numCache>
            </c:numRef>
          </c:val>
          <c:extLst>
            <c:ext xmlns:c16="http://schemas.microsoft.com/office/drawing/2014/chart" uri="{C3380CC4-5D6E-409C-BE32-E72D297353CC}">
              <c16:uniqueId val="{0000000A-9714-442C-91DF-EA51F88BEA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4402</c:v>
                </c:pt>
                <c:pt idx="2">
                  <c:v>#N/A</c:v>
                </c:pt>
                <c:pt idx="3">
                  <c:v>#N/A</c:v>
                </c:pt>
                <c:pt idx="4">
                  <c:v>4382</c:v>
                </c:pt>
                <c:pt idx="5">
                  <c:v>#N/A</c:v>
                </c:pt>
                <c:pt idx="6">
                  <c:v>#N/A</c:v>
                </c:pt>
                <c:pt idx="7">
                  <c:v>4748</c:v>
                </c:pt>
                <c:pt idx="8">
                  <c:v>#N/A</c:v>
                </c:pt>
                <c:pt idx="9">
                  <c:v>#N/A</c:v>
                </c:pt>
                <c:pt idx="10">
                  <c:v>4538</c:v>
                </c:pt>
                <c:pt idx="11">
                  <c:v>#N/A</c:v>
                </c:pt>
                <c:pt idx="12">
                  <c:v>#N/A</c:v>
                </c:pt>
                <c:pt idx="13">
                  <c:v>5313</c:v>
                </c:pt>
                <c:pt idx="14">
                  <c:v>#N/A</c:v>
                </c:pt>
              </c:numCache>
            </c:numRef>
          </c:val>
          <c:smooth val="0"/>
          <c:extLst>
            <c:ext xmlns:c16="http://schemas.microsoft.com/office/drawing/2014/chart" uri="{C3380CC4-5D6E-409C-BE32-E72D297353CC}">
              <c16:uniqueId val="{0000000B-9714-442C-91DF-EA51F88BEA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1588</c:v>
                </c:pt>
                <c:pt idx="1">
                  <c:v>1892</c:v>
                </c:pt>
                <c:pt idx="2">
                  <c:v>1339</c:v>
                </c:pt>
              </c:numCache>
            </c:numRef>
          </c:val>
          <c:extLst>
            <c:ext xmlns:c16="http://schemas.microsoft.com/office/drawing/2014/chart" uri="{C3380CC4-5D6E-409C-BE32-E72D297353CC}">
              <c16:uniqueId val="{00000000-D9CA-41CC-A621-852BE625E2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9CA-41CC-A621-852BE625E2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1917</c:v>
                </c:pt>
                <c:pt idx="1">
                  <c:v>1399</c:v>
                </c:pt>
                <c:pt idx="2">
                  <c:v>1690</c:v>
                </c:pt>
              </c:numCache>
            </c:numRef>
          </c:val>
          <c:extLst>
            <c:ext xmlns:c16="http://schemas.microsoft.com/office/drawing/2014/chart" uri="{C3380CC4-5D6E-409C-BE32-E72D297353CC}">
              <c16:uniqueId val="{00000002-D9CA-41CC-A621-852BE625E2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29,553
88.02
18,374,366
17,188,673
907,468
9,035,276
20,465,471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企業の大規模な設備投資等により、固定資産税（償却資産）の基準財政収入額が対前年度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132,710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ポイント上回っている状況であるが、引き続き、税収の徴収向上に努めるとともに事業の見直し等を行い、効率的・効果的な事業実施により、財政の健全化を図る。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対前年度比３．３ポイント上昇している。主な上昇要因の１つは、障がい者福祉サービス事業所が増えたこと等による障がい介護給付費・障がい児給付費の増等の社会保障関連経費の増加である。また、令和元年東日本台風災害による災害対策債の元金償還が開始したことによりにより災害復旧事業債の償還額負担額が</a:t>
          </a:r>
          <a:r>
            <a:rPr kumimoji="1" lang="en-US" altLang="ja-JP" sz="1100">
              <a:latin typeface="ＭＳ Ｐゴシック" panose="020B0600070205080204" pitchFamily="50" charset="-128"/>
              <a:ea typeface="ＭＳ Ｐゴシック" panose="020B0600070205080204" pitchFamily="50" charset="-128"/>
            </a:rPr>
            <a:t>181,498</a:t>
          </a:r>
          <a:r>
            <a:rPr kumimoji="1" lang="ja-JP" altLang="en-US" sz="1100">
              <a:latin typeface="ＭＳ Ｐゴシック" panose="020B0600070205080204" pitchFamily="50" charset="-128"/>
              <a:ea typeface="ＭＳ Ｐゴシック" panose="020B0600070205080204" pitchFamily="50" charset="-128"/>
            </a:rPr>
            <a:t>千円増加したことも影響している。</a:t>
          </a:r>
        </a:p>
        <a:p>
          <a:r>
            <a:rPr kumimoji="1" lang="ja-JP" altLang="en-US" sz="1100">
              <a:latin typeface="ＭＳ Ｐゴシック" panose="020B0600070205080204" pitchFamily="50" charset="-128"/>
              <a:ea typeface="ＭＳ Ｐゴシック" panose="020B0600070205080204" pitchFamily="50" charset="-128"/>
            </a:rPr>
            <a:t>　今後、人事院勧告による人件費の上昇が見込まれることから、業務効率化による時間外勤務手当の削減等給与の適正化を図っていく。また、事務事業の見直しを実施し、歳出総額の削減、公債費の平準化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125306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04127"/>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64</xdr:row>
      <xdr:rowOff>31327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1000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63</xdr:row>
      <xdr:rowOff>17780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100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46583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除染業務が縮小しているものの令和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年度まで継続されることから、類似団体平均を上回る状況が続くことが想定される。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定員適正化計画に基づいた職員採用を行っており、今後も人件費の適正化と物件費等の抑制に努め、類似団体平均を下回るように努める。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4097</xdr:rowOff>
    </xdr:from>
    <xdr:to>
      <xdr:col>23</xdr:col>
      <xdr:colOff>133350</xdr:colOff>
      <xdr:row>85</xdr:row>
      <xdr:rowOff>19751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77347"/>
          <a:ext cx="8382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135124</xdr:rowOff>
    </xdr:from>
    <xdr:to>
      <xdr:col>19</xdr:col>
      <xdr:colOff>133350</xdr:colOff>
      <xdr:row>85</xdr:row>
      <xdr:rowOff>4097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36924"/>
          <a:ext cx="889000" cy="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135124</xdr:rowOff>
    </xdr:from>
    <xdr:to>
      <xdr:col>15</xdr:col>
      <xdr:colOff>82550</xdr:colOff>
      <xdr:row>87</xdr:row>
      <xdr:rowOff>27304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536924"/>
          <a:ext cx="889000" cy="40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16704</xdr:rowOff>
    </xdr:from>
    <xdr:to>
      <xdr:col>11</xdr:col>
      <xdr:colOff>31750</xdr:colOff>
      <xdr:row>87</xdr:row>
      <xdr:rowOff>27304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89954"/>
          <a:ext cx="889000" cy="35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140401</xdr:rowOff>
    </xdr:from>
    <xdr:to>
      <xdr:col>23</xdr:col>
      <xdr:colOff>184150</xdr:colOff>
      <xdr:row>85</xdr:row>
      <xdr:rowOff>70551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112478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1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124747</xdr:rowOff>
    </xdr:from>
    <xdr:to>
      <xdr:col>19</xdr:col>
      <xdr:colOff>184150</xdr:colOff>
      <xdr:row>85</xdr:row>
      <xdr:rowOff>54897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39674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12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84324</xdr:rowOff>
    </xdr:from>
    <xdr:to>
      <xdr:col>15</xdr:col>
      <xdr:colOff>133350</xdr:colOff>
      <xdr:row>85</xdr:row>
      <xdr:rowOff>14474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170701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7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147954</xdr:rowOff>
    </xdr:from>
    <xdr:to>
      <xdr:col>11</xdr:col>
      <xdr:colOff>82550</xdr:colOff>
      <xdr:row>87</xdr:row>
      <xdr:rowOff>78104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8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62881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97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137354</xdr:rowOff>
    </xdr:from>
    <xdr:to>
      <xdr:col>7</xdr:col>
      <xdr:colOff>31750</xdr:colOff>
      <xdr:row>85</xdr:row>
      <xdr:rowOff>67504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52281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2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ポイント上回っている。業務の見直し等を行い、効率的な事務執行により、当該手当の縮減に努める。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131763</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7646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80963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669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80963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764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167481</xdr:rowOff>
    </xdr:from>
    <xdr:to>
      <xdr:col>68</xdr:col>
      <xdr:colOff>152400</xdr:colOff>
      <xdr:row>86</xdr:row>
      <xdr:rowOff>131763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0731"/>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53040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人口千人当たりの職員数は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人で、類似団体平均値比較では、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人減となってる。市民サービスを低下させることなく、最小の経費で最大の効果を上げられるよう、定員の適正管理と業務の効率化を進めていく。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65375</xdr:rowOff>
    </xdr:from>
    <xdr:to>
      <xdr:col>81</xdr:col>
      <xdr:colOff>44450</xdr:colOff>
      <xdr:row>61</xdr:row>
      <xdr:rowOff>73418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2382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63077</xdr:rowOff>
    </xdr:from>
    <xdr:to>
      <xdr:col>77</xdr:col>
      <xdr:colOff>44450</xdr:colOff>
      <xdr:row>61</xdr:row>
      <xdr:rowOff>65375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2152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59630</xdr:rowOff>
    </xdr:from>
    <xdr:to>
      <xdr:col>72</xdr:col>
      <xdr:colOff>203200</xdr:colOff>
      <xdr:row>61</xdr:row>
      <xdr:rowOff>63077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180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42394</xdr:rowOff>
    </xdr:from>
    <xdr:to>
      <xdr:col>68</xdr:col>
      <xdr:colOff>152400</xdr:colOff>
      <xdr:row>61</xdr:row>
      <xdr:rowOff>59630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008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22618</xdr:rowOff>
    </xdr:from>
    <xdr:to>
      <xdr:col>81</xdr:col>
      <xdr:colOff>95250</xdr:colOff>
      <xdr:row>61</xdr:row>
      <xdr:rowOff>124218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39145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14575</xdr:rowOff>
    </xdr:from>
    <xdr:to>
      <xdr:col>77</xdr:col>
      <xdr:colOff>95250</xdr:colOff>
      <xdr:row>61</xdr:row>
      <xdr:rowOff>116175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126352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12277</xdr:rowOff>
    </xdr:from>
    <xdr:to>
      <xdr:col>73</xdr:col>
      <xdr:colOff>44450</xdr:colOff>
      <xdr:row>61</xdr:row>
      <xdr:rowOff>113877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8830</xdr:rowOff>
    </xdr:from>
    <xdr:to>
      <xdr:col>68</xdr:col>
      <xdr:colOff>203200</xdr:colOff>
      <xdr:row>61</xdr:row>
      <xdr:rowOff>110430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120607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163044</xdr:rowOff>
    </xdr:from>
    <xdr:to>
      <xdr:col>64</xdr:col>
      <xdr:colOff>152400</xdr:colOff>
      <xdr:row>61</xdr:row>
      <xdr:rowOff>93194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103371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年度から令和元年東日本台風災害に係る災害復旧事業債の元金償還が始まったため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181,185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千円増加した。さらに、工業用地資産運用出資債の元利償還が始まったため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156,600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実質公債費比率は３カ年平均で５．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となり、前年度よりも０．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今後も本宮市財政運営計画に基づき、計画的な市債の発行と償還に努め、当該比率を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適正な範囲に留めていく。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68641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7207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91622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7207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40</xdr:row>
      <xdr:rowOff>605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7781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81038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586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地方債の現在高は、償還満了により</a:t>
          </a:r>
          <a:r>
            <a:rPr kumimoji="1" lang="en-US" altLang="ja-JP" sz="1100">
              <a:latin typeface="ＭＳ Ｐゴシック" panose="020B0600070205080204" pitchFamily="50" charset="-128"/>
              <a:ea typeface="ＭＳ Ｐゴシック" panose="020B0600070205080204" pitchFamily="50" charset="-128"/>
            </a:rPr>
            <a:t>133,650</a:t>
          </a:r>
          <a:r>
            <a:rPr kumimoji="1" lang="ja-JP" altLang="en-US" sz="1100">
              <a:latin typeface="ＭＳ Ｐゴシック" panose="020B0600070205080204" pitchFamily="50" charset="-128"/>
              <a:ea typeface="ＭＳ Ｐゴシック" panose="020B0600070205080204" pitchFamily="50" charset="-128"/>
            </a:rPr>
            <a:t>千円減少したが、令和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年度の地方債新規発行が</a:t>
          </a:r>
          <a:r>
            <a:rPr kumimoji="1" lang="en-US" altLang="ja-JP" sz="1100">
              <a:latin typeface="ＭＳ Ｐゴシック" panose="020B0600070205080204" pitchFamily="50" charset="-128"/>
              <a:ea typeface="ＭＳ Ｐゴシック" panose="020B0600070205080204" pitchFamily="50" charset="-128"/>
            </a:rPr>
            <a:t>1,828,600</a:t>
          </a:r>
          <a:r>
            <a:rPr kumimoji="1" lang="ja-JP" altLang="en-US" sz="1100">
              <a:latin typeface="ＭＳ Ｐゴシック" panose="020B0600070205080204" pitchFamily="50" charset="-128"/>
              <a:ea typeface="ＭＳ Ｐゴシック" panose="020B0600070205080204" pitchFamily="50" charset="-128"/>
            </a:rPr>
            <a:t>千円となったことにより、地方債の現在高が前年度比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％増加した。また、財政調整基金を始めとした充当可能基金が前年度比</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％減少したことで、将来負担比率が前年度比</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66.6</a:t>
          </a:r>
          <a:r>
            <a:rPr kumimoji="1" lang="ja-JP" altLang="en-US" sz="1100">
              <a:latin typeface="ＭＳ Ｐゴシック" panose="020B0600070205080204" pitchFamily="50" charset="-128"/>
              <a:ea typeface="ＭＳ Ｐゴシック" panose="020B0600070205080204" pitchFamily="50" charset="-128"/>
            </a:rPr>
            <a:t>％となった。地方債の現在高が増加傾向にあるため、今後も本宮市財政運営計画に基づき、計画的な市債の発行と償還に努め、当該比率を適切な値に保っていく。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161188</xdr:rowOff>
    </xdr:from>
    <xdr:to>
      <xdr:col>81</xdr:col>
      <xdr:colOff>44450</xdr:colOff>
      <xdr:row>16</xdr:row>
      <xdr:rowOff>29312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732938"/>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161188</xdr:rowOff>
    </xdr:from>
    <xdr:to>
      <xdr:col>77</xdr:col>
      <xdr:colOff>44450</xdr:colOff>
      <xdr:row>15</xdr:row>
      <xdr:rowOff>168910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3293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156362</xdr:rowOff>
    </xdr:from>
    <xdr:to>
      <xdr:col>72</xdr:col>
      <xdr:colOff>203200</xdr:colOff>
      <xdr:row>15</xdr:row>
      <xdr:rowOff>168910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72811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156362</xdr:rowOff>
    </xdr:from>
    <xdr:to>
      <xdr:col>68</xdr:col>
      <xdr:colOff>152400</xdr:colOff>
      <xdr:row>15</xdr:row>
      <xdr:rowOff>168427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281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149962</xdr:rowOff>
    </xdr:from>
    <xdr:to>
      <xdr:col>81</xdr:col>
      <xdr:colOff>95250</xdr:colOff>
      <xdr:row>16</xdr:row>
      <xdr:rowOff>80112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122039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110388</xdr:rowOff>
    </xdr:from>
    <xdr:to>
      <xdr:col>77</xdr:col>
      <xdr:colOff>95250</xdr:colOff>
      <xdr:row>16</xdr:row>
      <xdr:rowOff>40538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25315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76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118110</xdr:rowOff>
    </xdr:from>
    <xdr:to>
      <xdr:col>73</xdr:col>
      <xdr:colOff>44450</xdr:colOff>
      <xdr:row>16</xdr:row>
      <xdr:rowOff>48260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105562</xdr:rowOff>
    </xdr:from>
    <xdr:to>
      <xdr:col>68</xdr:col>
      <xdr:colOff>203200</xdr:colOff>
      <xdr:row>16</xdr:row>
      <xdr:rowOff>35712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20489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117627</xdr:rowOff>
    </xdr:from>
    <xdr:to>
      <xdr:col>64</xdr:col>
      <xdr:colOff>152400</xdr:colOff>
      <xdr:row>16</xdr:row>
      <xdr:rowOff>47777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32554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7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29,553
88.02
18,374,366
17,188,673
907,468
9,035,276
20,465,471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と比較して経常収支比率の人件費分が高くなっており、改善を図っていく。具体的には、事務事業の見直し及び業務効率化による時間外勤務手当の削減に努める。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80736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80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132443</xdr:rowOff>
    </xdr:from>
    <xdr:to>
      <xdr:col>19</xdr:col>
      <xdr:colOff>187325</xdr:colOff>
      <xdr:row>37</xdr:row>
      <xdr:rowOff>80736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0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132443</xdr:rowOff>
    </xdr:from>
    <xdr:to>
      <xdr:col>15</xdr:col>
      <xdr:colOff>98425</xdr:colOff>
      <xdr:row>38</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046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38</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63128"/>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29936</xdr:rowOff>
    </xdr:from>
    <xdr:to>
      <xdr:col>20</xdr:col>
      <xdr:colOff>38100</xdr:colOff>
      <xdr:row>37</xdr:row>
      <xdr:rowOff>131536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116312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81643</xdr:rowOff>
    </xdr:from>
    <xdr:to>
      <xdr:col>15</xdr:col>
      <xdr:colOff>149225</xdr:colOff>
      <xdr:row>37</xdr:row>
      <xdr:rowOff>11793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168020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施設の維持管理に係る支出が多く、依然として類似団体平均を上回っている状況である。特に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庁内ネットワークシステム使用料や小中学校ネットワーク機器使用料等の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関連経費が上昇しており、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61,627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千円増となっており、この傾向は次年度以降も続くことが想定される。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業務効率化による人件費の削減等トータルコスト</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の縮減に努める。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18</xdr:row>
      <xdr:rowOff>134620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05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14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27940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6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68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類似団体平均よりも下回って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生活保護費、障がい児給付費、障がい介護給付費等の社会保障関連経費が上昇しており、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59,379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給付費全体としては今後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増加していくことが想定されるため、引き続き注視していく。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32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道路や農業用排水路等の維持補修費が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41,506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9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27940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168910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153670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対前年度比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、依然として類似団体平均を上回っている状況であるため、既存の補助金の見直し等を行い、経費の圧縮に努めていく。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38</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283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68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72136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872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令和元年東日本台風災害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復旧の償還が始まった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268,519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ポイント増となったが、類似団体平均を下回っている状況である。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後年度財政負担を考慮しながら、計画的な地方債の発行及び償還を行う。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43485"/>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113285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ポイント増、類似団体よりも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が大きなウエイトを占めていることから、既存の補助金の見直し等を行い、経費の圧縮に努めていく。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943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77</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60045"/>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76</xdr:row>
      <xdr:rowOff>132714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6004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132714</xdr:rowOff>
    </xdr:from>
    <xdr:to>
      <xdr:col>69</xdr:col>
      <xdr:colOff>92075</xdr:colOff>
      <xdr:row>76</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629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65422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81914</xdr:rowOff>
    </xdr:from>
    <xdr:to>
      <xdr:col>69</xdr:col>
      <xdr:colOff>142875</xdr:colOff>
      <xdr:row>77</xdr:row>
      <xdr:rowOff>12064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168291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84450</xdr:rowOff>
    </xdr:from>
    <xdr:to>
      <xdr:col>29</xdr:col>
      <xdr:colOff>127000</xdr:colOff>
      <xdr:row>16</xdr:row>
      <xdr:rowOff>142377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75275"/>
          <a:ext cx="647700" cy="5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142377</xdr:rowOff>
    </xdr:from>
    <xdr:to>
      <xdr:col>26</xdr:col>
      <xdr:colOff>50800</xdr:colOff>
      <xdr:row>17</xdr:row>
      <xdr:rowOff>44399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3202"/>
          <a:ext cx="698500" cy="7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24450</xdr:rowOff>
    </xdr:from>
    <xdr:to>
      <xdr:col>22</xdr:col>
      <xdr:colOff>114300</xdr:colOff>
      <xdr:row>17</xdr:row>
      <xdr:rowOff>44399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86725"/>
          <a:ext cx="698500" cy="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24450</xdr:rowOff>
    </xdr:from>
    <xdr:to>
      <xdr:col>18</xdr:col>
      <xdr:colOff>177800</xdr:colOff>
      <xdr:row>17</xdr:row>
      <xdr:rowOff>68692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86725"/>
          <a:ext cx="698500" cy="4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33650</xdr:rowOff>
    </xdr:from>
    <xdr:to>
      <xdr:col>29</xdr:col>
      <xdr:colOff>177800</xdr:colOff>
      <xdr:row>16</xdr:row>
      <xdr:rowOff>135250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2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9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91577</xdr:rowOff>
    </xdr:from>
    <xdr:to>
      <xdr:col>26</xdr:col>
      <xdr:colOff>101600</xdr:colOff>
      <xdr:row>17</xdr:row>
      <xdr:rowOff>21727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6504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6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165049</xdr:rowOff>
    </xdr:from>
    <xdr:to>
      <xdr:col>22</xdr:col>
      <xdr:colOff>165100</xdr:colOff>
      <xdr:row>17</xdr:row>
      <xdr:rowOff>95199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79976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145100</xdr:rowOff>
    </xdr:from>
    <xdr:to>
      <xdr:col>19</xdr:col>
      <xdr:colOff>38100</xdr:colOff>
      <xdr:row>17</xdr:row>
      <xdr:rowOff>75250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3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85427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17892</xdr:rowOff>
    </xdr:from>
    <xdr:to>
      <xdr:col>15</xdr:col>
      <xdr:colOff>101600</xdr:colOff>
      <xdr:row>17</xdr:row>
      <xdr:rowOff>119492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8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129669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105152</xdr:rowOff>
    </xdr:from>
    <xdr:to>
      <xdr:col>29</xdr:col>
      <xdr:colOff>127000</xdr:colOff>
      <xdr:row>37</xdr:row>
      <xdr:rowOff>47284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8402"/>
          <a:ext cx="647700" cy="113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39969</xdr:rowOff>
    </xdr:from>
    <xdr:to>
      <xdr:col>26</xdr:col>
      <xdr:colOff>50800</xdr:colOff>
      <xdr:row>37</xdr:row>
      <xdr:rowOff>47284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64669"/>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39969</xdr:rowOff>
    </xdr:from>
    <xdr:to>
      <xdr:col>22</xdr:col>
      <xdr:colOff>114300</xdr:colOff>
      <xdr:row>37</xdr:row>
      <xdr:rowOff>46794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64669"/>
          <a:ext cx="698500" cy="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119293</xdr:rowOff>
    </xdr:from>
    <xdr:to>
      <xdr:col>18</xdr:col>
      <xdr:colOff>177800</xdr:colOff>
      <xdr:row>37</xdr:row>
      <xdr:rowOff>46794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72543"/>
          <a:ext cx="698500" cy="9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54352</xdr:rowOff>
    </xdr:from>
    <xdr:to>
      <xdr:col>29</xdr:col>
      <xdr:colOff>177800</xdr:colOff>
      <xdr:row>36</xdr:row>
      <xdr:rowOff>155952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26429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167934</xdr:rowOff>
    </xdr:from>
    <xdr:to>
      <xdr:col>26</xdr:col>
      <xdr:colOff>101600</xdr:colOff>
      <xdr:row>37</xdr:row>
      <xdr:rowOff>98084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82861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7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160619</xdr:rowOff>
    </xdr:from>
    <xdr:to>
      <xdr:col>22</xdr:col>
      <xdr:colOff>165100</xdr:colOff>
      <xdr:row>37</xdr:row>
      <xdr:rowOff>90769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75546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167444</xdr:rowOff>
    </xdr:from>
    <xdr:to>
      <xdr:col>19</xdr:col>
      <xdr:colOff>38100</xdr:colOff>
      <xdr:row>37</xdr:row>
      <xdr:rowOff>97594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82371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68493</xdr:rowOff>
    </xdr:from>
    <xdr:to>
      <xdr:col>15</xdr:col>
      <xdr:colOff>101600</xdr:colOff>
      <xdr:row>36</xdr:row>
      <xdr:rowOff>170093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154870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29,553
88.02
18,374,366
17,188,673
907,468
9,035,276
20,465,471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152032</xdr:rowOff>
    </xdr:from>
    <xdr:to>
      <xdr:col>24</xdr:col>
      <xdr:colOff>63500</xdr:colOff>
      <xdr:row>35</xdr:row>
      <xdr:rowOff>14554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1332"/>
          <a:ext cx="8382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14554</xdr:rowOff>
    </xdr:from>
    <xdr:to>
      <xdr:col>19</xdr:col>
      <xdr:colOff>177800</xdr:colOff>
      <xdr:row>35</xdr:row>
      <xdr:rowOff>36843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530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32144</xdr:rowOff>
    </xdr:from>
    <xdr:to>
      <xdr:col>15</xdr:col>
      <xdr:colOff>50800</xdr:colOff>
      <xdr:row>35</xdr:row>
      <xdr:rowOff>36843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32894"/>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32144</xdr:rowOff>
    </xdr:from>
    <xdr:to>
      <xdr:col>10</xdr:col>
      <xdr:colOff>114300</xdr:colOff>
      <xdr:row>36</xdr:row>
      <xdr:rowOff>60376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2894"/>
          <a:ext cx="889000" cy="19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101232</xdr:rowOff>
    </xdr:from>
    <xdr:to>
      <xdr:col>24</xdr:col>
      <xdr:colOff>114300</xdr:colOff>
      <xdr:row>35</xdr:row>
      <xdr:rowOff>31382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79659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135204</xdr:rowOff>
    </xdr:from>
    <xdr:to>
      <xdr:col>20</xdr:col>
      <xdr:colOff>38100</xdr:colOff>
      <xdr:row>35</xdr:row>
      <xdr:rowOff>65354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56481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157493</xdr:rowOff>
    </xdr:from>
    <xdr:to>
      <xdr:col>15</xdr:col>
      <xdr:colOff>101600</xdr:colOff>
      <xdr:row>35</xdr:row>
      <xdr:rowOff>87643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78770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152794</xdr:rowOff>
    </xdr:from>
    <xdr:to>
      <xdr:col>10</xdr:col>
      <xdr:colOff>165100</xdr:colOff>
      <xdr:row>35</xdr:row>
      <xdr:rowOff>82944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99471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9576</xdr:rowOff>
    </xdr:from>
    <xdr:to>
      <xdr:col>6</xdr:col>
      <xdr:colOff>38100</xdr:colOff>
      <xdr:row>36</xdr:row>
      <xdr:rowOff>111176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102303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136143</xdr:rowOff>
    </xdr:from>
    <xdr:to>
      <xdr:col>24</xdr:col>
      <xdr:colOff>63500</xdr:colOff>
      <xdr:row>55</xdr:row>
      <xdr:rowOff>153956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65893"/>
          <a:ext cx="838200" cy="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136143</xdr:rowOff>
    </xdr:from>
    <xdr:to>
      <xdr:col>19</xdr:col>
      <xdr:colOff>177800</xdr:colOff>
      <xdr:row>55</xdr:row>
      <xdr:rowOff>160393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65893"/>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36007</xdr:rowOff>
    </xdr:from>
    <xdr:to>
      <xdr:col>15</xdr:col>
      <xdr:colOff>50800</xdr:colOff>
      <xdr:row>55</xdr:row>
      <xdr:rowOff>160393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8951407"/>
          <a:ext cx="889000" cy="6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36007</xdr:rowOff>
    </xdr:from>
    <xdr:to>
      <xdr:col>10</xdr:col>
      <xdr:colOff>114300</xdr:colOff>
      <xdr:row>54</xdr:row>
      <xdr:rowOff>90441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8951407"/>
          <a:ext cx="889000" cy="39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103156</xdr:rowOff>
    </xdr:from>
    <xdr:to>
      <xdr:col>24</xdr:col>
      <xdr:colOff>114300</xdr:colOff>
      <xdr:row>56</xdr:row>
      <xdr:rowOff>33306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126033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85343</xdr:rowOff>
    </xdr:from>
    <xdr:to>
      <xdr:col>20</xdr:col>
      <xdr:colOff>38100</xdr:colOff>
      <xdr:row>56</xdr:row>
      <xdr:rowOff>15493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32020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9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109593</xdr:rowOff>
    </xdr:from>
    <xdr:to>
      <xdr:col>15</xdr:col>
      <xdr:colOff>101600</xdr:colOff>
      <xdr:row>56</xdr:row>
      <xdr:rowOff>39743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3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56270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1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156657</xdr:rowOff>
    </xdr:from>
    <xdr:to>
      <xdr:col>10</xdr:col>
      <xdr:colOff>165100</xdr:colOff>
      <xdr:row>52</xdr:row>
      <xdr:rowOff>86807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9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103334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67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39641</xdr:rowOff>
    </xdr:from>
    <xdr:to>
      <xdr:col>6</xdr:col>
      <xdr:colOff>38100</xdr:colOff>
      <xdr:row>54</xdr:row>
      <xdr:rowOff>141241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29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157768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07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114874</xdr:rowOff>
    </xdr:from>
    <xdr:to>
      <xdr:col>24</xdr:col>
      <xdr:colOff>63500</xdr:colOff>
      <xdr:row>77</xdr:row>
      <xdr:rowOff>152136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16524"/>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152136</xdr:rowOff>
    </xdr:from>
    <xdr:to>
      <xdr:col>19</xdr:col>
      <xdr:colOff>177800</xdr:colOff>
      <xdr:row>77</xdr:row>
      <xdr:rowOff>169030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3786"/>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169030</xdr:rowOff>
    </xdr:from>
    <xdr:to>
      <xdr:col>15</xdr:col>
      <xdr:colOff>50800</xdr:colOff>
      <xdr:row>78</xdr:row>
      <xdr:rowOff>63302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068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63302</xdr:rowOff>
    </xdr:from>
    <xdr:to>
      <xdr:col>10</xdr:col>
      <xdr:colOff>114300</xdr:colOff>
      <xdr:row>78</xdr:row>
      <xdr:rowOff>65565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640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64074</xdr:rowOff>
    </xdr:from>
    <xdr:to>
      <xdr:col>24</xdr:col>
      <xdr:colOff>114300</xdr:colOff>
      <xdr:row>77</xdr:row>
      <xdr:rowOff>165674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86951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101336</xdr:rowOff>
    </xdr:from>
    <xdr:to>
      <xdr:col>20</xdr:col>
      <xdr:colOff>38100</xdr:colOff>
      <xdr:row>78</xdr:row>
      <xdr:rowOff>31486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22613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118230</xdr:rowOff>
    </xdr:from>
    <xdr:to>
      <xdr:col>15</xdr:col>
      <xdr:colOff>101600</xdr:colOff>
      <xdr:row>78</xdr:row>
      <xdr:rowOff>48380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39507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12502</xdr:rowOff>
    </xdr:from>
    <xdr:to>
      <xdr:col>10</xdr:col>
      <xdr:colOff>165100</xdr:colOff>
      <xdr:row>78</xdr:row>
      <xdr:rowOff>114102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14765</xdr:rowOff>
    </xdr:from>
    <xdr:to>
      <xdr:col>6</xdr:col>
      <xdr:colOff>38100</xdr:colOff>
      <xdr:row>78</xdr:row>
      <xdr:rowOff>116365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107492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28727</xdr:rowOff>
    </xdr:from>
    <xdr:to>
      <xdr:col>24</xdr:col>
      <xdr:colOff>63500</xdr:colOff>
      <xdr:row>99</xdr:row>
      <xdr:rowOff>36004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7002277"/>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28727</xdr:rowOff>
    </xdr:from>
    <xdr:to>
      <xdr:col>19</xdr:col>
      <xdr:colOff>177800</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7002277"/>
          <a:ext cx="889000" cy="7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107569</xdr:rowOff>
    </xdr:from>
    <xdr:to>
      <xdr:col>15</xdr:col>
      <xdr:colOff>50800</xdr:colOff>
      <xdr:row>99</xdr:row>
      <xdr:rowOff>115557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7081119"/>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52223</xdr:rowOff>
    </xdr:from>
    <xdr:to>
      <xdr:col>10</xdr:col>
      <xdr:colOff>114300</xdr:colOff>
      <xdr:row>99</xdr:row>
      <xdr:rowOff>115557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7025773"/>
          <a:ext cx="8890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156654</xdr:rowOff>
    </xdr:from>
    <xdr:to>
      <xdr:col>24</xdr:col>
      <xdr:colOff>114300</xdr:colOff>
      <xdr:row>99</xdr:row>
      <xdr:rowOff>86804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9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71581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8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149377</xdr:rowOff>
    </xdr:from>
    <xdr:to>
      <xdr:col>20</xdr:col>
      <xdr:colOff>38100</xdr:colOff>
      <xdr:row>99</xdr:row>
      <xdr:rowOff>79527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9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70654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704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56769</xdr:rowOff>
    </xdr:from>
    <xdr:to>
      <xdr:col>15</xdr:col>
      <xdr:colOff>101600</xdr:colOff>
      <xdr:row>99</xdr:row>
      <xdr:rowOff>158369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70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149496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71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64757</xdr:rowOff>
    </xdr:from>
    <xdr:to>
      <xdr:col>10</xdr:col>
      <xdr:colOff>165100</xdr:colOff>
      <xdr:row>99</xdr:row>
      <xdr:rowOff>166357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70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157484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1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1423</xdr:rowOff>
    </xdr:from>
    <xdr:to>
      <xdr:col>6</xdr:col>
      <xdr:colOff>38100</xdr:colOff>
      <xdr:row>99</xdr:row>
      <xdr:rowOff>103023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94150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0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107206</xdr:rowOff>
    </xdr:from>
    <xdr:to>
      <xdr:col>55</xdr:col>
      <xdr:colOff>0</xdr:colOff>
      <xdr:row>36</xdr:row>
      <xdr:rowOff>63141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07956"/>
          <a:ext cx="838200" cy="12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113015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1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81766</xdr:rowOff>
    </xdr:from>
    <xdr:to>
      <xdr:col>50</xdr:col>
      <xdr:colOff>114300</xdr:colOff>
      <xdr:row>36</xdr:row>
      <xdr:rowOff>63141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11066"/>
          <a:ext cx="889000" cy="32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110472</xdr:rowOff>
    </xdr:from>
    <xdr:to>
      <xdr:col>45</xdr:col>
      <xdr:colOff>177800</xdr:colOff>
      <xdr:row>34</xdr:row>
      <xdr:rowOff>81766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53972"/>
          <a:ext cx="889000" cy="6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101868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110472</xdr:rowOff>
    </xdr:from>
    <xdr:to>
      <xdr:col>41</xdr:col>
      <xdr:colOff>50800</xdr:colOff>
      <xdr:row>36</xdr:row>
      <xdr:rowOff>87449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53972"/>
          <a:ext cx="889000" cy="100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56406</xdr:rowOff>
    </xdr:from>
    <xdr:to>
      <xdr:col>55</xdr:col>
      <xdr:colOff>50800</xdr:colOff>
      <xdr:row>35</xdr:row>
      <xdr:rowOff>158006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79283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12341</xdr:rowOff>
    </xdr:from>
    <xdr:to>
      <xdr:col>50</xdr:col>
      <xdr:colOff>165100</xdr:colOff>
      <xdr:row>36</xdr:row>
      <xdr:rowOff>113941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105068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30966</xdr:rowOff>
    </xdr:from>
    <xdr:to>
      <xdr:col>46</xdr:col>
      <xdr:colOff>38100</xdr:colOff>
      <xdr:row>34</xdr:row>
      <xdr:rowOff>132566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149093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3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59672</xdr:rowOff>
    </xdr:from>
    <xdr:to>
      <xdr:col>41</xdr:col>
      <xdr:colOff>101600</xdr:colOff>
      <xdr:row>30</xdr:row>
      <xdr:rowOff>161272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152399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9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36649</xdr:rowOff>
    </xdr:from>
    <xdr:to>
      <xdr:col>36</xdr:col>
      <xdr:colOff>165100</xdr:colOff>
      <xdr:row>36</xdr:row>
      <xdr:rowOff>138249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154776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55935</xdr:rowOff>
    </xdr:from>
    <xdr:to>
      <xdr:col>55</xdr:col>
      <xdr:colOff>0</xdr:colOff>
      <xdr:row>55</xdr:row>
      <xdr:rowOff>108741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85685"/>
          <a:ext cx="8382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120903</xdr:rowOff>
    </xdr:from>
    <xdr:to>
      <xdr:col>50</xdr:col>
      <xdr:colOff>114300</xdr:colOff>
      <xdr:row>55</xdr:row>
      <xdr:rowOff>55935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79203"/>
          <a:ext cx="889000" cy="10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120903</xdr:rowOff>
    </xdr:from>
    <xdr:to>
      <xdr:col>45</xdr:col>
      <xdr:colOff>177800</xdr:colOff>
      <xdr:row>55</xdr:row>
      <xdr:rowOff>127316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79203"/>
          <a:ext cx="889000" cy="1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127316</xdr:rowOff>
    </xdr:from>
    <xdr:to>
      <xdr:col>41</xdr:col>
      <xdr:colOff>50800</xdr:colOff>
      <xdr:row>56</xdr:row>
      <xdr:rowOff>169163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57066"/>
          <a:ext cx="889000" cy="2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57941</xdr:rowOff>
    </xdr:from>
    <xdr:to>
      <xdr:col>55</xdr:col>
      <xdr:colOff>50800</xdr:colOff>
      <xdr:row>55</xdr:row>
      <xdr:rowOff>159541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80818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3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5135</xdr:rowOff>
    </xdr:from>
    <xdr:to>
      <xdr:col>50</xdr:col>
      <xdr:colOff>165100</xdr:colOff>
      <xdr:row>55</xdr:row>
      <xdr:rowOff>106735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123262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70103</xdr:rowOff>
    </xdr:from>
    <xdr:to>
      <xdr:col>46</xdr:col>
      <xdr:colOff>38100</xdr:colOff>
      <xdr:row>55</xdr:row>
      <xdr:rowOff>253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16780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0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76516</xdr:rowOff>
    </xdr:from>
    <xdr:to>
      <xdr:col>41</xdr:col>
      <xdr:colOff>101600</xdr:colOff>
      <xdr:row>56</xdr:row>
      <xdr:rowOff>6666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23193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8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118363</xdr:rowOff>
    </xdr:from>
    <xdr:to>
      <xdr:col>36</xdr:col>
      <xdr:colOff>165100</xdr:colOff>
      <xdr:row>57</xdr:row>
      <xdr:rowOff>48513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39640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131372</xdr:rowOff>
    </xdr:from>
    <xdr:to>
      <xdr:col>55</xdr:col>
      <xdr:colOff>0</xdr:colOff>
      <xdr:row>78</xdr:row>
      <xdr:rowOff>142889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04472"/>
          <a:ext cx="8382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105976</xdr:rowOff>
    </xdr:from>
    <xdr:to>
      <xdr:col>50</xdr:col>
      <xdr:colOff>114300</xdr:colOff>
      <xdr:row>78</xdr:row>
      <xdr:rowOff>131372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9076"/>
          <a:ext cx="889000" cy="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105976</xdr:rowOff>
    </xdr:from>
    <xdr:to>
      <xdr:col>45</xdr:col>
      <xdr:colOff>177800</xdr:colOff>
      <xdr:row>79</xdr:row>
      <xdr:rowOff>61389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79076"/>
          <a:ext cx="889000" cy="12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61389</xdr:rowOff>
    </xdr:from>
    <xdr:to>
      <xdr:col>41</xdr:col>
      <xdr:colOff>50800</xdr:colOff>
      <xdr:row>79</xdr:row>
      <xdr:rowOff>69117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05939"/>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92089</xdr:rowOff>
    </xdr:from>
    <xdr:to>
      <xdr:col>55</xdr:col>
      <xdr:colOff>50800</xdr:colOff>
      <xdr:row>79</xdr:row>
      <xdr:rowOff>22239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70516</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80572</xdr:rowOff>
    </xdr:from>
    <xdr:to>
      <xdr:col>50</xdr:col>
      <xdr:colOff>165100</xdr:colOff>
      <xdr:row>79</xdr:row>
      <xdr:rowOff>10722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55176</xdr:rowOff>
    </xdr:from>
    <xdr:to>
      <xdr:col>46</xdr:col>
      <xdr:colOff>38100</xdr:colOff>
      <xdr:row>78</xdr:row>
      <xdr:rowOff>156776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147903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10589</xdr:rowOff>
    </xdr:from>
    <xdr:to>
      <xdr:col>41</xdr:col>
      <xdr:colOff>101600</xdr:colOff>
      <xdr:row>79</xdr:row>
      <xdr:rowOff>112189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103316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18317</xdr:rowOff>
    </xdr:from>
    <xdr:to>
      <xdr:col>36</xdr:col>
      <xdr:colOff>165100</xdr:colOff>
      <xdr:row>79</xdr:row>
      <xdr:rowOff>119917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111044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134455</xdr:rowOff>
    </xdr:from>
    <xdr:to>
      <xdr:col>55</xdr:col>
      <xdr:colOff>0</xdr:colOff>
      <xdr:row>92</xdr:row>
      <xdr:rowOff>154496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5907855"/>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134455</xdr:rowOff>
    </xdr:from>
    <xdr:to>
      <xdr:col>50</xdr:col>
      <xdr:colOff>114300</xdr:colOff>
      <xdr:row>94</xdr:row>
      <xdr:rowOff>165291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907855"/>
          <a:ext cx="889000" cy="3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160338</xdr:rowOff>
    </xdr:from>
    <xdr:to>
      <xdr:col>45</xdr:col>
      <xdr:colOff>177800</xdr:colOff>
      <xdr:row>94</xdr:row>
      <xdr:rowOff>165291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933738"/>
          <a:ext cx="889000" cy="3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160338</xdr:rowOff>
    </xdr:from>
    <xdr:to>
      <xdr:col>41</xdr:col>
      <xdr:colOff>50800</xdr:colOff>
      <xdr:row>96</xdr:row>
      <xdr:rowOff>16053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933738"/>
          <a:ext cx="889000" cy="5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103696</xdr:rowOff>
    </xdr:from>
    <xdr:to>
      <xdr:col>55</xdr:col>
      <xdr:colOff>50800</xdr:colOff>
      <xdr:row>93</xdr:row>
      <xdr:rowOff>33846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8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126573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7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83655</xdr:rowOff>
    </xdr:from>
    <xdr:to>
      <xdr:col>50</xdr:col>
      <xdr:colOff>165100</xdr:colOff>
      <xdr:row>93</xdr:row>
      <xdr:rowOff>13805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8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30332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6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114491</xdr:rowOff>
    </xdr:from>
    <xdr:to>
      <xdr:col>46</xdr:col>
      <xdr:colOff>38100</xdr:colOff>
      <xdr:row>95</xdr:row>
      <xdr:rowOff>44641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61168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109538</xdr:rowOff>
    </xdr:from>
    <xdr:to>
      <xdr:col>41</xdr:col>
      <xdr:colOff>101600</xdr:colOff>
      <xdr:row>93</xdr:row>
      <xdr:rowOff>39688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8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56215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6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136703</xdr:rowOff>
    </xdr:from>
    <xdr:to>
      <xdr:col>36</xdr:col>
      <xdr:colOff>165100</xdr:colOff>
      <xdr:row>96</xdr:row>
      <xdr:rowOff>66853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57980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51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40830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5698680"/>
          <a:ext cx="838200" cy="10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40830</xdr:rowOff>
    </xdr:from>
    <xdr:to>
      <xdr:col>81</xdr:col>
      <xdr:colOff>50800</xdr:colOff>
      <xdr:row>34</xdr:row>
      <xdr:rowOff>86132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5698680"/>
          <a:ext cx="889000" cy="2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46812</xdr:rowOff>
    </xdr:from>
    <xdr:to>
      <xdr:col>76</xdr:col>
      <xdr:colOff>114300</xdr:colOff>
      <xdr:row>34</xdr:row>
      <xdr:rowOff>86132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5361762"/>
          <a:ext cx="889000" cy="5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46812</xdr:rowOff>
    </xdr:from>
    <xdr:to>
      <xdr:col>71</xdr:col>
      <xdr:colOff>177800</xdr:colOff>
      <xdr:row>37</xdr:row>
      <xdr:rowOff>50470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5361762"/>
          <a:ext cx="889000" cy="10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161480</xdr:rowOff>
    </xdr:from>
    <xdr:to>
      <xdr:col>81</xdr:col>
      <xdr:colOff>101600</xdr:colOff>
      <xdr:row>33</xdr:row>
      <xdr:rowOff>91630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56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108157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4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35332</xdr:rowOff>
    </xdr:from>
    <xdr:to>
      <xdr:col>76</xdr:col>
      <xdr:colOff>165100</xdr:colOff>
      <xdr:row>34</xdr:row>
      <xdr:rowOff>136932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58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153459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6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167462</xdr:rowOff>
    </xdr:from>
    <xdr:to>
      <xdr:col>72</xdr:col>
      <xdr:colOff>38100</xdr:colOff>
      <xdr:row>31</xdr:row>
      <xdr:rowOff>97612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53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114139</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08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171120</xdr:rowOff>
    </xdr:from>
    <xdr:to>
      <xdr:col>67</xdr:col>
      <xdr:colOff>101600</xdr:colOff>
      <xdr:row>37</xdr:row>
      <xdr:rowOff>101270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117797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1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79642</xdr:rowOff>
    </xdr:from>
    <xdr:to>
      <xdr:col>85</xdr:col>
      <xdr:colOff>127000</xdr:colOff>
      <xdr:row>76</xdr:row>
      <xdr:rowOff>86488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38392"/>
          <a:ext cx="838200" cy="1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86488</xdr:rowOff>
    </xdr:from>
    <xdr:to>
      <xdr:col>81</xdr:col>
      <xdr:colOff>50800</xdr:colOff>
      <xdr:row>76</xdr:row>
      <xdr:rowOff>87807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16688"/>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84226</xdr:rowOff>
    </xdr:from>
    <xdr:to>
      <xdr:col>76</xdr:col>
      <xdr:colOff>114300</xdr:colOff>
      <xdr:row>76</xdr:row>
      <xdr:rowOff>87807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1442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25642</xdr:rowOff>
    </xdr:from>
    <xdr:to>
      <xdr:col>71</xdr:col>
      <xdr:colOff>177800</xdr:colOff>
      <xdr:row>76</xdr:row>
      <xdr:rowOff>84226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55842"/>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28842</xdr:rowOff>
    </xdr:from>
    <xdr:to>
      <xdr:col>85</xdr:col>
      <xdr:colOff>177800</xdr:colOff>
      <xdr:row>75</xdr:row>
      <xdr:rowOff>130442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7269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35688</xdr:rowOff>
    </xdr:from>
    <xdr:to>
      <xdr:col>81</xdr:col>
      <xdr:colOff>101600</xdr:colOff>
      <xdr:row>76</xdr:row>
      <xdr:rowOff>137288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128415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37007</xdr:rowOff>
    </xdr:from>
    <xdr:to>
      <xdr:col>76</xdr:col>
      <xdr:colOff>165100</xdr:colOff>
      <xdr:row>76</xdr:row>
      <xdr:rowOff>138607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129734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33426</xdr:rowOff>
    </xdr:from>
    <xdr:to>
      <xdr:col>72</xdr:col>
      <xdr:colOff>38100</xdr:colOff>
      <xdr:row>76</xdr:row>
      <xdr:rowOff>135026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6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126153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146292</xdr:rowOff>
    </xdr:from>
    <xdr:to>
      <xdr:col>67</xdr:col>
      <xdr:colOff>101600</xdr:colOff>
      <xdr:row>76</xdr:row>
      <xdr:rowOff>76442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67569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4104</xdr:rowOff>
    </xdr:from>
    <xdr:to>
      <xdr:col>85</xdr:col>
      <xdr:colOff>127000</xdr:colOff>
      <xdr:row>98</xdr:row>
      <xdr:rowOff>28834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06204"/>
          <a:ext cx="8382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151743</xdr:rowOff>
    </xdr:from>
    <xdr:to>
      <xdr:col>81</xdr:col>
      <xdr:colOff>50800</xdr:colOff>
      <xdr:row>98</xdr:row>
      <xdr:rowOff>4104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82393"/>
          <a:ext cx="889000" cy="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149209</xdr:rowOff>
    </xdr:from>
    <xdr:to>
      <xdr:col>76</xdr:col>
      <xdr:colOff>114300</xdr:colOff>
      <xdr:row>97</xdr:row>
      <xdr:rowOff>151743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608409"/>
          <a:ext cx="889000" cy="1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149209</xdr:rowOff>
    </xdr:from>
    <xdr:to>
      <xdr:col>71</xdr:col>
      <xdr:colOff>177800</xdr:colOff>
      <xdr:row>97</xdr:row>
      <xdr:rowOff>36528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08409"/>
          <a:ext cx="889000" cy="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149484</xdr:rowOff>
    </xdr:from>
    <xdr:to>
      <xdr:col>85</xdr:col>
      <xdr:colOff>177800</xdr:colOff>
      <xdr:row>98</xdr:row>
      <xdr:rowOff>79634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124754</xdr:rowOff>
    </xdr:from>
    <xdr:to>
      <xdr:col>81</xdr:col>
      <xdr:colOff>101600</xdr:colOff>
      <xdr:row>98</xdr:row>
      <xdr:rowOff>54904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71431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100943</xdr:rowOff>
    </xdr:from>
    <xdr:to>
      <xdr:col>76</xdr:col>
      <xdr:colOff>165100</xdr:colOff>
      <xdr:row>98</xdr:row>
      <xdr:rowOff>31093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47620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98409</xdr:rowOff>
    </xdr:from>
    <xdr:to>
      <xdr:col>72</xdr:col>
      <xdr:colOff>38100</xdr:colOff>
      <xdr:row>97</xdr:row>
      <xdr:rowOff>28559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45086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157178</xdr:rowOff>
    </xdr:from>
    <xdr:to>
      <xdr:col>67</xdr:col>
      <xdr:colOff>101600</xdr:colOff>
      <xdr:row>97</xdr:row>
      <xdr:rowOff>87328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103855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38920</xdr:rowOff>
    </xdr:from>
    <xdr:to>
      <xdr:col>116</xdr:col>
      <xdr:colOff>63500</xdr:colOff>
      <xdr:row>39</xdr:row>
      <xdr:rowOff>49730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25470"/>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36275</xdr:rowOff>
    </xdr:from>
    <xdr:to>
      <xdr:col>111</xdr:col>
      <xdr:colOff>177800</xdr:colOff>
      <xdr:row>39</xdr:row>
      <xdr:rowOff>38920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2282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36275</xdr:rowOff>
    </xdr:from>
    <xdr:to>
      <xdr:col>107</xdr:col>
      <xdr:colOff>50800</xdr:colOff>
      <xdr:row>39</xdr:row>
      <xdr:rowOff>46496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22825"/>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46496</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33046"/>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170380</xdr:rowOff>
    </xdr:from>
    <xdr:to>
      <xdr:col>116</xdr:col>
      <xdr:colOff>114300</xdr:colOff>
      <xdr:row>39</xdr:row>
      <xdr:rowOff>100530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85307</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0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159570</xdr:rowOff>
    </xdr:from>
    <xdr:to>
      <xdr:col>112</xdr:col>
      <xdr:colOff>38100</xdr:colOff>
      <xdr:row>39</xdr:row>
      <xdr:rowOff>89720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80847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7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156925</xdr:rowOff>
    </xdr:from>
    <xdr:to>
      <xdr:col>107</xdr:col>
      <xdr:colOff>101600</xdr:colOff>
      <xdr:row>39</xdr:row>
      <xdr:rowOff>87075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7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78202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7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167146</xdr:rowOff>
    </xdr:from>
    <xdr:to>
      <xdr:col>102</xdr:col>
      <xdr:colOff>165100</xdr:colOff>
      <xdr:row>39</xdr:row>
      <xdr:rowOff>97296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88423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77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112878</xdr:rowOff>
    </xdr:from>
    <xdr:to>
      <xdr:col>116</xdr:col>
      <xdr:colOff>63500</xdr:colOff>
      <xdr:row>58</xdr:row>
      <xdr:rowOff>120193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5697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112878</xdr:rowOff>
    </xdr:from>
    <xdr:to>
      <xdr:col>111</xdr:col>
      <xdr:colOff>177800</xdr:colOff>
      <xdr:row>58</xdr:row>
      <xdr:rowOff>113182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5697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113182</xdr:rowOff>
    </xdr:from>
    <xdr:to>
      <xdr:col>107</xdr:col>
      <xdr:colOff>50800</xdr:colOff>
      <xdr:row>58</xdr:row>
      <xdr:rowOff>113526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5728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109030</xdr:rowOff>
    </xdr:from>
    <xdr:to>
      <xdr:col>102</xdr:col>
      <xdr:colOff>114300</xdr:colOff>
      <xdr:row>58</xdr:row>
      <xdr:rowOff>113526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5313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69393</xdr:rowOff>
    </xdr:from>
    <xdr:to>
      <xdr:col>116</xdr:col>
      <xdr:colOff>114300</xdr:colOff>
      <xdr:row>58</xdr:row>
      <xdr:rowOff>170993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155770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2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62078</xdr:rowOff>
    </xdr:from>
    <xdr:to>
      <xdr:col>112</xdr:col>
      <xdr:colOff>38100</xdr:colOff>
      <xdr:row>58</xdr:row>
      <xdr:rowOff>163678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154805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9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62382</xdr:rowOff>
    </xdr:from>
    <xdr:to>
      <xdr:col>107</xdr:col>
      <xdr:colOff>101600</xdr:colOff>
      <xdr:row>58</xdr:row>
      <xdr:rowOff>163982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155109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62726</xdr:rowOff>
    </xdr:from>
    <xdr:to>
      <xdr:col>102</xdr:col>
      <xdr:colOff>165100</xdr:colOff>
      <xdr:row>58</xdr:row>
      <xdr:rowOff>164326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155453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9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58230</xdr:rowOff>
    </xdr:from>
    <xdr:to>
      <xdr:col>98</xdr:col>
      <xdr:colOff>38100</xdr:colOff>
      <xdr:row>58</xdr:row>
      <xdr:rowOff>159830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150957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51975</xdr:rowOff>
    </xdr:from>
    <xdr:to>
      <xdr:col>116</xdr:col>
      <xdr:colOff>63500</xdr:colOff>
      <xdr:row>77</xdr:row>
      <xdr:rowOff>67290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53625"/>
          <a:ext cx="8382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54184</xdr:rowOff>
    </xdr:from>
    <xdr:to>
      <xdr:col>111</xdr:col>
      <xdr:colOff>177800</xdr:colOff>
      <xdr:row>77</xdr:row>
      <xdr:rowOff>67290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5583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123774</xdr:rowOff>
    </xdr:from>
    <xdr:to>
      <xdr:col>107</xdr:col>
      <xdr:colOff>50800</xdr:colOff>
      <xdr:row>77</xdr:row>
      <xdr:rowOff>54184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982524"/>
          <a:ext cx="889000" cy="27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123774</xdr:rowOff>
    </xdr:from>
    <xdr:to>
      <xdr:col>102</xdr:col>
      <xdr:colOff>114300</xdr:colOff>
      <xdr:row>75</xdr:row>
      <xdr:rowOff>134556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8252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1175</xdr:rowOff>
    </xdr:from>
    <xdr:to>
      <xdr:col>116</xdr:col>
      <xdr:colOff>114300</xdr:colOff>
      <xdr:row>77</xdr:row>
      <xdr:rowOff>102775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151052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16490</xdr:rowOff>
    </xdr:from>
    <xdr:to>
      <xdr:col>112</xdr:col>
      <xdr:colOff>38100</xdr:colOff>
      <xdr:row>77</xdr:row>
      <xdr:rowOff>118090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109217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3384</xdr:rowOff>
    </xdr:from>
    <xdr:to>
      <xdr:col>107</xdr:col>
      <xdr:colOff>101600</xdr:colOff>
      <xdr:row>77</xdr:row>
      <xdr:rowOff>104984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96111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9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72974</xdr:rowOff>
    </xdr:from>
    <xdr:to>
      <xdr:col>102</xdr:col>
      <xdr:colOff>165100</xdr:colOff>
      <xdr:row>76</xdr:row>
      <xdr:rowOff>3124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19651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人件費：人事院勧告に伴うベースアップ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70,714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千円の増となったことから、、住民一人当たりコストは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2,675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補助費等：エネルギー・食料品等価格高騰重点支援給付金、新型コロナウイルスワクチン接種体制確保事業補助金過年度精算金の増により、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住民一人当たりコストは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11,702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令和元年東日本台風災害復旧に係る元金償還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開始に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より、住民一人当たりコストは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14,039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本宮駅西口広場整備工事・本宮駅東西自由通路整備事業完了による対前年度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253,992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千円減となったことから、住民一人当たりコストは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8,085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29,553
88.02
18,374,366
17,188,673
907,468
9,035,276
20,465,471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166751</xdr:rowOff>
    </xdr:from>
    <xdr:to>
      <xdr:col>24</xdr:col>
      <xdr:colOff>63500</xdr:colOff>
      <xdr:row>32</xdr:row>
      <xdr:rowOff>119507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81701"/>
          <a:ext cx="8382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119507</xdr:rowOff>
    </xdr:from>
    <xdr:to>
      <xdr:col>19</xdr:col>
      <xdr:colOff>177800</xdr:colOff>
      <xdr:row>33</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05907"/>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152273</xdr:rowOff>
    </xdr:from>
    <xdr:to>
      <xdr:col>15</xdr:col>
      <xdr:colOff>50800</xdr:colOff>
      <xdr:row>33</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3867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152273</xdr:rowOff>
    </xdr:from>
    <xdr:to>
      <xdr:col>10</xdr:col>
      <xdr:colOff>114300</xdr:colOff>
      <xdr:row>33</xdr:row>
      <xdr:rowOff>58547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3867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115951</xdr:rowOff>
    </xdr:from>
    <xdr:to>
      <xdr:col>24</xdr:col>
      <xdr:colOff>114300</xdr:colOff>
      <xdr:row>32</xdr:row>
      <xdr:rowOff>46101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138828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68707</xdr:rowOff>
    </xdr:from>
    <xdr:to>
      <xdr:col>20</xdr:col>
      <xdr:colOff>38100</xdr:colOff>
      <xdr:row>32</xdr:row>
      <xdr:rowOff>170307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123190</xdr:rowOff>
    </xdr:from>
    <xdr:to>
      <xdr:col>15</xdr:col>
      <xdr:colOff>101600</xdr:colOff>
      <xdr:row>33</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101473</xdr:rowOff>
    </xdr:from>
    <xdr:to>
      <xdr:col>10</xdr:col>
      <xdr:colOff>165100</xdr:colOff>
      <xdr:row>33</xdr:row>
      <xdr:rowOff>31623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48150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7747</xdr:rowOff>
    </xdr:from>
    <xdr:to>
      <xdr:col>6</xdr:col>
      <xdr:colOff>38100</xdr:colOff>
      <xdr:row>33</xdr:row>
      <xdr:rowOff>109347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125874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66365</xdr:rowOff>
    </xdr:from>
    <xdr:to>
      <xdr:col>24</xdr:col>
      <xdr:colOff>63500</xdr:colOff>
      <xdr:row>57</xdr:row>
      <xdr:rowOff>101638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9015"/>
          <a:ext cx="838200" cy="3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101638</xdr:rowOff>
    </xdr:from>
    <xdr:to>
      <xdr:col>19</xdr:col>
      <xdr:colOff>177800</xdr:colOff>
      <xdr:row>57</xdr:row>
      <xdr:rowOff>137433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4288"/>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60940</xdr:rowOff>
    </xdr:from>
    <xdr:to>
      <xdr:col>15</xdr:col>
      <xdr:colOff>50800</xdr:colOff>
      <xdr:row>57</xdr:row>
      <xdr:rowOff>137433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90690"/>
          <a:ext cx="889000" cy="4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60940</xdr:rowOff>
    </xdr:from>
    <xdr:to>
      <xdr:col>10</xdr:col>
      <xdr:colOff>114300</xdr:colOff>
      <xdr:row>57</xdr:row>
      <xdr:rowOff>86151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0690"/>
          <a:ext cx="889000" cy="3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15565</xdr:rowOff>
    </xdr:from>
    <xdr:to>
      <xdr:col>24</xdr:col>
      <xdr:colOff>114300</xdr:colOff>
      <xdr:row>57</xdr:row>
      <xdr:rowOff>117165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165442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50838</xdr:rowOff>
    </xdr:from>
    <xdr:to>
      <xdr:col>20</xdr:col>
      <xdr:colOff>38100</xdr:colOff>
      <xdr:row>57</xdr:row>
      <xdr:rowOff>152438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143565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86633</xdr:rowOff>
    </xdr:from>
    <xdr:to>
      <xdr:col>15</xdr:col>
      <xdr:colOff>101600</xdr:colOff>
      <xdr:row>58</xdr:row>
      <xdr:rowOff>16783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10140</xdr:rowOff>
    </xdr:from>
    <xdr:to>
      <xdr:col>10</xdr:col>
      <xdr:colOff>165100</xdr:colOff>
      <xdr:row>55</xdr:row>
      <xdr:rowOff>111740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102867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3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35351</xdr:rowOff>
    </xdr:from>
    <xdr:to>
      <xdr:col>6</xdr:col>
      <xdr:colOff>38100</xdr:colOff>
      <xdr:row>57</xdr:row>
      <xdr:rowOff>136951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153478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56838</xdr:rowOff>
    </xdr:from>
    <xdr:to>
      <xdr:col>24</xdr:col>
      <xdr:colOff>63500</xdr:colOff>
      <xdr:row>76</xdr:row>
      <xdr:rowOff>121292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87038"/>
          <a:ext cx="838200" cy="6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8211</xdr:rowOff>
    </xdr:from>
    <xdr:to>
      <xdr:col>19</xdr:col>
      <xdr:colOff>177800</xdr:colOff>
      <xdr:row>76</xdr:row>
      <xdr:rowOff>56838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66961"/>
          <a:ext cx="889000" cy="2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129098</xdr:rowOff>
    </xdr:from>
    <xdr:to>
      <xdr:col>15</xdr:col>
      <xdr:colOff>50800</xdr:colOff>
      <xdr:row>75</xdr:row>
      <xdr:rowOff>8211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644948"/>
          <a:ext cx="889000" cy="22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129098</xdr:rowOff>
    </xdr:from>
    <xdr:to>
      <xdr:col>10</xdr:col>
      <xdr:colOff>114300</xdr:colOff>
      <xdr:row>76</xdr:row>
      <xdr:rowOff>38736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44948"/>
          <a:ext cx="889000" cy="4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70492</xdr:rowOff>
    </xdr:from>
    <xdr:to>
      <xdr:col>24</xdr:col>
      <xdr:colOff>114300</xdr:colOff>
      <xdr:row>77</xdr:row>
      <xdr:rowOff>642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48919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6038</xdr:rowOff>
    </xdr:from>
    <xdr:to>
      <xdr:col>20</xdr:col>
      <xdr:colOff>38100</xdr:colOff>
      <xdr:row>76</xdr:row>
      <xdr:rowOff>107638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98765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128861</xdr:rowOff>
    </xdr:from>
    <xdr:to>
      <xdr:col>15</xdr:col>
      <xdr:colOff>101600</xdr:colOff>
      <xdr:row>75</xdr:row>
      <xdr:rowOff>59011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75538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9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78298</xdr:rowOff>
    </xdr:from>
    <xdr:to>
      <xdr:col>10</xdr:col>
      <xdr:colOff>165100</xdr:colOff>
      <xdr:row>74</xdr:row>
      <xdr:rowOff>8448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24975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6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159386</xdr:rowOff>
    </xdr:from>
    <xdr:to>
      <xdr:col>6</xdr:col>
      <xdr:colOff>38100</xdr:colOff>
      <xdr:row>76</xdr:row>
      <xdr:rowOff>89536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106062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149092</xdr:rowOff>
    </xdr:from>
    <xdr:to>
      <xdr:col>24</xdr:col>
      <xdr:colOff>63500</xdr:colOff>
      <xdr:row>96</xdr:row>
      <xdr:rowOff>153282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36842"/>
          <a:ext cx="838200" cy="1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129012</xdr:rowOff>
    </xdr:from>
    <xdr:to>
      <xdr:col>19</xdr:col>
      <xdr:colOff>177800</xdr:colOff>
      <xdr:row>95</xdr:row>
      <xdr:rowOff>149092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16762"/>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129012</xdr:rowOff>
    </xdr:from>
    <xdr:to>
      <xdr:col>15</xdr:col>
      <xdr:colOff>50800</xdr:colOff>
      <xdr:row>98</xdr:row>
      <xdr:rowOff>50375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16762"/>
          <a:ext cx="889000" cy="4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47803</xdr:rowOff>
    </xdr:from>
    <xdr:to>
      <xdr:col>10</xdr:col>
      <xdr:colOff>114300</xdr:colOff>
      <xdr:row>98</xdr:row>
      <xdr:rowOff>50375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4990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102482</xdr:rowOff>
    </xdr:from>
    <xdr:to>
      <xdr:col>24</xdr:col>
      <xdr:colOff>114300</xdr:colOff>
      <xdr:row>97</xdr:row>
      <xdr:rowOff>32632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80909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98292</xdr:rowOff>
    </xdr:from>
    <xdr:to>
      <xdr:col>20</xdr:col>
      <xdr:colOff>38100</xdr:colOff>
      <xdr:row>96</xdr:row>
      <xdr:rowOff>28442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19569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78212</xdr:rowOff>
    </xdr:from>
    <xdr:to>
      <xdr:col>15</xdr:col>
      <xdr:colOff>101600</xdr:colOff>
      <xdr:row>96</xdr:row>
      <xdr:rowOff>8362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170939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171025</xdr:rowOff>
    </xdr:from>
    <xdr:to>
      <xdr:col>10</xdr:col>
      <xdr:colOff>165100</xdr:colOff>
      <xdr:row>98</xdr:row>
      <xdr:rowOff>101175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92302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168453</xdr:rowOff>
    </xdr:from>
    <xdr:to>
      <xdr:col>6</xdr:col>
      <xdr:colOff>38100</xdr:colOff>
      <xdr:row>98</xdr:row>
      <xdr:rowOff>98603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89730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103777</xdr:rowOff>
    </xdr:from>
    <xdr:to>
      <xdr:col>55</xdr:col>
      <xdr:colOff>0</xdr:colOff>
      <xdr:row>39</xdr:row>
      <xdr:rowOff>7765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18877"/>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103777</xdr:rowOff>
    </xdr:from>
    <xdr:to>
      <xdr:col>50</xdr:col>
      <xdr:colOff>114300</xdr:colOff>
      <xdr:row>38</xdr:row>
      <xdr:rowOff>121412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18877"/>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121412</xdr:rowOff>
    </xdr:from>
    <xdr:to>
      <xdr:col>45</xdr:col>
      <xdr:colOff>177800</xdr:colOff>
      <xdr:row>38</xdr:row>
      <xdr:rowOff>160600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365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160600</xdr:rowOff>
    </xdr:from>
    <xdr:to>
      <xdr:col>41</xdr:col>
      <xdr:colOff>50800</xdr:colOff>
      <xdr:row>38</xdr:row>
      <xdr:rowOff>161907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570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128415</xdr:rowOff>
    </xdr:from>
    <xdr:to>
      <xdr:col>55</xdr:col>
      <xdr:colOff>50800</xdr:colOff>
      <xdr:row>39</xdr:row>
      <xdr:rowOff>58565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43342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5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52977</xdr:rowOff>
    </xdr:from>
    <xdr:to>
      <xdr:col>50</xdr:col>
      <xdr:colOff>165100</xdr:colOff>
      <xdr:row>38</xdr:row>
      <xdr:rowOff>154577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145704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70612</xdr:rowOff>
    </xdr:from>
    <xdr:to>
      <xdr:col>46</xdr:col>
      <xdr:colOff>38100</xdr:colOff>
      <xdr:row>39</xdr:row>
      <xdr:rowOff>762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163339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109800</xdr:rowOff>
    </xdr:from>
    <xdr:to>
      <xdr:col>41</xdr:col>
      <xdr:colOff>101600</xdr:colOff>
      <xdr:row>39</xdr:row>
      <xdr:rowOff>39950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31077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111107</xdr:rowOff>
    </xdr:from>
    <xdr:to>
      <xdr:col>36</xdr:col>
      <xdr:colOff>165100</xdr:colOff>
      <xdr:row>39</xdr:row>
      <xdr:rowOff>41257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32384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146462</xdr:rowOff>
    </xdr:from>
    <xdr:to>
      <xdr:col>55</xdr:col>
      <xdr:colOff>0</xdr:colOff>
      <xdr:row>57</xdr:row>
      <xdr:rowOff>168637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19112"/>
          <a:ext cx="8382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144996</xdr:rowOff>
    </xdr:from>
    <xdr:to>
      <xdr:col>50</xdr:col>
      <xdr:colOff>114300</xdr:colOff>
      <xdr:row>57</xdr:row>
      <xdr:rowOff>168637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74746"/>
          <a:ext cx="889000" cy="36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6464</xdr:rowOff>
    </xdr:from>
    <xdr:to>
      <xdr:col>45</xdr:col>
      <xdr:colOff>177800</xdr:colOff>
      <xdr:row>55</xdr:row>
      <xdr:rowOff>144996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8578964"/>
          <a:ext cx="889000" cy="99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6464</xdr:rowOff>
    </xdr:from>
    <xdr:to>
      <xdr:col>41</xdr:col>
      <xdr:colOff>50800</xdr:colOff>
      <xdr:row>51</xdr:row>
      <xdr:rowOff>55270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8578964"/>
          <a:ext cx="8890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95662</xdr:rowOff>
    </xdr:from>
    <xdr:to>
      <xdr:col>55</xdr:col>
      <xdr:colOff>50800</xdr:colOff>
      <xdr:row>58</xdr:row>
      <xdr:rowOff>25812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74089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117837</xdr:rowOff>
    </xdr:from>
    <xdr:to>
      <xdr:col>50</xdr:col>
      <xdr:colOff>165100</xdr:colOff>
      <xdr:row>58</xdr:row>
      <xdr:rowOff>47987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39114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94196</xdr:rowOff>
    </xdr:from>
    <xdr:to>
      <xdr:col>46</xdr:col>
      <xdr:colOff>38100</xdr:colOff>
      <xdr:row>56</xdr:row>
      <xdr:rowOff>24346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40873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127114</xdr:rowOff>
    </xdr:from>
    <xdr:to>
      <xdr:col>41</xdr:col>
      <xdr:colOff>101600</xdr:colOff>
      <xdr:row>50</xdr:row>
      <xdr:rowOff>57264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8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73791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3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4470</xdr:rowOff>
    </xdr:from>
    <xdr:to>
      <xdr:col>36</xdr:col>
      <xdr:colOff>165100</xdr:colOff>
      <xdr:row>51</xdr:row>
      <xdr:rowOff>106070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87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122597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52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79845</xdr:rowOff>
    </xdr:from>
    <xdr:to>
      <xdr:col>55</xdr:col>
      <xdr:colOff>0</xdr:colOff>
      <xdr:row>77</xdr:row>
      <xdr:rowOff>98037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81495"/>
          <a:ext cx="8382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79845</xdr:rowOff>
    </xdr:from>
    <xdr:to>
      <xdr:col>50</xdr:col>
      <xdr:colOff>114300</xdr:colOff>
      <xdr:row>77</xdr:row>
      <xdr:rowOff>96323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81495"/>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149664</xdr:rowOff>
    </xdr:from>
    <xdr:to>
      <xdr:col>45</xdr:col>
      <xdr:colOff>177800</xdr:colOff>
      <xdr:row>77</xdr:row>
      <xdr:rowOff>96323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0841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149664</xdr:rowOff>
    </xdr:from>
    <xdr:to>
      <xdr:col>41</xdr:col>
      <xdr:colOff>50800</xdr:colOff>
      <xdr:row>76</xdr:row>
      <xdr:rowOff>67215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08414"/>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47237</xdr:rowOff>
    </xdr:from>
    <xdr:to>
      <xdr:col>55</xdr:col>
      <xdr:colOff>50800</xdr:colOff>
      <xdr:row>77</xdr:row>
      <xdr:rowOff>148837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25664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29045</xdr:rowOff>
    </xdr:from>
    <xdr:to>
      <xdr:col>50</xdr:col>
      <xdr:colOff>165100</xdr:colOff>
      <xdr:row>77</xdr:row>
      <xdr:rowOff>130645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121772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45523</xdr:rowOff>
    </xdr:from>
    <xdr:to>
      <xdr:col>46</xdr:col>
      <xdr:colOff>38100</xdr:colOff>
      <xdr:row>77</xdr:row>
      <xdr:rowOff>147123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138250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98863</xdr:rowOff>
    </xdr:from>
    <xdr:to>
      <xdr:col>41</xdr:col>
      <xdr:colOff>101600</xdr:colOff>
      <xdr:row>76</xdr:row>
      <xdr:rowOff>29012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57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45540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16415</xdr:rowOff>
    </xdr:from>
    <xdr:to>
      <xdr:col>36</xdr:col>
      <xdr:colOff>165100</xdr:colOff>
      <xdr:row>76</xdr:row>
      <xdr:rowOff>118015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134542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120168</xdr:rowOff>
    </xdr:from>
    <xdr:to>
      <xdr:col>55</xdr:col>
      <xdr:colOff>0</xdr:colOff>
      <xdr:row>97</xdr:row>
      <xdr:rowOff>9106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236468"/>
          <a:ext cx="838200" cy="40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158965</xdr:rowOff>
    </xdr:from>
    <xdr:to>
      <xdr:col>50</xdr:col>
      <xdr:colOff>114300</xdr:colOff>
      <xdr:row>94</xdr:row>
      <xdr:rowOff>120168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932365"/>
          <a:ext cx="889000" cy="30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158965</xdr:rowOff>
    </xdr:from>
    <xdr:to>
      <xdr:col>45</xdr:col>
      <xdr:colOff>177800</xdr:colOff>
      <xdr:row>97</xdr:row>
      <xdr:rowOff>89040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932365"/>
          <a:ext cx="889000" cy="7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18123</xdr:rowOff>
    </xdr:from>
    <xdr:to>
      <xdr:col>41</xdr:col>
      <xdr:colOff>50800</xdr:colOff>
      <xdr:row>97</xdr:row>
      <xdr:rowOff>89040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48773"/>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129756</xdr:rowOff>
    </xdr:from>
    <xdr:to>
      <xdr:col>55</xdr:col>
      <xdr:colOff>50800</xdr:colOff>
      <xdr:row>97</xdr:row>
      <xdr:rowOff>59906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152633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69368</xdr:rowOff>
    </xdr:from>
    <xdr:to>
      <xdr:col>50</xdr:col>
      <xdr:colOff>165100</xdr:colOff>
      <xdr:row>94</xdr:row>
      <xdr:rowOff>170968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1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9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108165</xdr:rowOff>
    </xdr:from>
    <xdr:to>
      <xdr:col>46</xdr:col>
      <xdr:colOff>38100</xdr:colOff>
      <xdr:row>93</xdr:row>
      <xdr:rowOff>38315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8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54842</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65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38240</xdr:rowOff>
    </xdr:from>
    <xdr:to>
      <xdr:col>41</xdr:col>
      <xdr:colOff>101600</xdr:colOff>
      <xdr:row>97</xdr:row>
      <xdr:rowOff>139840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130967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138773</xdr:rowOff>
    </xdr:from>
    <xdr:to>
      <xdr:col>36</xdr:col>
      <xdr:colOff>165100</xdr:colOff>
      <xdr:row>97</xdr:row>
      <xdr:rowOff>68923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85450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20675</xdr:rowOff>
    </xdr:from>
    <xdr:to>
      <xdr:col>85</xdr:col>
      <xdr:colOff>127000</xdr:colOff>
      <xdr:row>38</xdr:row>
      <xdr:rowOff>28230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35775"/>
          <a:ext cx="8382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28230</xdr:rowOff>
    </xdr:from>
    <xdr:to>
      <xdr:col>81</xdr:col>
      <xdr:colOff>50800</xdr:colOff>
      <xdr:row>38</xdr:row>
      <xdr:rowOff>33554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43330"/>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98204</xdr:rowOff>
    </xdr:from>
    <xdr:to>
      <xdr:col>76</xdr:col>
      <xdr:colOff>114300</xdr:colOff>
      <xdr:row>38</xdr:row>
      <xdr:rowOff>33554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41854"/>
          <a:ext cx="889000" cy="10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98204</xdr:rowOff>
    </xdr:from>
    <xdr:to>
      <xdr:col>71</xdr:col>
      <xdr:colOff>177800</xdr:colOff>
      <xdr:row>37</xdr:row>
      <xdr:rowOff>167861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41854"/>
          <a:ext cx="8890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141325</xdr:rowOff>
    </xdr:from>
    <xdr:to>
      <xdr:col>85</xdr:col>
      <xdr:colOff>177800</xdr:colOff>
      <xdr:row>38</xdr:row>
      <xdr:rowOff>71475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164202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148880</xdr:rowOff>
    </xdr:from>
    <xdr:to>
      <xdr:col>81</xdr:col>
      <xdr:colOff>101600</xdr:colOff>
      <xdr:row>38</xdr:row>
      <xdr:rowOff>79031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25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95557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154203</xdr:rowOff>
    </xdr:from>
    <xdr:to>
      <xdr:col>76</xdr:col>
      <xdr:colOff>165100</xdr:colOff>
      <xdr:row>38</xdr:row>
      <xdr:rowOff>84353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100880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47404</xdr:rowOff>
    </xdr:from>
    <xdr:to>
      <xdr:col>72</xdr:col>
      <xdr:colOff>38100</xdr:colOff>
      <xdr:row>37</xdr:row>
      <xdr:rowOff>149004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9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165531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117061</xdr:rowOff>
    </xdr:from>
    <xdr:to>
      <xdr:col>67</xdr:col>
      <xdr:colOff>101600</xdr:colOff>
      <xdr:row>38</xdr:row>
      <xdr:rowOff>47211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63738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11956</xdr:rowOff>
    </xdr:from>
    <xdr:to>
      <xdr:col>85</xdr:col>
      <xdr:colOff>127000</xdr:colOff>
      <xdr:row>56</xdr:row>
      <xdr:rowOff>70891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270256"/>
          <a:ext cx="838200" cy="40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70891</xdr:rowOff>
    </xdr:from>
    <xdr:to>
      <xdr:col>81</xdr:col>
      <xdr:colOff>50800</xdr:colOff>
      <xdr:row>57</xdr:row>
      <xdr:rowOff>75039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672091"/>
          <a:ext cx="889000" cy="1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64894</xdr:rowOff>
    </xdr:from>
    <xdr:to>
      <xdr:col>76</xdr:col>
      <xdr:colOff>114300</xdr:colOff>
      <xdr:row>57</xdr:row>
      <xdr:rowOff>75039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494644"/>
          <a:ext cx="889000" cy="35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64894</xdr:rowOff>
    </xdr:from>
    <xdr:to>
      <xdr:col>71</xdr:col>
      <xdr:colOff>177800</xdr:colOff>
      <xdr:row>58</xdr:row>
      <xdr:rowOff>2834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494644"/>
          <a:ext cx="889000" cy="45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132606</xdr:rowOff>
    </xdr:from>
    <xdr:to>
      <xdr:col>85</xdr:col>
      <xdr:colOff>177800</xdr:colOff>
      <xdr:row>54</xdr:row>
      <xdr:rowOff>62756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2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155483</xdr:rowOff>
    </xdr:from>
    <xdr:ext cx="599010"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7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20091</xdr:rowOff>
    </xdr:from>
    <xdr:to>
      <xdr:col>81</xdr:col>
      <xdr:colOff>101600</xdr:colOff>
      <xdr:row>56</xdr:row>
      <xdr:rowOff>121691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138218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3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24239</xdr:rowOff>
    </xdr:from>
    <xdr:to>
      <xdr:col>76</xdr:col>
      <xdr:colOff>165100</xdr:colOff>
      <xdr:row>57</xdr:row>
      <xdr:rowOff>125839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142366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14094</xdr:rowOff>
    </xdr:from>
    <xdr:to>
      <xdr:col>72</xdr:col>
      <xdr:colOff>38100</xdr:colOff>
      <xdr:row>55</xdr:row>
      <xdr:rowOff>115694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132221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1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123484</xdr:rowOff>
    </xdr:from>
    <xdr:to>
      <xdr:col>67</xdr:col>
      <xdr:colOff>101600</xdr:colOff>
      <xdr:row>58</xdr:row>
      <xdr:rowOff>53634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44761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40831</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2556681"/>
          <a:ext cx="838200" cy="10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40831</xdr:rowOff>
    </xdr:from>
    <xdr:to>
      <xdr:col>81</xdr:col>
      <xdr:colOff>50800</xdr:colOff>
      <xdr:row>74</xdr:row>
      <xdr:rowOff>86131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556681"/>
          <a:ext cx="889000" cy="2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46812</xdr:rowOff>
    </xdr:from>
    <xdr:to>
      <xdr:col>76</xdr:col>
      <xdr:colOff>114300</xdr:colOff>
      <xdr:row>74</xdr:row>
      <xdr:rowOff>86131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219762"/>
          <a:ext cx="889000" cy="5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46812</xdr:rowOff>
    </xdr:from>
    <xdr:to>
      <xdr:col>71</xdr:col>
      <xdr:colOff>177800</xdr:colOff>
      <xdr:row>77</xdr:row>
      <xdr:rowOff>50470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219762"/>
          <a:ext cx="889000" cy="10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161481</xdr:rowOff>
    </xdr:from>
    <xdr:to>
      <xdr:col>81</xdr:col>
      <xdr:colOff>101600</xdr:colOff>
      <xdr:row>73</xdr:row>
      <xdr:rowOff>91631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108158</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2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35331</xdr:rowOff>
    </xdr:from>
    <xdr:to>
      <xdr:col>76</xdr:col>
      <xdr:colOff>165100</xdr:colOff>
      <xdr:row>74</xdr:row>
      <xdr:rowOff>136931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7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153458</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49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167462</xdr:rowOff>
    </xdr:from>
    <xdr:to>
      <xdr:col>72</xdr:col>
      <xdr:colOff>38100</xdr:colOff>
      <xdr:row>71</xdr:row>
      <xdr:rowOff>97612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1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114139</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19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171120</xdr:rowOff>
    </xdr:from>
    <xdr:to>
      <xdr:col>67</xdr:col>
      <xdr:colOff>101600</xdr:colOff>
      <xdr:row>77</xdr:row>
      <xdr:rowOff>101270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117797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9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79642</xdr:rowOff>
    </xdr:from>
    <xdr:to>
      <xdr:col>85</xdr:col>
      <xdr:colOff>127000</xdr:colOff>
      <xdr:row>96</xdr:row>
      <xdr:rowOff>86488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67392"/>
          <a:ext cx="838200" cy="1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86488</xdr:rowOff>
    </xdr:from>
    <xdr:to>
      <xdr:col>81</xdr:col>
      <xdr:colOff>50800</xdr:colOff>
      <xdr:row>96</xdr:row>
      <xdr:rowOff>87807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45688"/>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84226</xdr:rowOff>
    </xdr:from>
    <xdr:to>
      <xdr:col>76</xdr:col>
      <xdr:colOff>114300</xdr:colOff>
      <xdr:row>96</xdr:row>
      <xdr:rowOff>87807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54342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25642</xdr:rowOff>
    </xdr:from>
    <xdr:to>
      <xdr:col>71</xdr:col>
      <xdr:colOff>177800</xdr:colOff>
      <xdr:row>96</xdr:row>
      <xdr:rowOff>84226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484842"/>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28842</xdr:rowOff>
    </xdr:from>
    <xdr:to>
      <xdr:col>85</xdr:col>
      <xdr:colOff>177800</xdr:colOff>
      <xdr:row>95</xdr:row>
      <xdr:rowOff>130442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7269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35688</xdr:rowOff>
    </xdr:from>
    <xdr:to>
      <xdr:col>81</xdr:col>
      <xdr:colOff>101600</xdr:colOff>
      <xdr:row>96</xdr:row>
      <xdr:rowOff>137288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128415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37007</xdr:rowOff>
    </xdr:from>
    <xdr:to>
      <xdr:col>76</xdr:col>
      <xdr:colOff>165100</xdr:colOff>
      <xdr:row>96</xdr:row>
      <xdr:rowOff>138607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129734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33426</xdr:rowOff>
    </xdr:from>
    <xdr:to>
      <xdr:col>72</xdr:col>
      <xdr:colOff>38100</xdr:colOff>
      <xdr:row>96</xdr:row>
      <xdr:rowOff>135026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126153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146292</xdr:rowOff>
    </xdr:from>
    <xdr:to>
      <xdr:col>67</xdr:col>
      <xdr:colOff>101600</xdr:colOff>
      <xdr:row>96</xdr:row>
      <xdr:rowOff>76442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67569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136017</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308217"/>
          <a:ext cx="889000" cy="4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136017</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545300" y="6308217"/>
          <a:ext cx="889000" cy="4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80789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85217</xdr:rowOff>
    </xdr:from>
    <xdr:to>
      <xdr:col>107</xdr:col>
      <xdr:colOff>101600</xdr:colOff>
      <xdr:row>37</xdr:row>
      <xdr:rowOff>15367</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2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31894</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199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公民館・社会教育施設等の改修・長寿命化を実施したことにより、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住民一人当たりコストが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36,914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令和元年東日本台風災害復旧の元金償還が開始したことにより、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住民一人当たりコストは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14,039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ふるさと納税返礼品が増額したこと等により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、住民一人当たりコストが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9,258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土木費：本宮駅周辺東西アクセス整備事業の完了により、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住民一人当たりコストが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31,755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令和元年東日本台風災害に係る災害廃棄物処理事業の完了により</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、住民一人当たりコストが</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9,220</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人事院勧告に伴う人件費補正、物価高騰対応、ゲストハウス整備等の対応のため、財政調整基金取崩額が対前年度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491,304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千円の増額となり、令和５年度年度実質単年度収支は▲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1,535,960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財政調整基金は残高は計画額を維持しているため、今後も適切な積立及び取崩しを行い、健全な行財政運営に努めていく。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年度決算において、普通会計、特別会計、企業会計すべての会計が黒字である、今後も収支均衡のとれた財政運営を行い、全会計の当該比率の健全値を維持する。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令和元年東日本台風及び令和３年福島県沖地震に係る災害復旧事業債の発行増加に伴い地方債残高が増加したため、今後償還額の増加が見込まれる。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債務負担行為については、新たな設定を抑えていることから支出額が減少している。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今後も本宮市財政運営計画に基づき、計画的な市債の発行と債務の償還により健全な財政運営に努める。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東日本台風及び令和３年福島県沖地震に係る災害復旧事業債の発行増加に伴い、地方債残高は増加傾向となっている。また、新たな施設整備や各施設の更新にあたり、交付税措置のない起債の発行が増加したため、将来負担比率（分子）は増加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将来負担比率が高い数値となっていることから、今後も自主的財政健全化計画に基づき、計画的な市債の発行と債務の償還により健全な財政運営に努める。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福島県本宮市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人事院勧告に伴う人件費補正、物価高騰対応、ゲストハウス整備等の対応のため、財政調整基金取崩額が対前年度</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491,304</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千円の増額となったことが減額の要因である。また、ふれあい文化ホール展示施設化改修、保育所駐車場整備のため、教育施設等整備事業基金を取り崩したことも要因である。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公共施設の維持補修、大規模改修を計画的に実施し、教育施設等整備事業基金には適切な積立を行っていく必要がある。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ふるさと納税寄附金を原資とするふるさともとみや応援基金を最大限活用し、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今後の財政需要を的確に把握し、基金の適正な管理を行っていく。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○市営住宅等管理基金：福島復興再生特別措置法第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項に規定する長期避難者生活拠点形成交付金事業等に要する経費の財源に充てるため。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○地域福祉基金：長寿社会に備えて在宅福祉の向上、健康づくり、ボランティア活動の活発化等を推進するため。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○五百川駅前広場整備基金：五百川駅前広場及び同駅周辺の整備推進に資するため。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○ふるさともとみや応援基金：</a:t>
          </a:r>
          <a:r>
            <a:rPr lang="ja-JP" altLang="ja-JP" sz="13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未来につながる住みよいまちづくりを目指している本宮市をふるさととして応援しようとする個人、又は法人その他の団体からの寄附金の適正な管理を行うため。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○教育施設等整備事業基金：本宮市教育施設及び児童福祉施設の整備事業に資するため。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○ふるさともとみや応援基金：ふるさと納税寄附金が増えたため増。</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○教育施設等整備事業基金：</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ふれあい文化ホール展示施設化改修、保育所駐車場整備</a:t>
          </a:r>
          <a:r>
            <a:rPr kumimoji="1" lang="ja-JP"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に充てたため減。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基金事業の終了等に伴う基金の精算を行うとともに、将来の支出が見込まれるものについては適正に積立を行う。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人事院勧告に伴う人件費補正、物価高騰対応、ゲストハウス整備等の対応のため、財政調整基金取崩額が対前年度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491,304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千円の増額となったことが減額の要因である。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今後も財政支出を抑制し健全な財政運営を図るため、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事業の見直し・平準化を図り、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標準財政規模に対して適正な基金を確保していく。また、財政運営計画に定めた財政調整基金の年度末残高（</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億円）を維持する。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79</v>
      </c>
      <c r="C2" s="182"/>
      <c r="D2" s="183"/>
    </row>
    <row r="3" spans="1:119" ht="18.75" customHeight="1" thickBot="1" x14ac:dyDescent="0.25">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18374366</v>
      </c>
      <c r="BO4" s="371"/>
      <c r="BP4" s="371"/>
      <c r="BQ4" s="371"/>
      <c r="BR4" s="371"/>
      <c r="BS4" s="371"/>
      <c r="BT4" s="371"/>
      <c r="BU4" s="372"/>
      <c r="BV4" s="370">
        <v>19202732</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10</v>
      </c>
      <c r="CU4" s="377"/>
      <c r="CV4" s="377"/>
      <c r="CW4" s="377"/>
      <c r="CX4" s="377"/>
      <c r="CY4" s="377"/>
      <c r="CZ4" s="377"/>
      <c r="DA4" s="378"/>
      <c r="DB4" s="376">
        <v>14.5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17188673</v>
      </c>
      <c r="BO5" s="408"/>
      <c r="BP5" s="408"/>
      <c r="BQ5" s="408"/>
      <c r="BR5" s="408"/>
      <c r="BS5" s="408"/>
      <c r="BT5" s="408"/>
      <c r="BU5" s="409"/>
      <c r="BV5" s="407">
        <v>17632630</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95.9</v>
      </c>
      <c r="CU5" s="405"/>
      <c r="CV5" s="405"/>
      <c r="CW5" s="405"/>
      <c r="CX5" s="405"/>
      <c r="CY5" s="405"/>
      <c r="CZ5" s="405"/>
      <c r="DA5" s="406"/>
      <c r="DB5" s="404">
        <v>92.6</v>
      </c>
      <c r="DC5" s="405"/>
      <c r="DD5" s="405"/>
      <c r="DE5" s="405"/>
      <c r="DF5" s="405"/>
      <c r="DG5" s="405"/>
      <c r="DH5" s="405"/>
      <c r="DI5" s="406"/>
    </row>
    <row r="6" spans="1:119" ht="18.75" customHeight="1" x14ac:dyDescent="0.2">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1185693</v>
      </c>
      <c r="BO6" s="408"/>
      <c r="BP6" s="408"/>
      <c r="BQ6" s="408"/>
      <c r="BR6" s="408"/>
      <c r="BS6" s="408"/>
      <c r="BT6" s="408"/>
      <c r="BU6" s="409"/>
      <c r="BV6" s="407">
        <v>1570102</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96.3</v>
      </c>
      <c r="CU6" s="445"/>
      <c r="CV6" s="445"/>
      <c r="CW6" s="445"/>
      <c r="CX6" s="445"/>
      <c r="CY6" s="445"/>
      <c r="CZ6" s="445"/>
      <c r="DA6" s="446"/>
      <c r="DB6" s="444">
        <v>94.4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92</v>
      </c>
      <c r="AV7" s="440"/>
      <c r="AW7" s="440"/>
      <c r="AX7" s="440"/>
      <c r="AY7" s="441" t="s">
        <v>103</v>
      </c>
      <c r="AZ7" s="442"/>
      <c r="BA7" s="442"/>
      <c r="BB7" s="442"/>
      <c r="BC7" s="442"/>
      <c r="BD7" s="442"/>
      <c r="BE7" s="442"/>
      <c r="BF7" s="442"/>
      <c r="BG7" s="442"/>
      <c r="BH7" s="442"/>
      <c r="BI7" s="442"/>
      <c r="BJ7" s="442"/>
      <c r="BK7" s="442"/>
      <c r="BL7" s="442"/>
      <c r="BM7" s="443"/>
      <c r="BN7" s="407">
        <v>278225</v>
      </c>
      <c r="BO7" s="408"/>
      <c r="BP7" s="408"/>
      <c r="BQ7" s="408"/>
      <c r="BR7" s="408"/>
      <c r="BS7" s="408"/>
      <c r="BT7" s="408"/>
      <c r="BU7" s="409"/>
      <c r="BV7" s="407">
        <v>300150</v>
      </c>
      <c r="BW7" s="408"/>
      <c r="BX7" s="408"/>
      <c r="BY7" s="408"/>
      <c r="BZ7" s="408"/>
      <c r="CA7" s="408"/>
      <c r="CB7" s="408"/>
      <c r="CC7" s="409"/>
      <c r="CD7" s="410" t="s">
        <v>104</v>
      </c>
      <c r="CE7" s="411"/>
      <c r="CF7" s="411"/>
      <c r="CG7" s="411"/>
      <c r="CH7" s="411"/>
      <c r="CI7" s="411"/>
      <c r="CJ7" s="411"/>
      <c r="CK7" s="411"/>
      <c r="CL7" s="411"/>
      <c r="CM7" s="411"/>
      <c r="CN7" s="411"/>
      <c r="CO7" s="411"/>
      <c r="CP7" s="411"/>
      <c r="CQ7" s="411"/>
      <c r="CR7" s="411"/>
      <c r="CS7" s="412"/>
      <c r="CT7" s="407">
        <v>9035276</v>
      </c>
      <c r="CU7" s="408"/>
      <c r="CV7" s="408"/>
      <c r="CW7" s="408"/>
      <c r="CX7" s="408"/>
      <c r="CY7" s="408"/>
      <c r="CZ7" s="408"/>
      <c r="DA7" s="409"/>
      <c r="DB7" s="407">
        <v>8748050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105</v>
      </c>
      <c r="AN8" s="437"/>
      <c r="AO8" s="437"/>
      <c r="AP8" s="437"/>
      <c r="AQ8" s="437"/>
      <c r="AR8" s="437"/>
      <c r="AS8" s="437"/>
      <c r="AT8" s="438"/>
      <c r="AU8" s="439" t="s">
        <v>92</v>
      </c>
      <c r="AV8" s="440"/>
      <c r="AW8" s="440"/>
      <c r="AX8" s="440"/>
      <c r="AY8" s="441" t="s">
        <v>106</v>
      </c>
      <c r="AZ8" s="442"/>
      <c r="BA8" s="442"/>
      <c r="BB8" s="442"/>
      <c r="BC8" s="442"/>
      <c r="BD8" s="442"/>
      <c r="BE8" s="442"/>
      <c r="BF8" s="442"/>
      <c r="BG8" s="442"/>
      <c r="BH8" s="442"/>
      <c r="BI8" s="442"/>
      <c r="BJ8" s="442"/>
      <c r="BK8" s="442"/>
      <c r="BL8" s="442"/>
      <c r="BM8" s="443"/>
      <c r="BN8" s="407">
        <v>907468</v>
      </c>
      <c r="BO8" s="408"/>
      <c r="BP8" s="408"/>
      <c r="BQ8" s="408"/>
      <c r="BR8" s="408"/>
      <c r="BS8" s="408"/>
      <c r="BT8" s="408"/>
      <c r="BU8" s="409"/>
      <c r="BV8" s="407">
        <v>1269952</v>
      </c>
      <c r="BW8" s="408"/>
      <c r="BX8" s="408"/>
      <c r="BY8" s="408"/>
      <c r="BZ8" s="408"/>
      <c r="CA8" s="408"/>
      <c r="CB8" s="408"/>
      <c r="CC8" s="409"/>
      <c r="CD8" s="410" t="s">
        <v>107</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0.65</v>
      </c>
      <c r="DC8" s="448"/>
      <c r="DD8" s="448"/>
      <c r="DE8" s="448"/>
      <c r="DF8" s="448"/>
      <c r="DG8" s="448"/>
      <c r="DH8" s="448"/>
      <c r="DI8" s="449"/>
    </row>
    <row r="9" spans="1:119" ht="18.75" customHeight="1" thickBot="1" x14ac:dyDescent="0.25">
      <c r="A9" s="181"/>
      <c r="B9" s="401" t="s">
        <v>108</v>
      </c>
      <c r="C9" s="402"/>
      <c r="D9" s="402"/>
      <c r="E9" s="402"/>
      <c r="F9" s="402"/>
      <c r="G9" s="402"/>
      <c r="H9" s="402"/>
      <c r="I9" s="402"/>
      <c r="J9" s="402"/>
      <c r="K9" s="450"/>
      <c r="L9" s="451" t="s">
        <v>109</v>
      </c>
      <c r="M9" s="452"/>
      <c r="N9" s="452"/>
      <c r="O9" s="452"/>
      <c r="P9" s="452"/>
      <c r="Q9" s="453"/>
      <c r="R9" s="454">
        <v>30236</v>
      </c>
      <c r="S9" s="455"/>
      <c r="T9" s="455"/>
      <c r="U9" s="455"/>
      <c r="V9" s="456"/>
      <c r="W9" s="364" t="s">
        <v>110</v>
      </c>
      <c r="X9" s="365"/>
      <c r="Y9" s="365"/>
      <c r="Z9" s="365"/>
      <c r="AA9" s="365"/>
      <c r="AB9" s="365"/>
      <c r="AC9" s="365"/>
      <c r="AD9" s="365"/>
      <c r="AE9" s="365"/>
      <c r="AF9" s="365"/>
      <c r="AG9" s="365"/>
      <c r="AH9" s="365"/>
      <c r="AI9" s="365"/>
      <c r="AJ9" s="365"/>
      <c r="AK9" s="365"/>
      <c r="AL9" s="366"/>
      <c r="AM9" s="436" t="s">
        <v>111</v>
      </c>
      <c r="AN9" s="437"/>
      <c r="AO9" s="437"/>
      <c r="AP9" s="437"/>
      <c r="AQ9" s="437"/>
      <c r="AR9" s="437"/>
      <c r="AS9" s="437"/>
      <c r="AT9" s="438"/>
      <c r="AU9" s="439" t="s">
        <v>92</v>
      </c>
      <c r="AV9" s="440"/>
      <c r="AW9" s="440"/>
      <c r="AX9" s="440"/>
      <c r="AY9" s="441" t="s">
        <v>112</v>
      </c>
      <c r="AZ9" s="442"/>
      <c r="BA9" s="442"/>
      <c r="BB9" s="442"/>
      <c r="BC9" s="442"/>
      <c r="BD9" s="442"/>
      <c r="BE9" s="442"/>
      <c r="BF9" s="442"/>
      <c r="BG9" s="442"/>
      <c r="BH9" s="442"/>
      <c r="BI9" s="442"/>
      <c r="BJ9" s="442"/>
      <c r="BK9" s="442"/>
      <c r="BL9" s="442"/>
      <c r="BM9" s="443"/>
      <c r="BN9" s="407">
        <v>-362484</v>
      </c>
      <c r="BO9" s="408"/>
      <c r="BP9" s="408"/>
      <c r="BQ9" s="408"/>
      <c r="BR9" s="408"/>
      <c r="BS9" s="408"/>
      <c r="BT9" s="408"/>
      <c r="BU9" s="409"/>
      <c r="BV9" s="407">
        <v>28051</v>
      </c>
      <c r="BW9" s="408"/>
      <c r="BX9" s="408"/>
      <c r="BY9" s="408"/>
      <c r="BZ9" s="408"/>
      <c r="CA9" s="408"/>
      <c r="CB9" s="408"/>
      <c r="CC9" s="409"/>
      <c r="CD9" s="410" t="s">
        <v>113</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8.8000000000000007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114</v>
      </c>
      <c r="M10" s="437"/>
      <c r="N10" s="437"/>
      <c r="O10" s="437"/>
      <c r="P10" s="437"/>
      <c r="Q10" s="438"/>
      <c r="R10" s="458">
        <v>30924</v>
      </c>
      <c r="S10" s="459"/>
      <c r="T10" s="459"/>
      <c r="U10" s="459"/>
      <c r="V10" s="460"/>
      <c r="W10" s="395"/>
      <c r="X10" s="396"/>
      <c r="Y10" s="396"/>
      <c r="Z10" s="396"/>
      <c r="AA10" s="396"/>
      <c r="AB10" s="396"/>
      <c r="AC10" s="396"/>
      <c r="AD10" s="396"/>
      <c r="AE10" s="396"/>
      <c r="AF10" s="396"/>
      <c r="AG10" s="396"/>
      <c r="AH10" s="396"/>
      <c r="AI10" s="396"/>
      <c r="AJ10" s="396"/>
      <c r="AK10" s="396"/>
      <c r="AL10" s="399"/>
      <c r="AM10" s="436" t="s">
        <v>115</v>
      </c>
      <c r="AN10" s="437"/>
      <c r="AO10" s="437"/>
      <c r="AP10" s="437"/>
      <c r="AQ10" s="437"/>
      <c r="AR10" s="437"/>
      <c r="AS10" s="437"/>
      <c r="AT10" s="438"/>
      <c r="AU10" s="439" t="s">
        <v>92</v>
      </c>
      <c r="AV10" s="440"/>
      <c r="AW10" s="440"/>
      <c r="AX10" s="440"/>
      <c r="AY10" s="441" t="s">
        <v>116</v>
      </c>
      <c r="AZ10" s="442"/>
      <c r="BA10" s="442"/>
      <c r="BB10" s="442"/>
      <c r="BC10" s="442"/>
      <c r="BD10" s="442"/>
      <c r="BE10" s="442"/>
      <c r="BF10" s="442"/>
      <c r="BG10" s="442"/>
      <c r="BH10" s="442"/>
      <c r="BI10" s="442"/>
      <c r="BJ10" s="442"/>
      <c r="BK10" s="442"/>
      <c r="BL10" s="442"/>
      <c r="BM10" s="443"/>
      <c r="BN10" s="407">
        <v>84185</v>
      </c>
      <c r="BO10" s="408"/>
      <c r="BP10" s="408"/>
      <c r="BQ10" s="408"/>
      <c r="BR10" s="408"/>
      <c r="BS10" s="408"/>
      <c r="BT10" s="408"/>
      <c r="BU10" s="409"/>
      <c r="BV10" s="407">
        <v>533154</v>
      </c>
      <c r="BW10" s="408"/>
      <c r="BX10" s="408"/>
      <c r="BY10" s="408"/>
      <c r="BZ10" s="408"/>
      <c r="CA10" s="408"/>
      <c r="CB10" s="408"/>
      <c r="CC10" s="409"/>
      <c r="CD10" s="184" t="s">
        <v>117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118</v>
      </c>
      <c r="M11" s="462"/>
      <c r="N11" s="462"/>
      <c r="O11" s="462"/>
      <c r="P11" s="462"/>
      <c r="Q11" s="463"/>
      <c r="R11" s="464" t="s">
        <v>119</v>
      </c>
      <c r="S11" s="465"/>
      <c r="T11" s="465"/>
      <c r="U11" s="465"/>
      <c r="V11" s="466"/>
      <c r="W11" s="395"/>
      <c r="X11" s="396"/>
      <c r="Y11" s="396"/>
      <c r="Z11" s="396"/>
      <c r="AA11" s="396"/>
      <c r="AB11" s="396"/>
      <c r="AC11" s="396"/>
      <c r="AD11" s="396"/>
      <c r="AE11" s="396"/>
      <c r="AF11" s="396"/>
      <c r="AG11" s="396"/>
      <c r="AH11" s="396"/>
      <c r="AI11" s="396"/>
      <c r="AJ11" s="396"/>
      <c r="AK11" s="396"/>
      <c r="AL11" s="399"/>
      <c r="AM11" s="436" t="s">
        <v>120</v>
      </c>
      <c r="AN11" s="437"/>
      <c r="AO11" s="437"/>
      <c r="AP11" s="437"/>
      <c r="AQ11" s="437"/>
      <c r="AR11" s="437"/>
      <c r="AS11" s="437"/>
      <c r="AT11" s="438"/>
      <c r="AU11" s="439" t="s">
        <v>92</v>
      </c>
      <c r="AV11" s="440"/>
      <c r="AW11" s="440"/>
      <c r="AX11" s="440"/>
      <c r="AY11" s="441" t="s">
        <v>121</v>
      </c>
      <c r="AZ11" s="442"/>
      <c r="BA11" s="442"/>
      <c r="BB11" s="442"/>
      <c r="BC11" s="442"/>
      <c r="BD11" s="442"/>
      <c r="BE11" s="442"/>
      <c r="BF11" s="442"/>
      <c r="BG11" s="442"/>
      <c r="BH11" s="442"/>
      <c r="BI11" s="442"/>
      <c r="BJ11" s="442"/>
      <c r="BK11" s="442"/>
      <c r="BL11" s="442"/>
      <c r="BM11" s="443"/>
      <c r="BN11" s="407">
        <v>30400</v>
      </c>
      <c r="BO11" s="408"/>
      <c r="BP11" s="408"/>
      <c r="BQ11" s="408"/>
      <c r="BR11" s="408"/>
      <c r="BS11" s="408"/>
      <c r="BT11" s="408"/>
      <c r="BU11" s="409"/>
      <c r="BV11" s="407">
        <v>12627</v>
      </c>
      <c r="BW11" s="408"/>
      <c r="BX11" s="408"/>
      <c r="BY11" s="408"/>
      <c r="BZ11" s="408"/>
      <c r="CA11" s="408"/>
      <c r="CB11" s="408"/>
      <c r="CC11" s="409"/>
      <c r="CD11" s="410" t="s">
        <v>122</v>
      </c>
      <c r="CE11" s="411"/>
      <c r="CF11" s="411"/>
      <c r="CG11" s="411"/>
      <c r="CH11" s="411"/>
      <c r="CI11" s="411"/>
      <c r="CJ11" s="411"/>
      <c r="CK11" s="411"/>
      <c r="CL11" s="411"/>
      <c r="CM11" s="411"/>
      <c r="CN11" s="411"/>
      <c r="CO11" s="411"/>
      <c r="CP11" s="411"/>
      <c r="CQ11" s="411"/>
      <c r="CR11" s="411"/>
      <c r="CS11" s="412"/>
      <c r="CT11" s="447" t="s">
        <v>123</v>
      </c>
      <c r="CU11" s="448"/>
      <c r="CV11" s="448"/>
      <c r="CW11" s="448"/>
      <c r="CX11" s="448"/>
      <c r="CY11" s="448"/>
      <c r="CZ11" s="448"/>
      <c r="DA11" s="449"/>
      <c r="DB11" s="447" t="s">
        <v>123</v>
      </c>
      <c r="DC11" s="448"/>
      <c r="DD11" s="448"/>
      <c r="DE11" s="448"/>
      <c r="DF11" s="448"/>
      <c r="DG11" s="448"/>
      <c r="DH11" s="448"/>
      <c r="DI11" s="449"/>
    </row>
    <row r="12" spans="1:119" ht="18.75" customHeight="1" x14ac:dyDescent="0.2">
      <c r="A12" s="181"/>
      <c r="B12" s="467" t="s">
        <v>124</v>
      </c>
      <c r="C12" s="468"/>
      <c r="D12" s="468"/>
      <c r="E12" s="468"/>
      <c r="F12" s="468"/>
      <c r="G12" s="468"/>
      <c r="H12" s="468"/>
      <c r="I12" s="468"/>
      <c r="J12" s="468"/>
      <c r="K12" s="469"/>
      <c r="L12" s="476" t="s">
        <v>125</v>
      </c>
      <c r="M12" s="477"/>
      <c r="N12" s="477"/>
      <c r="O12" s="477"/>
      <c r="P12" s="477"/>
      <c r="Q12" s="478"/>
      <c r="R12" s="479">
        <v>29852</v>
      </c>
      <c r="S12" s="480"/>
      <c r="T12" s="480"/>
      <c r="U12" s="480"/>
      <c r="V12" s="481"/>
      <c r="W12" s="482" t="s">
        <v>1</v>
      </c>
      <c r="X12" s="440"/>
      <c r="Y12" s="440"/>
      <c r="Z12" s="440"/>
      <c r="AA12" s="440"/>
      <c r="AB12" s="483"/>
      <c r="AC12" s="484" t="s">
        <v>126</v>
      </c>
      <c r="AD12" s="485"/>
      <c r="AE12" s="485"/>
      <c r="AF12" s="485"/>
      <c r="AG12" s="486"/>
      <c r="AH12" s="484" t="s">
        <v>127</v>
      </c>
      <c r="AI12" s="485"/>
      <c r="AJ12" s="485"/>
      <c r="AK12" s="485"/>
      <c r="AL12" s="487"/>
      <c r="AM12" s="436" t="s">
        <v>128</v>
      </c>
      <c r="AN12" s="437"/>
      <c r="AO12" s="437"/>
      <c r="AP12" s="437"/>
      <c r="AQ12" s="437"/>
      <c r="AR12" s="437"/>
      <c r="AS12" s="437"/>
      <c r="AT12" s="438"/>
      <c r="AU12" s="439" t="s">
        <v>92</v>
      </c>
      <c r="AV12" s="440"/>
      <c r="AW12" s="440"/>
      <c r="AX12" s="440"/>
      <c r="AY12" s="441" t="s">
        <v>129</v>
      </c>
      <c r="AZ12" s="442"/>
      <c r="BA12" s="442"/>
      <c r="BB12" s="442"/>
      <c r="BC12" s="442"/>
      <c r="BD12" s="442"/>
      <c r="BE12" s="442"/>
      <c r="BF12" s="442"/>
      <c r="BG12" s="442"/>
      <c r="BH12" s="442"/>
      <c r="BI12" s="442"/>
      <c r="BJ12" s="442"/>
      <c r="BK12" s="442"/>
      <c r="BL12" s="442"/>
      <c r="BM12" s="443"/>
      <c r="BN12" s="407">
        <v>1288061</v>
      </c>
      <c r="BO12" s="408"/>
      <c r="BP12" s="408"/>
      <c r="BQ12" s="408"/>
      <c r="BR12" s="408"/>
      <c r="BS12" s="408"/>
      <c r="BT12" s="408"/>
      <c r="BU12" s="409"/>
      <c r="BV12" s="407">
        <v>850397</v>
      </c>
      <c r="BW12" s="408"/>
      <c r="BX12" s="408"/>
      <c r="BY12" s="408"/>
      <c r="BZ12" s="408"/>
      <c r="CA12" s="408"/>
      <c r="CB12" s="408"/>
      <c r="CC12" s="409"/>
      <c r="CD12" s="410" t="s">
        <v>130</v>
      </c>
      <c r="CE12" s="411"/>
      <c r="CF12" s="411"/>
      <c r="CG12" s="411"/>
      <c r="CH12" s="411"/>
      <c r="CI12" s="411"/>
      <c r="CJ12" s="411"/>
      <c r="CK12" s="411"/>
      <c r="CL12" s="411"/>
      <c r="CM12" s="411"/>
      <c r="CN12" s="411"/>
      <c r="CO12" s="411"/>
      <c r="CP12" s="411"/>
      <c r="CQ12" s="411"/>
      <c r="CR12" s="411"/>
      <c r="CS12" s="412"/>
      <c r="CT12" s="447" t="s">
        <v>123</v>
      </c>
      <c r="CU12" s="448"/>
      <c r="CV12" s="448"/>
      <c r="CW12" s="448"/>
      <c r="CX12" s="448"/>
      <c r="CY12" s="448"/>
      <c r="CZ12" s="448"/>
      <c r="DA12" s="449"/>
      <c r="DB12" s="447" t="s">
        <v>123</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131</v>
      </c>
      <c r="N13" s="499"/>
      <c r="O13" s="499"/>
      <c r="P13" s="499"/>
      <c r="Q13" s="500"/>
      <c r="R13" s="491">
        <v>29553</v>
      </c>
      <c r="S13" s="492"/>
      <c r="T13" s="492"/>
      <c r="U13" s="492"/>
      <c r="V13" s="493"/>
      <c r="W13" s="423" t="s">
        <v>132</v>
      </c>
      <c r="X13" s="424"/>
      <c r="Y13" s="424"/>
      <c r="Z13" s="424"/>
      <c r="AA13" s="424"/>
      <c r="AB13" s="414"/>
      <c r="AC13" s="458">
        <v>722</v>
      </c>
      <c r="AD13" s="459"/>
      <c r="AE13" s="459"/>
      <c r="AF13" s="459"/>
      <c r="AG13" s="501"/>
      <c r="AH13" s="458">
        <v>920</v>
      </c>
      <c r="AI13" s="459"/>
      <c r="AJ13" s="459"/>
      <c r="AK13" s="459"/>
      <c r="AL13" s="460"/>
      <c r="AM13" s="436" t="s">
        <v>133</v>
      </c>
      <c r="AN13" s="437"/>
      <c r="AO13" s="437"/>
      <c r="AP13" s="437"/>
      <c r="AQ13" s="437"/>
      <c r="AR13" s="437"/>
      <c r="AS13" s="437"/>
      <c r="AT13" s="438"/>
      <c r="AU13" s="439" t="s">
        <v>92</v>
      </c>
      <c r="AV13" s="440"/>
      <c r="AW13" s="440"/>
      <c r="AX13" s="440"/>
      <c r="AY13" s="441" t="s">
        <v>134</v>
      </c>
      <c r="AZ13" s="442"/>
      <c r="BA13" s="442"/>
      <c r="BB13" s="442"/>
      <c r="BC13" s="442"/>
      <c r="BD13" s="442"/>
      <c r="BE13" s="442"/>
      <c r="BF13" s="442"/>
      <c r="BG13" s="442"/>
      <c r="BH13" s="442"/>
      <c r="BI13" s="442"/>
      <c r="BJ13" s="442"/>
      <c r="BK13" s="442"/>
      <c r="BL13" s="442"/>
      <c r="BM13" s="443"/>
      <c r="BN13" s="407">
        <v>-1535960</v>
      </c>
      <c r="BO13" s="408"/>
      <c r="BP13" s="408"/>
      <c r="BQ13" s="408"/>
      <c r="BR13" s="408"/>
      <c r="BS13" s="408"/>
      <c r="BT13" s="408"/>
      <c r="BU13" s="409"/>
      <c r="BV13" s="407">
        <v>-276565</v>
      </c>
      <c r="BW13" s="408"/>
      <c r="BX13" s="408"/>
      <c r="BY13" s="408"/>
      <c r="BZ13" s="408"/>
      <c r="CA13" s="408"/>
      <c r="CB13" s="408"/>
      <c r="CC13" s="409"/>
      <c r="CD13" s="410" t="s">
        <v>135</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5.2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136</v>
      </c>
      <c r="M14" s="489"/>
      <c r="N14" s="489"/>
      <c r="O14" s="489"/>
      <c r="P14" s="489"/>
      <c r="Q14" s="490"/>
      <c r="R14" s="491">
        <v>29958</v>
      </c>
      <c r="S14" s="492"/>
      <c r="T14" s="492"/>
      <c r="U14" s="492"/>
      <c r="V14" s="493"/>
      <c r="W14" s="397"/>
      <c r="X14" s="398"/>
      <c r="Y14" s="398"/>
      <c r="Z14" s="398"/>
      <c r="AA14" s="398"/>
      <c r="AB14" s="387"/>
      <c r="AC14" s="494">
        <v>4.9000000000000004</v>
      </c>
      <c r="AD14" s="495"/>
      <c r="AE14" s="495"/>
      <c r="AF14" s="495"/>
      <c r="AG14" s="496"/>
      <c r="AH14" s="494">
        <v>6.1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137</v>
      </c>
      <c r="CE14" s="503"/>
      <c r="CF14" s="503"/>
      <c r="CG14" s="503"/>
      <c r="CH14" s="503"/>
      <c r="CI14" s="503"/>
      <c r="CJ14" s="503"/>
      <c r="CK14" s="503"/>
      <c r="CL14" s="503"/>
      <c r="CM14" s="503"/>
      <c r="CN14" s="503"/>
      <c r="CO14" s="503"/>
      <c r="CP14" s="503"/>
      <c r="CQ14" s="503"/>
      <c r="CR14" s="503"/>
      <c r="CS14" s="504"/>
      <c r="CT14" s="505">
        <v>66.599999999999994</v>
      </c>
      <c r="CU14" s="506"/>
      <c r="CV14" s="506"/>
      <c r="CW14" s="506"/>
      <c r="CX14" s="506"/>
      <c r="CY14" s="506"/>
      <c r="CZ14" s="506"/>
      <c r="DA14" s="507"/>
      <c r="DB14" s="505">
        <v>58.4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131</v>
      </c>
      <c r="N15" s="499"/>
      <c r="O15" s="499"/>
      <c r="P15" s="499"/>
      <c r="Q15" s="500"/>
      <c r="R15" s="491">
        <v>29732</v>
      </c>
      <c r="S15" s="492"/>
      <c r="T15" s="492"/>
      <c r="U15" s="492"/>
      <c r="V15" s="493"/>
      <c r="W15" s="423" t="s">
        <v>138</v>
      </c>
      <c r="X15" s="424"/>
      <c r="Y15" s="424"/>
      <c r="Z15" s="424"/>
      <c r="AA15" s="424"/>
      <c r="AB15" s="414"/>
      <c r="AC15" s="458">
        <v>5161</v>
      </c>
      <c r="AD15" s="459"/>
      <c r="AE15" s="459"/>
      <c r="AF15" s="459"/>
      <c r="AG15" s="501"/>
      <c r="AH15" s="458">
        <v>5180</v>
      </c>
      <c r="AI15" s="459"/>
      <c r="AJ15" s="459"/>
      <c r="AK15" s="459"/>
      <c r="AL15" s="460"/>
      <c r="AM15" s="436"/>
      <c r="AN15" s="437"/>
      <c r="AO15" s="437"/>
      <c r="AP15" s="437"/>
      <c r="AQ15" s="437"/>
      <c r="AR15" s="437"/>
      <c r="AS15" s="437"/>
      <c r="AT15" s="438"/>
      <c r="AU15" s="439"/>
      <c r="AV15" s="440"/>
      <c r="AW15" s="440"/>
      <c r="AX15" s="440"/>
      <c r="AY15" s="367" t="s">
        <v>139</v>
      </c>
      <c r="AZ15" s="368"/>
      <c r="BA15" s="368"/>
      <c r="BB15" s="368"/>
      <c r="BC15" s="368"/>
      <c r="BD15" s="368"/>
      <c r="BE15" s="368"/>
      <c r="BF15" s="368"/>
      <c r="BG15" s="368"/>
      <c r="BH15" s="368"/>
      <c r="BI15" s="368"/>
      <c r="BJ15" s="368"/>
      <c r="BK15" s="368"/>
      <c r="BL15" s="368"/>
      <c r="BM15" s="369"/>
      <c r="BN15" s="370">
        <v>5003694</v>
      </c>
      <c r="BO15" s="371"/>
      <c r="BP15" s="371"/>
      <c r="BQ15" s="371"/>
      <c r="BR15" s="371"/>
      <c r="BS15" s="371"/>
      <c r="BT15" s="371"/>
      <c r="BU15" s="372"/>
      <c r="BV15" s="370">
        <v>4755669</v>
      </c>
      <c r="BW15" s="371"/>
      <c r="BX15" s="371"/>
      <c r="BY15" s="371"/>
      <c r="BZ15" s="371"/>
      <c r="CA15" s="371"/>
      <c r="CB15" s="371"/>
      <c r="CC15" s="372"/>
      <c r="CD15" s="508" t="s">
        <v>140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141</v>
      </c>
      <c r="M16" s="511"/>
      <c r="N16" s="511"/>
      <c r="O16" s="511"/>
      <c r="P16" s="511"/>
      <c r="Q16" s="512"/>
      <c r="R16" s="513" t="s">
        <v>142</v>
      </c>
      <c r="S16" s="514"/>
      <c r="T16" s="514"/>
      <c r="U16" s="514"/>
      <c r="V16" s="515"/>
      <c r="W16" s="397"/>
      <c r="X16" s="398"/>
      <c r="Y16" s="398"/>
      <c r="Z16" s="398"/>
      <c r="AA16" s="398"/>
      <c r="AB16" s="387"/>
      <c r="AC16" s="494">
        <v>35</v>
      </c>
      <c r="AD16" s="495"/>
      <c r="AE16" s="495"/>
      <c r="AF16" s="495"/>
      <c r="AG16" s="496"/>
      <c r="AH16" s="494">
        <v>34.4</v>
      </c>
      <c r="AI16" s="495"/>
      <c r="AJ16" s="495"/>
      <c r="AK16" s="495"/>
      <c r="AL16" s="497"/>
      <c r="AM16" s="436"/>
      <c r="AN16" s="437"/>
      <c r="AO16" s="437"/>
      <c r="AP16" s="437"/>
      <c r="AQ16" s="437"/>
      <c r="AR16" s="437"/>
      <c r="AS16" s="437"/>
      <c r="AT16" s="438"/>
      <c r="AU16" s="439"/>
      <c r="AV16" s="440"/>
      <c r="AW16" s="440"/>
      <c r="AX16" s="440"/>
      <c r="AY16" s="441" t="s">
        <v>143</v>
      </c>
      <c r="AZ16" s="442"/>
      <c r="BA16" s="442"/>
      <c r="BB16" s="442"/>
      <c r="BC16" s="442"/>
      <c r="BD16" s="442"/>
      <c r="BE16" s="442"/>
      <c r="BF16" s="442"/>
      <c r="BG16" s="442"/>
      <c r="BH16" s="442"/>
      <c r="BI16" s="442"/>
      <c r="BJ16" s="442"/>
      <c r="BK16" s="442"/>
      <c r="BL16" s="442"/>
      <c r="BM16" s="443"/>
      <c r="BN16" s="407">
        <v>7612351</v>
      </c>
      <c r="BO16" s="408"/>
      <c r="BP16" s="408"/>
      <c r="BQ16" s="408"/>
      <c r="BR16" s="408"/>
      <c r="BS16" s="408"/>
      <c r="BT16" s="408"/>
      <c r="BU16" s="409"/>
      <c r="BV16" s="407">
        <v>7295581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8842</v>
      </c>
      <c r="AD17" s="459"/>
      <c r="AE17" s="459"/>
      <c r="AF17" s="459"/>
      <c r="AG17" s="501"/>
      <c r="AH17" s="458">
        <v>8952</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6349728</v>
      </c>
      <c r="BO17" s="408"/>
      <c r="BP17" s="408"/>
      <c r="BQ17" s="408"/>
      <c r="BR17" s="408"/>
      <c r="BS17" s="408"/>
      <c r="BT17" s="408"/>
      <c r="BU17" s="409"/>
      <c r="BV17" s="407">
        <v>6039639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148</v>
      </c>
      <c r="C18" s="450"/>
      <c r="D18" s="450"/>
      <c r="E18" s="533"/>
      <c r="F18" s="533"/>
      <c r="G18" s="533"/>
      <c r="H18" s="533"/>
      <c r="I18" s="533"/>
      <c r="J18" s="533"/>
      <c r="K18" s="533"/>
      <c r="L18" s="534">
        <v>88.02</v>
      </c>
      <c r="M18" s="534"/>
      <c r="N18" s="534"/>
      <c r="O18" s="534"/>
      <c r="P18" s="534"/>
      <c r="Q18" s="534"/>
      <c r="R18" s="535"/>
      <c r="S18" s="535"/>
      <c r="T18" s="535"/>
      <c r="U18" s="535"/>
      <c r="V18" s="536"/>
      <c r="W18" s="425"/>
      <c r="X18" s="426"/>
      <c r="Y18" s="426"/>
      <c r="Z18" s="426"/>
      <c r="AA18" s="426"/>
      <c r="AB18" s="417"/>
      <c r="AC18" s="537">
        <v>60</v>
      </c>
      <c r="AD18" s="538"/>
      <c r="AE18" s="538"/>
      <c r="AF18" s="538"/>
      <c r="AG18" s="539"/>
      <c r="AH18" s="537">
        <v>59.5</v>
      </c>
      <c r="AI18" s="538"/>
      <c r="AJ18" s="538"/>
      <c r="AK18" s="538"/>
      <c r="AL18" s="540"/>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8589842</v>
      </c>
      <c r="BO18" s="408"/>
      <c r="BP18" s="408"/>
      <c r="BQ18" s="408"/>
      <c r="BR18" s="408"/>
      <c r="BS18" s="408"/>
      <c r="BT18" s="408"/>
      <c r="BU18" s="409"/>
      <c r="BV18" s="407">
        <v>8096858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150</v>
      </c>
      <c r="C19" s="450"/>
      <c r="D19" s="450"/>
      <c r="E19" s="533"/>
      <c r="F19" s="533"/>
      <c r="G19" s="533"/>
      <c r="H19" s="533"/>
      <c r="I19" s="533"/>
      <c r="J19" s="533"/>
      <c r="K19" s="533"/>
      <c r="L19" s="541">
        <v>344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12193632</v>
      </c>
      <c r="BO19" s="408"/>
      <c r="BP19" s="408"/>
      <c r="BQ19" s="408"/>
      <c r="BR19" s="408"/>
      <c r="BS19" s="408"/>
      <c r="BT19" s="408"/>
      <c r="BU19" s="409"/>
      <c r="BV19" s="407">
        <v>12188298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152</v>
      </c>
      <c r="C20" s="450"/>
      <c r="D20" s="450"/>
      <c r="E20" s="533"/>
      <c r="F20" s="533"/>
      <c r="G20" s="533"/>
      <c r="H20" s="533"/>
      <c r="I20" s="533"/>
      <c r="J20" s="533"/>
      <c r="K20" s="533"/>
      <c r="L20" s="541">
        <v>10571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20465471</v>
      </c>
      <c r="BO22" s="371"/>
      <c r="BP22" s="371"/>
      <c r="BQ22" s="371"/>
      <c r="BR22" s="371"/>
      <c r="BS22" s="371"/>
      <c r="BT22" s="371"/>
      <c r="BU22" s="372"/>
      <c r="BV22" s="370">
        <v>20097249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8947189</v>
      </c>
      <c r="BO23" s="408"/>
      <c r="BP23" s="408"/>
      <c r="BQ23" s="408"/>
      <c r="BR23" s="408"/>
      <c r="BS23" s="408"/>
      <c r="BT23" s="408"/>
      <c r="BU23" s="409"/>
      <c r="BV23" s="407">
        <v>8039329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162</v>
      </c>
      <c r="F24" s="437"/>
      <c r="G24" s="437"/>
      <c r="H24" s="437"/>
      <c r="I24" s="437"/>
      <c r="J24" s="437"/>
      <c r="K24" s="438"/>
      <c r="L24" s="458">
        <v>1</v>
      </c>
      <c r="M24" s="459"/>
      <c r="N24" s="459"/>
      <c r="O24" s="459"/>
      <c r="P24" s="501"/>
      <c r="Q24" s="458">
        <v>9200</v>
      </c>
      <c r="R24" s="459"/>
      <c r="S24" s="459"/>
      <c r="T24" s="459"/>
      <c r="U24" s="459"/>
      <c r="V24" s="501"/>
      <c r="W24" s="553"/>
      <c r="X24" s="554"/>
      <c r="Y24" s="555"/>
      <c r="Z24" s="457" t="s">
        <v>163</v>
      </c>
      <c r="AA24" s="437"/>
      <c r="AB24" s="437"/>
      <c r="AC24" s="437"/>
      <c r="AD24" s="437"/>
      <c r="AE24" s="437"/>
      <c r="AF24" s="437"/>
      <c r="AG24" s="438"/>
      <c r="AH24" s="458">
        <v>227</v>
      </c>
      <c r="AI24" s="459"/>
      <c r="AJ24" s="459"/>
      <c r="AK24" s="459"/>
      <c r="AL24" s="501"/>
      <c r="AM24" s="458">
        <v>672828</v>
      </c>
      <c r="AN24" s="459"/>
      <c r="AO24" s="459"/>
      <c r="AP24" s="459"/>
      <c r="AQ24" s="459"/>
      <c r="AR24" s="501"/>
      <c r="AS24" s="458">
        <v>2964</v>
      </c>
      <c r="AT24" s="459"/>
      <c r="AU24" s="459"/>
      <c r="AV24" s="459"/>
      <c r="AW24" s="459"/>
      <c r="AX24" s="460"/>
      <c r="AY24" s="526" t="s">
        <v>164</v>
      </c>
      <c r="AZ24" s="527"/>
      <c r="BA24" s="527"/>
      <c r="BB24" s="527"/>
      <c r="BC24" s="527"/>
      <c r="BD24" s="527"/>
      <c r="BE24" s="527"/>
      <c r="BF24" s="527"/>
      <c r="BG24" s="527"/>
      <c r="BH24" s="527"/>
      <c r="BI24" s="527"/>
      <c r="BJ24" s="527"/>
      <c r="BK24" s="527"/>
      <c r="BL24" s="527"/>
      <c r="BM24" s="528"/>
      <c r="BN24" s="407">
        <v>15063216</v>
      </c>
      <c r="BO24" s="408"/>
      <c r="BP24" s="408"/>
      <c r="BQ24" s="408"/>
      <c r="BR24" s="408"/>
      <c r="BS24" s="408"/>
      <c r="BT24" s="408"/>
      <c r="BU24" s="409"/>
      <c r="BV24" s="407">
        <v>14170321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165</v>
      </c>
      <c r="F25" s="437"/>
      <c r="G25" s="437"/>
      <c r="H25" s="437"/>
      <c r="I25" s="437"/>
      <c r="J25" s="437"/>
      <c r="K25" s="438"/>
      <c r="L25" s="458">
        <v>1</v>
      </c>
      <c r="M25" s="459"/>
      <c r="N25" s="459"/>
      <c r="O25" s="459"/>
      <c r="P25" s="501"/>
      <c r="Q25" s="458">
        <v>7000</v>
      </c>
      <c r="R25" s="459"/>
      <c r="S25" s="459"/>
      <c r="T25" s="459"/>
      <c r="U25" s="459"/>
      <c r="V25" s="501"/>
      <c r="W25" s="553"/>
      <c r="X25" s="554"/>
      <c r="Y25" s="555"/>
      <c r="Z25" s="457" t="s">
        <v>166</v>
      </c>
      <c r="AA25" s="437"/>
      <c r="AB25" s="437"/>
      <c r="AC25" s="437"/>
      <c r="AD25" s="437"/>
      <c r="AE25" s="437"/>
      <c r="AF25" s="437"/>
      <c r="AG25" s="438"/>
      <c r="AH25" s="458" t="s">
        <v>123</v>
      </c>
      <c r="AI25" s="459"/>
      <c r="AJ25" s="459"/>
      <c r="AK25" s="459"/>
      <c r="AL25" s="501"/>
      <c r="AM25" s="458" t="s">
        <v>123</v>
      </c>
      <c r="AN25" s="459"/>
      <c r="AO25" s="459"/>
      <c r="AP25" s="459"/>
      <c r="AQ25" s="459"/>
      <c r="AR25" s="501"/>
      <c r="AS25" s="458" t="s">
        <v>123</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15424</v>
      </c>
      <c r="BO25" s="371"/>
      <c r="BP25" s="371"/>
      <c r="BQ25" s="371"/>
      <c r="BR25" s="371"/>
      <c r="BS25" s="371"/>
      <c r="BT25" s="371"/>
      <c r="BU25" s="372"/>
      <c r="BV25" s="370">
        <v>18849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168</v>
      </c>
      <c r="F26" s="437"/>
      <c r="G26" s="437"/>
      <c r="H26" s="437"/>
      <c r="I26" s="437"/>
      <c r="J26" s="437"/>
      <c r="K26" s="438"/>
      <c r="L26" s="458">
        <v>1</v>
      </c>
      <c r="M26" s="459"/>
      <c r="N26" s="459"/>
      <c r="O26" s="459"/>
      <c r="P26" s="501"/>
      <c r="Q26" s="458">
        <v>6440</v>
      </c>
      <c r="R26" s="459"/>
      <c r="S26" s="459"/>
      <c r="T26" s="459"/>
      <c r="U26" s="459"/>
      <c r="V26" s="501"/>
      <c r="W26" s="553"/>
      <c r="X26" s="554"/>
      <c r="Y26" s="555"/>
      <c r="Z26" s="457" t="s">
        <v>169</v>
      </c>
      <c r="AA26" s="559"/>
      <c r="AB26" s="559"/>
      <c r="AC26" s="559"/>
      <c r="AD26" s="559"/>
      <c r="AE26" s="559"/>
      <c r="AF26" s="559"/>
      <c r="AG26" s="560"/>
      <c r="AH26" s="458">
        <v>2</v>
      </c>
      <c r="AI26" s="459"/>
      <c r="AJ26" s="459"/>
      <c r="AK26" s="459"/>
      <c r="AL26" s="501"/>
      <c r="AM26" s="458" t="s">
        <v>170</v>
      </c>
      <c r="AN26" s="459"/>
      <c r="AO26" s="459"/>
      <c r="AP26" s="459"/>
      <c r="AQ26" s="459"/>
      <c r="AR26" s="501"/>
      <c r="AS26" s="458" t="s">
        <v>170</v>
      </c>
      <c r="AT26" s="459"/>
      <c r="AU26" s="459"/>
      <c r="AV26" s="459"/>
      <c r="AW26" s="459"/>
      <c r="AX26" s="460"/>
      <c r="AY26" s="410" t="s">
        <v>171</v>
      </c>
      <c r="AZ26" s="411"/>
      <c r="BA26" s="411"/>
      <c r="BB26" s="411"/>
      <c r="BC26" s="411"/>
      <c r="BD26" s="411"/>
      <c r="BE26" s="411"/>
      <c r="BF26" s="411"/>
      <c r="BG26" s="411"/>
      <c r="BH26" s="411"/>
      <c r="BI26" s="411"/>
      <c r="BJ26" s="411"/>
      <c r="BK26" s="411"/>
      <c r="BL26" s="411"/>
      <c r="BM26" s="412"/>
      <c r="BN26" s="407" t="s">
        <v>123</v>
      </c>
      <c r="BO26" s="408"/>
      <c r="BP26" s="408"/>
      <c r="BQ26" s="408"/>
      <c r="BR26" s="408"/>
      <c r="BS26" s="408"/>
      <c r="BT26" s="408"/>
      <c r="BU26" s="409"/>
      <c r="BV26" s="407" t="s">
        <v>123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172</v>
      </c>
      <c r="F27" s="437"/>
      <c r="G27" s="437"/>
      <c r="H27" s="437"/>
      <c r="I27" s="437"/>
      <c r="J27" s="437"/>
      <c r="K27" s="438"/>
      <c r="L27" s="458">
        <v>1</v>
      </c>
      <c r="M27" s="459"/>
      <c r="N27" s="459"/>
      <c r="O27" s="459"/>
      <c r="P27" s="501"/>
      <c r="Q27" s="458">
        <v>4140</v>
      </c>
      <c r="R27" s="459"/>
      <c r="S27" s="459"/>
      <c r="T27" s="459"/>
      <c r="U27" s="459"/>
      <c r="V27" s="501"/>
      <c r="W27" s="553"/>
      <c r="X27" s="554"/>
      <c r="Y27" s="555"/>
      <c r="Z27" s="457" t="s">
        <v>173</v>
      </c>
      <c r="AA27" s="437"/>
      <c r="AB27" s="437"/>
      <c r="AC27" s="437"/>
      <c r="AD27" s="437"/>
      <c r="AE27" s="437"/>
      <c r="AF27" s="437"/>
      <c r="AG27" s="438"/>
      <c r="AH27" s="458">
        <v>18</v>
      </c>
      <c r="AI27" s="459"/>
      <c r="AJ27" s="459"/>
      <c r="AK27" s="459"/>
      <c r="AL27" s="501"/>
      <c r="AM27" s="458">
        <v>56433</v>
      </c>
      <c r="AN27" s="459"/>
      <c r="AO27" s="459"/>
      <c r="AP27" s="459"/>
      <c r="AQ27" s="459"/>
      <c r="AR27" s="501"/>
      <c r="AS27" s="458">
        <v>3135</v>
      </c>
      <c r="AT27" s="459"/>
      <c r="AU27" s="459"/>
      <c r="AV27" s="459"/>
      <c r="AW27" s="459"/>
      <c r="AX27" s="460"/>
      <c r="AY27" s="502" t="s">
        <v>174</v>
      </c>
      <c r="AZ27" s="503"/>
      <c r="BA27" s="503"/>
      <c r="BB27" s="503"/>
      <c r="BC27" s="503"/>
      <c r="BD27" s="503"/>
      <c r="BE27" s="503"/>
      <c r="BF27" s="503"/>
      <c r="BG27" s="503"/>
      <c r="BH27" s="503"/>
      <c r="BI27" s="503"/>
      <c r="BJ27" s="503"/>
      <c r="BK27" s="503"/>
      <c r="BL27" s="503"/>
      <c r="BM27" s="504"/>
      <c r="BN27" s="529">
        <v>104020</v>
      </c>
      <c r="BO27" s="530"/>
      <c r="BP27" s="530"/>
      <c r="BQ27" s="530"/>
      <c r="BR27" s="530"/>
      <c r="BS27" s="530"/>
      <c r="BT27" s="530"/>
      <c r="BU27" s="531"/>
      <c r="BV27" s="529">
        <v>162408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175</v>
      </c>
      <c r="F28" s="437"/>
      <c r="G28" s="437"/>
      <c r="H28" s="437"/>
      <c r="I28" s="437"/>
      <c r="J28" s="437"/>
      <c r="K28" s="438"/>
      <c r="L28" s="458">
        <v>1</v>
      </c>
      <c r="M28" s="459"/>
      <c r="N28" s="459"/>
      <c r="O28" s="459"/>
      <c r="P28" s="501"/>
      <c r="Q28" s="458">
        <v>3680</v>
      </c>
      <c r="R28" s="459"/>
      <c r="S28" s="459"/>
      <c r="T28" s="459"/>
      <c r="U28" s="459"/>
      <c r="V28" s="501"/>
      <c r="W28" s="553"/>
      <c r="X28" s="554"/>
      <c r="Y28" s="555"/>
      <c r="Z28" s="457" t="s">
        <v>176</v>
      </c>
      <c r="AA28" s="437"/>
      <c r="AB28" s="437"/>
      <c r="AC28" s="437"/>
      <c r="AD28" s="437"/>
      <c r="AE28" s="437"/>
      <c r="AF28" s="437"/>
      <c r="AG28" s="438"/>
      <c r="AH28" s="458" t="s">
        <v>123</v>
      </c>
      <c r="AI28" s="459"/>
      <c r="AJ28" s="459"/>
      <c r="AK28" s="459"/>
      <c r="AL28" s="501"/>
      <c r="AM28" s="458" t="s">
        <v>123</v>
      </c>
      <c r="AN28" s="459"/>
      <c r="AO28" s="459"/>
      <c r="AP28" s="459"/>
      <c r="AQ28" s="459"/>
      <c r="AR28" s="501"/>
      <c r="AS28" s="458" t="s">
        <v>123</v>
      </c>
      <c r="AT28" s="459"/>
      <c r="AU28" s="459"/>
      <c r="AV28" s="459"/>
      <c r="AW28" s="459"/>
      <c r="AX28" s="460"/>
      <c r="AY28" s="561" t="s">
        <v>177</v>
      </c>
      <c r="AZ28" s="562"/>
      <c r="BA28" s="562"/>
      <c r="BB28" s="563"/>
      <c r="BC28" s="367" t="s">
        <v>46</v>
      </c>
      <c r="BD28" s="368"/>
      <c r="BE28" s="368"/>
      <c r="BF28" s="368"/>
      <c r="BG28" s="368"/>
      <c r="BH28" s="368"/>
      <c r="BI28" s="368"/>
      <c r="BJ28" s="368"/>
      <c r="BK28" s="368"/>
      <c r="BL28" s="368"/>
      <c r="BM28" s="369"/>
      <c r="BN28" s="370">
        <v>1338623</v>
      </c>
      <c r="BO28" s="371"/>
      <c r="BP28" s="371"/>
      <c r="BQ28" s="371"/>
      <c r="BR28" s="371"/>
      <c r="BS28" s="371"/>
      <c r="BT28" s="371"/>
      <c r="BU28" s="372"/>
      <c r="BV28" s="370">
        <v>1892499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178</v>
      </c>
      <c r="F29" s="437"/>
      <c r="G29" s="437"/>
      <c r="H29" s="437"/>
      <c r="I29" s="437"/>
      <c r="J29" s="437"/>
      <c r="K29" s="438"/>
      <c r="L29" s="458">
        <v>18</v>
      </c>
      <c r="M29" s="459"/>
      <c r="N29" s="459"/>
      <c r="O29" s="459"/>
      <c r="P29" s="501"/>
      <c r="Q29" s="458">
        <v>3300</v>
      </c>
      <c r="R29" s="459"/>
      <c r="S29" s="459"/>
      <c r="T29" s="459"/>
      <c r="U29" s="459"/>
      <c r="V29" s="501"/>
      <c r="W29" s="556"/>
      <c r="X29" s="557"/>
      <c r="Y29" s="558"/>
      <c r="Z29" s="457" t="s">
        <v>179</v>
      </c>
      <c r="AA29" s="437"/>
      <c r="AB29" s="437"/>
      <c r="AC29" s="437"/>
      <c r="AD29" s="437"/>
      <c r="AE29" s="437"/>
      <c r="AF29" s="437"/>
      <c r="AG29" s="438"/>
      <c r="AH29" s="458">
        <v>245</v>
      </c>
      <c r="AI29" s="459"/>
      <c r="AJ29" s="459"/>
      <c r="AK29" s="459"/>
      <c r="AL29" s="501"/>
      <c r="AM29" s="458">
        <v>729261</v>
      </c>
      <c r="AN29" s="459"/>
      <c r="AO29" s="459"/>
      <c r="AP29" s="459"/>
      <c r="AQ29" s="459"/>
      <c r="AR29" s="501"/>
      <c r="AS29" s="458">
        <v>2977</v>
      </c>
      <c r="AT29" s="459"/>
      <c r="AU29" s="459"/>
      <c r="AV29" s="459"/>
      <c r="AW29" s="459"/>
      <c r="AX29" s="460"/>
      <c r="AY29" s="564"/>
      <c r="AZ29" s="565"/>
      <c r="BA29" s="565"/>
      <c r="BB29" s="566"/>
      <c r="BC29" s="441" t="s">
        <v>180</v>
      </c>
      <c r="BD29" s="442"/>
      <c r="BE29" s="442"/>
      <c r="BF29" s="442"/>
      <c r="BG29" s="442"/>
      <c r="BH29" s="442"/>
      <c r="BI29" s="442"/>
      <c r="BJ29" s="442"/>
      <c r="BK29" s="442"/>
      <c r="BL29" s="442"/>
      <c r="BM29" s="443"/>
      <c r="BN29" s="407" t="s">
        <v>123</v>
      </c>
      <c r="BO29" s="408"/>
      <c r="BP29" s="408"/>
      <c r="BQ29" s="408"/>
      <c r="BR29" s="408"/>
      <c r="BS29" s="408"/>
      <c r="BT29" s="408"/>
      <c r="BU29" s="409"/>
      <c r="BV29" s="407" t="s">
        <v>123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181</v>
      </c>
      <c r="X30" s="575"/>
      <c r="Y30" s="575"/>
      <c r="Z30" s="575"/>
      <c r="AA30" s="575"/>
      <c r="AB30" s="575"/>
      <c r="AC30" s="575"/>
      <c r="AD30" s="575"/>
      <c r="AE30" s="575"/>
      <c r="AF30" s="575"/>
      <c r="AG30" s="576"/>
      <c r="AH30" s="537">
        <v>99.8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1689872</v>
      </c>
      <c r="BO30" s="530"/>
      <c r="BP30" s="530"/>
      <c r="BQ30" s="530"/>
      <c r="BR30" s="530"/>
      <c r="BS30" s="530"/>
      <c r="BT30" s="530"/>
      <c r="BU30" s="531"/>
      <c r="BV30" s="529">
        <v>1398720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182</v>
      </c>
      <c r="D32" s="570"/>
      <c r="E32" s="570"/>
      <c r="F32" s="570"/>
      <c r="G32" s="570"/>
      <c r="H32" s="570"/>
      <c r="I32" s="570"/>
      <c r="J32" s="570"/>
      <c r="K32" s="570"/>
      <c r="L32" s="570"/>
      <c r="M32" s="570"/>
      <c r="N32" s="570"/>
      <c r="O32" s="570"/>
      <c r="P32" s="570"/>
      <c r="Q32" s="570"/>
      <c r="R32" s="570"/>
      <c r="S32" s="570"/>
      <c r="U32" s="411" t="s">
        <v>183</v>
      </c>
      <c r="V32" s="411"/>
      <c r="W32" s="411"/>
      <c r="X32" s="411"/>
      <c r="Y32" s="411"/>
      <c r="Z32" s="411"/>
      <c r="AA32" s="411"/>
      <c r="AB32" s="411"/>
      <c r="AC32" s="411"/>
      <c r="AD32" s="411"/>
      <c r="AE32" s="411"/>
      <c r="AF32" s="411"/>
      <c r="AG32" s="411"/>
      <c r="AH32" s="411"/>
      <c r="AI32" s="411"/>
      <c r="AJ32" s="411"/>
      <c r="AK32" s="411"/>
      <c r="AM32" s="411" t="s">
        <v>184</v>
      </c>
      <c r="AN32" s="411"/>
      <c r="AO32" s="411"/>
      <c r="AP32" s="411"/>
      <c r="AQ32" s="411"/>
      <c r="AR32" s="411"/>
      <c r="AS32" s="411"/>
      <c r="AT32" s="411"/>
      <c r="AU32" s="411"/>
      <c r="AV32" s="411"/>
      <c r="AW32" s="411"/>
      <c r="AX32" s="411"/>
      <c r="AY32" s="411"/>
      <c r="AZ32" s="411"/>
      <c r="BA32" s="411"/>
      <c r="BB32" s="411"/>
      <c r="BC32" s="411"/>
      <c r="BE32" s="411" t="s">
        <v>185</v>
      </c>
      <c r="BF32" s="411"/>
      <c r="BG32" s="411"/>
      <c r="BH32" s="411"/>
      <c r="BI32" s="411"/>
      <c r="BJ32" s="411"/>
      <c r="BK32" s="411"/>
      <c r="BL32" s="411"/>
      <c r="BM32" s="411"/>
      <c r="BN32" s="411"/>
      <c r="BO32" s="411"/>
      <c r="BP32" s="411"/>
      <c r="BQ32" s="411"/>
      <c r="BR32" s="411"/>
      <c r="BS32" s="411"/>
      <c r="BT32" s="411"/>
      <c r="BU32" s="411"/>
      <c r="BW32" s="411" t="s">
        <v>186</v>
      </c>
      <c r="BX32" s="411"/>
      <c r="BY32" s="411"/>
      <c r="BZ32" s="411"/>
      <c r="CA32" s="411"/>
      <c r="CB32" s="411"/>
      <c r="CC32" s="411"/>
      <c r="CD32" s="411"/>
      <c r="CE32" s="411"/>
      <c r="CF32" s="411"/>
      <c r="CG32" s="411"/>
      <c r="CH32" s="411"/>
      <c r="CI32" s="411"/>
      <c r="CJ32" s="411"/>
      <c r="CK32" s="411"/>
      <c r="CL32" s="411"/>
      <c r="CM32" s="411"/>
      <c r="CO32" s="411" t="s">
        <v>187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188</v>
      </c>
      <c r="D33" s="431"/>
      <c r="E33" s="396" t="s">
        <v>189</v>
      </c>
      <c r="F33" s="396"/>
      <c r="G33" s="396"/>
      <c r="H33" s="396"/>
      <c r="I33" s="396"/>
      <c r="J33" s="396"/>
      <c r="K33" s="396"/>
      <c r="L33" s="396"/>
      <c r="M33" s="396"/>
      <c r="N33" s="396"/>
      <c r="O33" s="396"/>
      <c r="P33" s="396"/>
      <c r="Q33" s="396"/>
      <c r="R33" s="396"/>
      <c r="S33" s="396"/>
      <c r="T33" s="206"/>
      <c r="U33" s="431" t="s">
        <v>188</v>
      </c>
      <c r="V33" s="431"/>
      <c r="W33" s="396" t="s">
        <v>189</v>
      </c>
      <c r="X33" s="396"/>
      <c r="Y33" s="396"/>
      <c r="Z33" s="396"/>
      <c r="AA33" s="396"/>
      <c r="AB33" s="396"/>
      <c r="AC33" s="396"/>
      <c r="AD33" s="396"/>
      <c r="AE33" s="396"/>
      <c r="AF33" s="396"/>
      <c r="AG33" s="396"/>
      <c r="AH33" s="396"/>
      <c r="AI33" s="396"/>
      <c r="AJ33" s="396"/>
      <c r="AK33" s="396"/>
      <c r="AL33" s="206"/>
      <c r="AM33" s="431" t="s">
        <v>188</v>
      </c>
      <c r="AN33" s="431"/>
      <c r="AO33" s="396" t="s">
        <v>189</v>
      </c>
      <c r="AP33" s="396"/>
      <c r="AQ33" s="396"/>
      <c r="AR33" s="396"/>
      <c r="AS33" s="396"/>
      <c r="AT33" s="396"/>
      <c r="AU33" s="396"/>
      <c r="AV33" s="396"/>
      <c r="AW33" s="396"/>
      <c r="AX33" s="396"/>
      <c r="AY33" s="396"/>
      <c r="AZ33" s="396"/>
      <c r="BA33" s="396"/>
      <c r="BB33" s="396"/>
      <c r="BC33" s="396"/>
      <c r="BD33" s="207"/>
      <c r="BE33" s="396" t="s">
        <v>190</v>
      </c>
      <c r="BF33" s="396"/>
      <c r="BG33" s="396" t="s">
        <v>191</v>
      </c>
      <c r="BH33" s="396"/>
      <c r="BI33" s="396"/>
      <c r="BJ33" s="396"/>
      <c r="BK33" s="396"/>
      <c r="BL33" s="396"/>
      <c r="BM33" s="396"/>
      <c r="BN33" s="396"/>
      <c r="BO33" s="396"/>
      <c r="BP33" s="396"/>
      <c r="BQ33" s="396"/>
      <c r="BR33" s="396"/>
      <c r="BS33" s="396"/>
      <c r="BT33" s="396"/>
      <c r="BU33" s="396"/>
      <c r="BV33" s="207"/>
      <c r="BW33" s="431" t="s">
        <v>190</v>
      </c>
      <c r="BX33" s="431"/>
      <c r="BY33" s="396" t="s">
        <v>192</v>
      </c>
      <c r="BZ33" s="396"/>
      <c r="CA33" s="396"/>
      <c r="CB33" s="396"/>
      <c r="CC33" s="396"/>
      <c r="CD33" s="396"/>
      <c r="CE33" s="396"/>
      <c r="CF33" s="396"/>
      <c r="CG33" s="396"/>
      <c r="CH33" s="396"/>
      <c r="CI33" s="396"/>
      <c r="CJ33" s="396"/>
      <c r="CK33" s="396"/>
      <c r="CL33" s="396"/>
      <c r="CM33" s="396"/>
      <c r="CN33" s="206"/>
      <c r="CO33" s="431" t="s">
        <v>188</v>
      </c>
      <c r="CP33" s="431"/>
      <c r="CQ33" s="396" t="s">
        <v>193</v>
      </c>
      <c r="CR33" s="396"/>
      <c r="CS33" s="396"/>
      <c r="CT33" s="396"/>
      <c r="CU33" s="396"/>
      <c r="CV33" s="396"/>
      <c r="CW33" s="396"/>
      <c r="CX33" s="396"/>
      <c r="CY33" s="396"/>
      <c r="CZ33" s="396"/>
      <c r="DA33" s="396"/>
      <c r="DB33" s="396"/>
      <c r="DC33" s="396"/>
      <c r="DD33" s="396"/>
      <c r="DE33" s="396"/>
      <c r="DF33" s="206"/>
      <c r="DG33" s="596" t="s">
        <v>194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工業用地造成事業特別会計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安達地方広域行政組合一般会計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工業用地資産運用事業特別会計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″安達地方地域振興事業特別会計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福島県後期高齢者医療広域連合一般会計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福島県市町村総合事務組合　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″消防賞じゅつ特別会計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″自治会館管理特別会計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福島県市民交通災害共済組合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195</v>
      </c>
      <c r="E46" s="600" t="s">
        <v>196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oI6AgQBnYJ3qEJJMKr6Yg7zkjiNxco64vYLjvJL0fTRn1foyYC7AL07TpZkifcEomuFBTwcoGq6fcTLXzGLKQ==" saltValue="w+QJZ83Z/Mn2XRfteWYJ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204</v>
      </c>
      <c r="DI1" s="603"/>
      <c r="DJ1" s="603"/>
      <c r="DK1" s="603"/>
      <c r="DL1" s="603"/>
      <c r="DM1" s="603"/>
      <c r="DN1" s="604"/>
      <c r="DO1" s="214"/>
      <c r="DP1" s="602" t="s">
        <v>205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210</v>
      </c>
      <c r="S4" s="606"/>
      <c r="T4" s="606"/>
      <c r="U4" s="606"/>
      <c r="V4" s="606"/>
      <c r="W4" s="606"/>
      <c r="X4" s="606"/>
      <c r="Y4" s="607"/>
      <c r="Z4" s="605" t="s">
        <v>211</v>
      </c>
      <c r="AA4" s="606"/>
      <c r="AB4" s="606"/>
      <c r="AC4" s="607"/>
      <c r="AD4" s="605" t="s">
        <v>212</v>
      </c>
      <c r="AE4" s="606"/>
      <c r="AF4" s="606"/>
      <c r="AG4" s="606"/>
      <c r="AH4" s="606"/>
      <c r="AI4" s="606"/>
      <c r="AJ4" s="606"/>
      <c r="AK4" s="607"/>
      <c r="AL4" s="605" t="s">
        <v>211</v>
      </c>
      <c r="AM4" s="606"/>
      <c r="AN4" s="606"/>
      <c r="AO4" s="607"/>
      <c r="AP4" s="608" t="s">
        <v>213</v>
      </c>
      <c r="AQ4" s="608"/>
      <c r="AR4" s="608"/>
      <c r="AS4" s="608"/>
      <c r="AT4" s="608"/>
      <c r="AU4" s="608"/>
      <c r="AV4" s="608"/>
      <c r="AW4" s="608"/>
      <c r="AX4" s="608"/>
      <c r="AY4" s="608"/>
      <c r="AZ4" s="608"/>
      <c r="BA4" s="608"/>
      <c r="BB4" s="608"/>
      <c r="BC4" s="608"/>
      <c r="BD4" s="608"/>
      <c r="BE4" s="608"/>
      <c r="BF4" s="608"/>
      <c r="BG4" s="608" t="s">
        <v>214</v>
      </c>
      <c r="BH4" s="608"/>
      <c r="BI4" s="608"/>
      <c r="BJ4" s="608"/>
      <c r="BK4" s="608"/>
      <c r="BL4" s="608"/>
      <c r="BM4" s="608"/>
      <c r="BN4" s="608"/>
      <c r="BO4" s="608" t="s">
        <v>211</v>
      </c>
      <c r="BP4" s="608"/>
      <c r="BQ4" s="608"/>
      <c r="BR4" s="608"/>
      <c r="BS4" s="608" t="s">
        <v>215</v>
      </c>
      <c r="BT4" s="608"/>
      <c r="BU4" s="608"/>
      <c r="BV4" s="608"/>
      <c r="BW4" s="608"/>
      <c r="BX4" s="608"/>
      <c r="BY4" s="608"/>
      <c r="BZ4" s="608"/>
      <c r="CA4" s="608"/>
      <c r="CB4" s="608"/>
      <c r="CD4" s="605" t="s">
        <v>216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217</v>
      </c>
      <c r="C5" s="610"/>
      <c r="D5" s="610"/>
      <c r="E5" s="610"/>
      <c r="F5" s="610"/>
      <c r="G5" s="610"/>
      <c r="H5" s="610"/>
      <c r="I5" s="610"/>
      <c r="J5" s="610"/>
      <c r="K5" s="610"/>
      <c r="L5" s="610"/>
      <c r="M5" s="610"/>
      <c r="N5" s="610"/>
      <c r="O5" s="610"/>
      <c r="P5" s="610"/>
      <c r="Q5" s="611"/>
      <c r="R5" s="612">
        <v>5020573</v>
      </c>
      <c r="S5" s="613"/>
      <c r="T5" s="613"/>
      <c r="U5" s="613"/>
      <c r="V5" s="613"/>
      <c r="W5" s="613"/>
      <c r="X5" s="613"/>
      <c r="Y5" s="614"/>
      <c r="Z5" s="615">
        <v>27.3</v>
      </c>
      <c r="AA5" s="615"/>
      <c r="AB5" s="615"/>
      <c r="AC5" s="615"/>
      <c r="AD5" s="616">
        <v>5020573</v>
      </c>
      <c r="AE5" s="616"/>
      <c r="AF5" s="616"/>
      <c r="AG5" s="616"/>
      <c r="AH5" s="616"/>
      <c r="AI5" s="616"/>
      <c r="AJ5" s="616"/>
      <c r="AK5" s="616"/>
      <c r="AL5" s="617">
        <v>56.3</v>
      </c>
      <c r="AM5" s="618"/>
      <c r="AN5" s="618"/>
      <c r="AO5" s="619"/>
      <c r="AP5" s="609" t="s">
        <v>218</v>
      </c>
      <c r="AQ5" s="610"/>
      <c r="AR5" s="610"/>
      <c r="AS5" s="610"/>
      <c r="AT5" s="610"/>
      <c r="AU5" s="610"/>
      <c r="AV5" s="610"/>
      <c r="AW5" s="610"/>
      <c r="AX5" s="610"/>
      <c r="AY5" s="610"/>
      <c r="AZ5" s="610"/>
      <c r="BA5" s="610"/>
      <c r="BB5" s="610"/>
      <c r="BC5" s="610"/>
      <c r="BD5" s="610"/>
      <c r="BE5" s="610"/>
      <c r="BF5" s="611"/>
      <c r="BG5" s="623">
        <v>5020399</v>
      </c>
      <c r="BH5" s="624"/>
      <c r="BI5" s="624"/>
      <c r="BJ5" s="624"/>
      <c r="BK5" s="624"/>
      <c r="BL5" s="624"/>
      <c r="BM5" s="624"/>
      <c r="BN5" s="625"/>
      <c r="BO5" s="626">
        <v>100</v>
      </c>
      <c r="BP5" s="626"/>
      <c r="BQ5" s="626"/>
      <c r="BR5" s="626"/>
      <c r="BS5" s="627" t="s">
        <v>123</v>
      </c>
      <c r="BT5" s="627"/>
      <c r="BU5" s="627"/>
      <c r="BV5" s="627"/>
      <c r="BW5" s="627"/>
      <c r="BX5" s="627"/>
      <c r="BY5" s="627"/>
      <c r="BZ5" s="627"/>
      <c r="CA5" s="627"/>
      <c r="CB5" s="631"/>
      <c r="CD5" s="605" t="s">
        <v>213</v>
      </c>
      <c r="CE5" s="606"/>
      <c r="CF5" s="606"/>
      <c r="CG5" s="606"/>
      <c r="CH5" s="606"/>
      <c r="CI5" s="606"/>
      <c r="CJ5" s="606"/>
      <c r="CK5" s="606"/>
      <c r="CL5" s="606"/>
      <c r="CM5" s="606"/>
      <c r="CN5" s="606"/>
      <c r="CO5" s="606"/>
      <c r="CP5" s="606"/>
      <c r="CQ5" s="607"/>
      <c r="CR5" s="605" t="s">
        <v>219</v>
      </c>
      <c r="CS5" s="606"/>
      <c r="CT5" s="606"/>
      <c r="CU5" s="606"/>
      <c r="CV5" s="606"/>
      <c r="CW5" s="606"/>
      <c r="CX5" s="606"/>
      <c r="CY5" s="607"/>
      <c r="CZ5" s="605" t="s">
        <v>211</v>
      </c>
      <c r="DA5" s="606"/>
      <c r="DB5" s="606"/>
      <c r="DC5" s="607"/>
      <c r="DD5" s="605" t="s">
        <v>220</v>
      </c>
      <c r="DE5" s="606"/>
      <c r="DF5" s="606"/>
      <c r="DG5" s="606"/>
      <c r="DH5" s="606"/>
      <c r="DI5" s="606"/>
      <c r="DJ5" s="606"/>
      <c r="DK5" s="606"/>
      <c r="DL5" s="606"/>
      <c r="DM5" s="606"/>
      <c r="DN5" s="606"/>
      <c r="DO5" s="606"/>
      <c r="DP5" s="607"/>
      <c r="DQ5" s="605" t="s">
        <v>221</v>
      </c>
      <c r="DR5" s="606"/>
      <c r="DS5" s="606"/>
      <c r="DT5" s="606"/>
      <c r="DU5" s="606"/>
      <c r="DV5" s="606"/>
      <c r="DW5" s="606"/>
      <c r="DX5" s="606"/>
      <c r="DY5" s="606"/>
      <c r="DZ5" s="606"/>
      <c r="EA5" s="606"/>
      <c r="EB5" s="606"/>
      <c r="EC5" s="607"/>
    </row>
    <row r="6" spans="2:143" ht="11.25" customHeight="1" x14ac:dyDescent="0.2">
      <c r="B6" s="620" t="s">
        <v>222</v>
      </c>
      <c r="C6" s="621"/>
      <c r="D6" s="621"/>
      <c r="E6" s="621"/>
      <c r="F6" s="621"/>
      <c r="G6" s="621"/>
      <c r="H6" s="621"/>
      <c r="I6" s="621"/>
      <c r="J6" s="621"/>
      <c r="K6" s="621"/>
      <c r="L6" s="621"/>
      <c r="M6" s="621"/>
      <c r="N6" s="621"/>
      <c r="O6" s="621"/>
      <c r="P6" s="621"/>
      <c r="Q6" s="622"/>
      <c r="R6" s="623">
        <v>185785</v>
      </c>
      <c r="S6" s="624"/>
      <c r="T6" s="624"/>
      <c r="U6" s="624"/>
      <c r="V6" s="624"/>
      <c r="W6" s="624"/>
      <c r="X6" s="624"/>
      <c r="Y6" s="625"/>
      <c r="Z6" s="626">
        <v>1</v>
      </c>
      <c r="AA6" s="626"/>
      <c r="AB6" s="626"/>
      <c r="AC6" s="626"/>
      <c r="AD6" s="627">
        <v>185785</v>
      </c>
      <c r="AE6" s="627"/>
      <c r="AF6" s="627"/>
      <c r="AG6" s="627"/>
      <c r="AH6" s="627"/>
      <c r="AI6" s="627"/>
      <c r="AJ6" s="627"/>
      <c r="AK6" s="627"/>
      <c r="AL6" s="628">
        <v>2.1</v>
      </c>
      <c r="AM6" s="629"/>
      <c r="AN6" s="629"/>
      <c r="AO6" s="630"/>
      <c r="AP6" s="620" t="s">
        <v>223</v>
      </c>
      <c r="AQ6" s="621"/>
      <c r="AR6" s="621"/>
      <c r="AS6" s="621"/>
      <c r="AT6" s="621"/>
      <c r="AU6" s="621"/>
      <c r="AV6" s="621"/>
      <c r="AW6" s="621"/>
      <c r="AX6" s="621"/>
      <c r="AY6" s="621"/>
      <c r="AZ6" s="621"/>
      <c r="BA6" s="621"/>
      <c r="BB6" s="621"/>
      <c r="BC6" s="621"/>
      <c r="BD6" s="621"/>
      <c r="BE6" s="621"/>
      <c r="BF6" s="622"/>
      <c r="BG6" s="623">
        <v>5020399</v>
      </c>
      <c r="BH6" s="624"/>
      <c r="BI6" s="624"/>
      <c r="BJ6" s="624"/>
      <c r="BK6" s="624"/>
      <c r="BL6" s="624"/>
      <c r="BM6" s="624"/>
      <c r="BN6" s="625"/>
      <c r="BO6" s="626">
        <v>100</v>
      </c>
      <c r="BP6" s="626"/>
      <c r="BQ6" s="626"/>
      <c r="BR6" s="626"/>
      <c r="BS6" s="627" t="s">
        <v>123</v>
      </c>
      <c r="BT6" s="627"/>
      <c r="BU6" s="627"/>
      <c r="BV6" s="627"/>
      <c r="BW6" s="627"/>
      <c r="BX6" s="627"/>
      <c r="BY6" s="627"/>
      <c r="BZ6" s="627"/>
      <c r="CA6" s="627"/>
      <c r="CB6" s="631"/>
      <c r="CD6" s="609" t="s">
        <v>224</v>
      </c>
      <c r="CE6" s="610"/>
      <c r="CF6" s="610"/>
      <c r="CG6" s="610"/>
      <c r="CH6" s="610"/>
      <c r="CI6" s="610"/>
      <c r="CJ6" s="610"/>
      <c r="CK6" s="610"/>
      <c r="CL6" s="610"/>
      <c r="CM6" s="610"/>
      <c r="CN6" s="610"/>
      <c r="CO6" s="610"/>
      <c r="CP6" s="610"/>
      <c r="CQ6" s="611"/>
      <c r="CR6" s="623">
        <v>187437</v>
      </c>
      <c r="CS6" s="624"/>
      <c r="CT6" s="624"/>
      <c r="CU6" s="624"/>
      <c r="CV6" s="624"/>
      <c r="CW6" s="624"/>
      <c r="CX6" s="624"/>
      <c r="CY6" s="625"/>
      <c r="CZ6" s="617">
        <v>1.1000000000000001</v>
      </c>
      <c r="DA6" s="618"/>
      <c r="DB6" s="618"/>
      <c r="DC6" s="634"/>
      <c r="DD6" s="632">
        <v>8021</v>
      </c>
      <c r="DE6" s="624"/>
      <c r="DF6" s="624"/>
      <c r="DG6" s="624"/>
      <c r="DH6" s="624"/>
      <c r="DI6" s="624"/>
      <c r="DJ6" s="624"/>
      <c r="DK6" s="624"/>
      <c r="DL6" s="624"/>
      <c r="DM6" s="624"/>
      <c r="DN6" s="624"/>
      <c r="DO6" s="624"/>
      <c r="DP6" s="625"/>
      <c r="DQ6" s="632">
        <v>187437</v>
      </c>
      <c r="DR6" s="624"/>
      <c r="DS6" s="624"/>
      <c r="DT6" s="624"/>
      <c r="DU6" s="624"/>
      <c r="DV6" s="624"/>
      <c r="DW6" s="624"/>
      <c r="DX6" s="624"/>
      <c r="DY6" s="624"/>
      <c r="DZ6" s="624"/>
      <c r="EA6" s="624"/>
      <c r="EB6" s="624"/>
      <c r="EC6" s="633"/>
    </row>
    <row r="7" spans="2:143" ht="11.25" customHeight="1" x14ac:dyDescent="0.2">
      <c r="B7" s="620" t="s">
        <v>225</v>
      </c>
      <c r="C7" s="621"/>
      <c r="D7" s="621"/>
      <c r="E7" s="621"/>
      <c r="F7" s="621"/>
      <c r="G7" s="621"/>
      <c r="H7" s="621"/>
      <c r="I7" s="621"/>
      <c r="J7" s="621"/>
      <c r="K7" s="621"/>
      <c r="L7" s="621"/>
      <c r="M7" s="621"/>
      <c r="N7" s="621"/>
      <c r="O7" s="621"/>
      <c r="P7" s="621"/>
      <c r="Q7" s="622"/>
      <c r="R7" s="623">
        <v>1058</v>
      </c>
      <c r="S7" s="624"/>
      <c r="T7" s="624"/>
      <c r="U7" s="624"/>
      <c r="V7" s="624"/>
      <c r="W7" s="624"/>
      <c r="X7" s="624"/>
      <c r="Y7" s="625"/>
      <c r="Z7" s="626">
        <v>0</v>
      </c>
      <c r="AA7" s="626"/>
      <c r="AB7" s="626"/>
      <c r="AC7" s="626"/>
      <c r="AD7" s="627">
        <v>1058</v>
      </c>
      <c r="AE7" s="627"/>
      <c r="AF7" s="627"/>
      <c r="AG7" s="627"/>
      <c r="AH7" s="627"/>
      <c r="AI7" s="627"/>
      <c r="AJ7" s="627"/>
      <c r="AK7" s="627"/>
      <c r="AL7" s="628">
        <v>0</v>
      </c>
      <c r="AM7" s="629"/>
      <c r="AN7" s="629"/>
      <c r="AO7" s="630"/>
      <c r="AP7" s="620" t="s">
        <v>226</v>
      </c>
      <c r="AQ7" s="621"/>
      <c r="AR7" s="621"/>
      <c r="AS7" s="621"/>
      <c r="AT7" s="621"/>
      <c r="AU7" s="621"/>
      <c r="AV7" s="621"/>
      <c r="AW7" s="621"/>
      <c r="AX7" s="621"/>
      <c r="AY7" s="621"/>
      <c r="AZ7" s="621"/>
      <c r="BA7" s="621"/>
      <c r="BB7" s="621"/>
      <c r="BC7" s="621"/>
      <c r="BD7" s="621"/>
      <c r="BE7" s="621"/>
      <c r="BF7" s="622"/>
      <c r="BG7" s="623">
        <v>1800792</v>
      </c>
      <c r="BH7" s="624"/>
      <c r="BI7" s="624"/>
      <c r="BJ7" s="624"/>
      <c r="BK7" s="624"/>
      <c r="BL7" s="624"/>
      <c r="BM7" s="624"/>
      <c r="BN7" s="625"/>
      <c r="BO7" s="626">
        <v>35.9</v>
      </c>
      <c r="BP7" s="626"/>
      <c r="BQ7" s="626"/>
      <c r="BR7" s="626"/>
      <c r="BS7" s="627" t="s">
        <v>123</v>
      </c>
      <c r="BT7" s="627"/>
      <c r="BU7" s="627"/>
      <c r="BV7" s="627"/>
      <c r="BW7" s="627"/>
      <c r="BX7" s="627"/>
      <c r="BY7" s="627"/>
      <c r="BZ7" s="627"/>
      <c r="CA7" s="627"/>
      <c r="CB7" s="631"/>
      <c r="CD7" s="620" t="s">
        <v>227</v>
      </c>
      <c r="CE7" s="621"/>
      <c r="CF7" s="621"/>
      <c r="CG7" s="621"/>
      <c r="CH7" s="621"/>
      <c r="CI7" s="621"/>
      <c r="CJ7" s="621"/>
      <c r="CK7" s="621"/>
      <c r="CL7" s="621"/>
      <c r="CM7" s="621"/>
      <c r="CN7" s="621"/>
      <c r="CO7" s="621"/>
      <c r="CP7" s="621"/>
      <c r="CQ7" s="622"/>
      <c r="CR7" s="623">
        <v>2514976</v>
      </c>
      <c r="CS7" s="624"/>
      <c r="CT7" s="624"/>
      <c r="CU7" s="624"/>
      <c r="CV7" s="624"/>
      <c r="CW7" s="624"/>
      <c r="CX7" s="624"/>
      <c r="CY7" s="625"/>
      <c r="CZ7" s="626">
        <v>14.6</v>
      </c>
      <c r="DA7" s="626"/>
      <c r="DB7" s="626"/>
      <c r="DC7" s="626"/>
      <c r="DD7" s="632">
        <v>126921</v>
      </c>
      <c r="DE7" s="624"/>
      <c r="DF7" s="624"/>
      <c r="DG7" s="624"/>
      <c r="DH7" s="624"/>
      <c r="DI7" s="624"/>
      <c r="DJ7" s="624"/>
      <c r="DK7" s="624"/>
      <c r="DL7" s="624"/>
      <c r="DM7" s="624"/>
      <c r="DN7" s="624"/>
      <c r="DO7" s="624"/>
      <c r="DP7" s="625"/>
      <c r="DQ7" s="632">
        <v>1516313</v>
      </c>
      <c r="DR7" s="624"/>
      <c r="DS7" s="624"/>
      <c r="DT7" s="624"/>
      <c r="DU7" s="624"/>
      <c r="DV7" s="624"/>
      <c r="DW7" s="624"/>
      <c r="DX7" s="624"/>
      <c r="DY7" s="624"/>
      <c r="DZ7" s="624"/>
      <c r="EA7" s="624"/>
      <c r="EB7" s="624"/>
      <c r="EC7" s="633"/>
    </row>
    <row r="8" spans="2:143" ht="11.25" customHeight="1" x14ac:dyDescent="0.2">
      <c r="B8" s="620" t="s">
        <v>228</v>
      </c>
      <c r="C8" s="621"/>
      <c r="D8" s="621"/>
      <c r="E8" s="621"/>
      <c r="F8" s="621"/>
      <c r="G8" s="621"/>
      <c r="H8" s="621"/>
      <c r="I8" s="621"/>
      <c r="J8" s="621"/>
      <c r="K8" s="621"/>
      <c r="L8" s="621"/>
      <c r="M8" s="621"/>
      <c r="N8" s="621"/>
      <c r="O8" s="621"/>
      <c r="P8" s="621"/>
      <c r="Q8" s="622"/>
      <c r="R8" s="623">
        <v>14088</v>
      </c>
      <c r="S8" s="624"/>
      <c r="T8" s="624"/>
      <c r="U8" s="624"/>
      <c r="V8" s="624"/>
      <c r="W8" s="624"/>
      <c r="X8" s="624"/>
      <c r="Y8" s="625"/>
      <c r="Z8" s="626">
        <v>0.1</v>
      </c>
      <c r="AA8" s="626"/>
      <c r="AB8" s="626"/>
      <c r="AC8" s="626"/>
      <c r="AD8" s="627">
        <v>14088</v>
      </c>
      <c r="AE8" s="627"/>
      <c r="AF8" s="627"/>
      <c r="AG8" s="627"/>
      <c r="AH8" s="627"/>
      <c r="AI8" s="627"/>
      <c r="AJ8" s="627"/>
      <c r="AK8" s="627"/>
      <c r="AL8" s="628">
        <v>0.2</v>
      </c>
      <c r="AM8" s="629"/>
      <c r="AN8" s="629"/>
      <c r="AO8" s="630"/>
      <c r="AP8" s="620" t="s">
        <v>229</v>
      </c>
      <c r="AQ8" s="621"/>
      <c r="AR8" s="621"/>
      <c r="AS8" s="621"/>
      <c r="AT8" s="621"/>
      <c r="AU8" s="621"/>
      <c r="AV8" s="621"/>
      <c r="AW8" s="621"/>
      <c r="AX8" s="621"/>
      <c r="AY8" s="621"/>
      <c r="AZ8" s="621"/>
      <c r="BA8" s="621"/>
      <c r="BB8" s="621"/>
      <c r="BC8" s="621"/>
      <c r="BD8" s="621"/>
      <c r="BE8" s="621"/>
      <c r="BF8" s="622"/>
      <c r="BG8" s="623">
        <v>55839</v>
      </c>
      <c r="BH8" s="624"/>
      <c r="BI8" s="624"/>
      <c r="BJ8" s="624"/>
      <c r="BK8" s="624"/>
      <c r="BL8" s="624"/>
      <c r="BM8" s="624"/>
      <c r="BN8" s="625"/>
      <c r="BO8" s="626">
        <v>1.1000000000000001</v>
      </c>
      <c r="BP8" s="626"/>
      <c r="BQ8" s="626"/>
      <c r="BR8" s="626"/>
      <c r="BS8" s="627" t="s">
        <v>123</v>
      </c>
      <c r="BT8" s="627"/>
      <c r="BU8" s="627"/>
      <c r="BV8" s="627"/>
      <c r="BW8" s="627"/>
      <c r="BX8" s="627"/>
      <c r="BY8" s="627"/>
      <c r="BZ8" s="627"/>
      <c r="CA8" s="627"/>
      <c r="CB8" s="631"/>
      <c r="CD8" s="620" t="s">
        <v>230</v>
      </c>
      <c r="CE8" s="621"/>
      <c r="CF8" s="621"/>
      <c r="CG8" s="621"/>
      <c r="CH8" s="621"/>
      <c r="CI8" s="621"/>
      <c r="CJ8" s="621"/>
      <c r="CK8" s="621"/>
      <c r="CL8" s="621"/>
      <c r="CM8" s="621"/>
      <c r="CN8" s="621"/>
      <c r="CO8" s="621"/>
      <c r="CP8" s="621"/>
      <c r="CQ8" s="622"/>
      <c r="CR8" s="623">
        <v>4931291</v>
      </c>
      <c r="CS8" s="624"/>
      <c r="CT8" s="624"/>
      <c r="CU8" s="624"/>
      <c r="CV8" s="624"/>
      <c r="CW8" s="624"/>
      <c r="CX8" s="624"/>
      <c r="CY8" s="625"/>
      <c r="CZ8" s="626">
        <v>28.7</v>
      </c>
      <c r="DA8" s="626"/>
      <c r="DB8" s="626"/>
      <c r="DC8" s="626"/>
      <c r="DD8" s="632">
        <v>384461</v>
      </c>
      <c r="DE8" s="624"/>
      <c r="DF8" s="624"/>
      <c r="DG8" s="624"/>
      <c r="DH8" s="624"/>
      <c r="DI8" s="624"/>
      <c r="DJ8" s="624"/>
      <c r="DK8" s="624"/>
      <c r="DL8" s="624"/>
      <c r="DM8" s="624"/>
      <c r="DN8" s="624"/>
      <c r="DO8" s="624"/>
      <c r="DP8" s="625"/>
      <c r="DQ8" s="632">
        <v>2638654</v>
      </c>
      <c r="DR8" s="624"/>
      <c r="DS8" s="624"/>
      <c r="DT8" s="624"/>
      <c r="DU8" s="624"/>
      <c r="DV8" s="624"/>
      <c r="DW8" s="624"/>
      <c r="DX8" s="624"/>
      <c r="DY8" s="624"/>
      <c r="DZ8" s="624"/>
      <c r="EA8" s="624"/>
      <c r="EB8" s="624"/>
      <c r="EC8" s="633"/>
    </row>
    <row r="9" spans="2:143" ht="11.25" customHeight="1" x14ac:dyDescent="0.2">
      <c r="B9" s="620" t="s">
        <v>231</v>
      </c>
      <c r="C9" s="621"/>
      <c r="D9" s="621"/>
      <c r="E9" s="621"/>
      <c r="F9" s="621"/>
      <c r="G9" s="621"/>
      <c r="H9" s="621"/>
      <c r="I9" s="621"/>
      <c r="J9" s="621"/>
      <c r="K9" s="621"/>
      <c r="L9" s="621"/>
      <c r="M9" s="621"/>
      <c r="N9" s="621"/>
      <c r="O9" s="621"/>
      <c r="P9" s="621"/>
      <c r="Q9" s="622"/>
      <c r="R9" s="623">
        <v>15278</v>
      </c>
      <c r="S9" s="624"/>
      <c r="T9" s="624"/>
      <c r="U9" s="624"/>
      <c r="V9" s="624"/>
      <c r="W9" s="624"/>
      <c r="X9" s="624"/>
      <c r="Y9" s="625"/>
      <c r="Z9" s="626">
        <v>0.1</v>
      </c>
      <c r="AA9" s="626"/>
      <c r="AB9" s="626"/>
      <c r="AC9" s="626"/>
      <c r="AD9" s="627">
        <v>15278</v>
      </c>
      <c r="AE9" s="627"/>
      <c r="AF9" s="627"/>
      <c r="AG9" s="627"/>
      <c r="AH9" s="627"/>
      <c r="AI9" s="627"/>
      <c r="AJ9" s="627"/>
      <c r="AK9" s="627"/>
      <c r="AL9" s="628">
        <v>0.2</v>
      </c>
      <c r="AM9" s="629"/>
      <c r="AN9" s="629"/>
      <c r="AO9" s="630"/>
      <c r="AP9" s="620" t="s">
        <v>232</v>
      </c>
      <c r="AQ9" s="621"/>
      <c r="AR9" s="621"/>
      <c r="AS9" s="621"/>
      <c r="AT9" s="621"/>
      <c r="AU9" s="621"/>
      <c r="AV9" s="621"/>
      <c r="AW9" s="621"/>
      <c r="AX9" s="621"/>
      <c r="AY9" s="621"/>
      <c r="AZ9" s="621"/>
      <c r="BA9" s="621"/>
      <c r="BB9" s="621"/>
      <c r="BC9" s="621"/>
      <c r="BD9" s="621"/>
      <c r="BE9" s="621"/>
      <c r="BF9" s="622"/>
      <c r="BG9" s="623">
        <v>1375924</v>
      </c>
      <c r="BH9" s="624"/>
      <c r="BI9" s="624"/>
      <c r="BJ9" s="624"/>
      <c r="BK9" s="624"/>
      <c r="BL9" s="624"/>
      <c r="BM9" s="624"/>
      <c r="BN9" s="625"/>
      <c r="BO9" s="626">
        <v>27.4</v>
      </c>
      <c r="BP9" s="626"/>
      <c r="BQ9" s="626"/>
      <c r="BR9" s="626"/>
      <c r="BS9" s="627" t="s">
        <v>123</v>
      </c>
      <c r="BT9" s="627"/>
      <c r="BU9" s="627"/>
      <c r="BV9" s="627"/>
      <c r="BW9" s="627"/>
      <c r="BX9" s="627"/>
      <c r="BY9" s="627"/>
      <c r="BZ9" s="627"/>
      <c r="CA9" s="627"/>
      <c r="CB9" s="631"/>
      <c r="CD9" s="620" t="s">
        <v>233</v>
      </c>
      <c r="CE9" s="621"/>
      <c r="CF9" s="621"/>
      <c r="CG9" s="621"/>
      <c r="CH9" s="621"/>
      <c r="CI9" s="621"/>
      <c r="CJ9" s="621"/>
      <c r="CK9" s="621"/>
      <c r="CL9" s="621"/>
      <c r="CM9" s="621"/>
      <c r="CN9" s="621"/>
      <c r="CO9" s="621"/>
      <c r="CP9" s="621"/>
      <c r="CQ9" s="622"/>
      <c r="CR9" s="623">
        <v>1232501</v>
      </c>
      <c r="CS9" s="624"/>
      <c r="CT9" s="624"/>
      <c r="CU9" s="624"/>
      <c r="CV9" s="624"/>
      <c r="CW9" s="624"/>
      <c r="CX9" s="624"/>
      <c r="CY9" s="625"/>
      <c r="CZ9" s="626">
        <v>7.2</v>
      </c>
      <c r="DA9" s="626"/>
      <c r="DB9" s="626"/>
      <c r="DC9" s="626"/>
      <c r="DD9" s="632">
        <v>20547</v>
      </c>
      <c r="DE9" s="624"/>
      <c r="DF9" s="624"/>
      <c r="DG9" s="624"/>
      <c r="DH9" s="624"/>
      <c r="DI9" s="624"/>
      <c r="DJ9" s="624"/>
      <c r="DK9" s="624"/>
      <c r="DL9" s="624"/>
      <c r="DM9" s="624"/>
      <c r="DN9" s="624"/>
      <c r="DO9" s="624"/>
      <c r="DP9" s="625"/>
      <c r="DQ9" s="632">
        <v>1066762</v>
      </c>
      <c r="DR9" s="624"/>
      <c r="DS9" s="624"/>
      <c r="DT9" s="624"/>
      <c r="DU9" s="624"/>
      <c r="DV9" s="624"/>
      <c r="DW9" s="624"/>
      <c r="DX9" s="624"/>
      <c r="DY9" s="624"/>
      <c r="DZ9" s="624"/>
      <c r="EA9" s="624"/>
      <c r="EB9" s="624"/>
      <c r="EC9" s="633"/>
    </row>
    <row r="10" spans="2:143" ht="11.25" customHeight="1" x14ac:dyDescent="0.2">
      <c r="B10" s="620" t="s">
        <v>234</v>
      </c>
      <c r="C10" s="621"/>
      <c r="D10" s="621"/>
      <c r="E10" s="621"/>
      <c r="F10" s="621"/>
      <c r="G10" s="621"/>
      <c r="H10" s="621"/>
      <c r="I10" s="621"/>
      <c r="J10" s="621"/>
      <c r="K10" s="621"/>
      <c r="L10" s="621"/>
      <c r="M10" s="621"/>
      <c r="N10" s="621"/>
      <c r="O10" s="621"/>
      <c r="P10" s="621"/>
      <c r="Q10" s="622"/>
      <c r="R10" s="623" t="s">
        <v>123</v>
      </c>
      <c r="S10" s="624"/>
      <c r="T10" s="624"/>
      <c r="U10" s="624"/>
      <c r="V10" s="624"/>
      <c r="W10" s="624"/>
      <c r="X10" s="624"/>
      <c r="Y10" s="625"/>
      <c r="Z10" s="626" t="s">
        <v>123</v>
      </c>
      <c r="AA10" s="626"/>
      <c r="AB10" s="626"/>
      <c r="AC10" s="626"/>
      <c r="AD10" s="627" t="s">
        <v>123</v>
      </c>
      <c r="AE10" s="627"/>
      <c r="AF10" s="627"/>
      <c r="AG10" s="627"/>
      <c r="AH10" s="627"/>
      <c r="AI10" s="627"/>
      <c r="AJ10" s="627"/>
      <c r="AK10" s="627"/>
      <c r="AL10" s="628" t="s">
        <v>123</v>
      </c>
      <c r="AM10" s="629"/>
      <c r="AN10" s="629"/>
      <c r="AO10" s="630"/>
      <c r="AP10" s="620" t="s">
        <v>235</v>
      </c>
      <c r="AQ10" s="621"/>
      <c r="AR10" s="621"/>
      <c r="AS10" s="621"/>
      <c r="AT10" s="621"/>
      <c r="AU10" s="621"/>
      <c r="AV10" s="621"/>
      <c r="AW10" s="621"/>
      <c r="AX10" s="621"/>
      <c r="AY10" s="621"/>
      <c r="AZ10" s="621"/>
      <c r="BA10" s="621"/>
      <c r="BB10" s="621"/>
      <c r="BC10" s="621"/>
      <c r="BD10" s="621"/>
      <c r="BE10" s="621"/>
      <c r="BF10" s="622"/>
      <c r="BG10" s="623">
        <v>125134</v>
      </c>
      <c r="BH10" s="624"/>
      <c r="BI10" s="624"/>
      <c r="BJ10" s="624"/>
      <c r="BK10" s="624"/>
      <c r="BL10" s="624"/>
      <c r="BM10" s="624"/>
      <c r="BN10" s="625"/>
      <c r="BO10" s="626">
        <v>2.5</v>
      </c>
      <c r="BP10" s="626"/>
      <c r="BQ10" s="626"/>
      <c r="BR10" s="626"/>
      <c r="BS10" s="627" t="s">
        <v>123</v>
      </c>
      <c r="BT10" s="627"/>
      <c r="BU10" s="627"/>
      <c r="BV10" s="627"/>
      <c r="BW10" s="627"/>
      <c r="BX10" s="627"/>
      <c r="BY10" s="627"/>
      <c r="BZ10" s="627"/>
      <c r="CA10" s="627"/>
      <c r="CB10" s="631"/>
      <c r="CD10" s="620" t="s">
        <v>236</v>
      </c>
      <c r="CE10" s="621"/>
      <c r="CF10" s="621"/>
      <c r="CG10" s="621"/>
      <c r="CH10" s="621"/>
      <c r="CI10" s="621"/>
      <c r="CJ10" s="621"/>
      <c r="CK10" s="621"/>
      <c r="CL10" s="621"/>
      <c r="CM10" s="621"/>
      <c r="CN10" s="621"/>
      <c r="CO10" s="621"/>
      <c r="CP10" s="621"/>
      <c r="CQ10" s="622"/>
      <c r="CR10" s="623">
        <v>8316</v>
      </c>
      <c r="CS10" s="624"/>
      <c r="CT10" s="624"/>
      <c r="CU10" s="624"/>
      <c r="CV10" s="624"/>
      <c r="CW10" s="624"/>
      <c r="CX10" s="624"/>
      <c r="CY10" s="625"/>
      <c r="CZ10" s="626">
        <v>0</v>
      </c>
      <c r="DA10" s="626"/>
      <c r="DB10" s="626"/>
      <c r="DC10" s="626"/>
      <c r="DD10" s="632" t="s">
        <v>123</v>
      </c>
      <c r="DE10" s="624"/>
      <c r="DF10" s="624"/>
      <c r="DG10" s="624"/>
      <c r="DH10" s="624"/>
      <c r="DI10" s="624"/>
      <c r="DJ10" s="624"/>
      <c r="DK10" s="624"/>
      <c r="DL10" s="624"/>
      <c r="DM10" s="624"/>
      <c r="DN10" s="624"/>
      <c r="DO10" s="624"/>
      <c r="DP10" s="625"/>
      <c r="DQ10" s="632">
        <v>8304</v>
      </c>
      <c r="DR10" s="624"/>
      <c r="DS10" s="624"/>
      <c r="DT10" s="624"/>
      <c r="DU10" s="624"/>
      <c r="DV10" s="624"/>
      <c r="DW10" s="624"/>
      <c r="DX10" s="624"/>
      <c r="DY10" s="624"/>
      <c r="DZ10" s="624"/>
      <c r="EA10" s="624"/>
      <c r="EB10" s="624"/>
      <c r="EC10" s="633"/>
    </row>
    <row r="11" spans="2:143" ht="11.25" customHeight="1" x14ac:dyDescent="0.2">
      <c r="B11" s="620" t="s">
        <v>237</v>
      </c>
      <c r="C11" s="621"/>
      <c r="D11" s="621"/>
      <c r="E11" s="621"/>
      <c r="F11" s="621"/>
      <c r="G11" s="621"/>
      <c r="H11" s="621"/>
      <c r="I11" s="621"/>
      <c r="J11" s="621"/>
      <c r="K11" s="621"/>
      <c r="L11" s="621"/>
      <c r="M11" s="621"/>
      <c r="N11" s="621"/>
      <c r="O11" s="621"/>
      <c r="P11" s="621"/>
      <c r="Q11" s="622"/>
      <c r="R11" s="623">
        <v>826916</v>
      </c>
      <c r="S11" s="624"/>
      <c r="T11" s="624"/>
      <c r="U11" s="624"/>
      <c r="V11" s="624"/>
      <c r="W11" s="624"/>
      <c r="X11" s="624"/>
      <c r="Y11" s="625"/>
      <c r="Z11" s="628">
        <v>4.5</v>
      </c>
      <c r="AA11" s="629"/>
      <c r="AB11" s="629"/>
      <c r="AC11" s="635"/>
      <c r="AD11" s="632">
        <v>826916</v>
      </c>
      <c r="AE11" s="624"/>
      <c r="AF11" s="624"/>
      <c r="AG11" s="624"/>
      <c r="AH11" s="624"/>
      <c r="AI11" s="624"/>
      <c r="AJ11" s="624"/>
      <c r="AK11" s="625"/>
      <c r="AL11" s="628">
        <v>9.3000000000000007</v>
      </c>
      <c r="AM11" s="629"/>
      <c r="AN11" s="629"/>
      <c r="AO11" s="630"/>
      <c r="AP11" s="620" t="s">
        <v>238</v>
      </c>
      <c r="AQ11" s="621"/>
      <c r="AR11" s="621"/>
      <c r="AS11" s="621"/>
      <c r="AT11" s="621"/>
      <c r="AU11" s="621"/>
      <c r="AV11" s="621"/>
      <c r="AW11" s="621"/>
      <c r="AX11" s="621"/>
      <c r="AY11" s="621"/>
      <c r="AZ11" s="621"/>
      <c r="BA11" s="621"/>
      <c r="BB11" s="621"/>
      <c r="BC11" s="621"/>
      <c r="BD11" s="621"/>
      <c r="BE11" s="621"/>
      <c r="BF11" s="622"/>
      <c r="BG11" s="623">
        <v>243895</v>
      </c>
      <c r="BH11" s="624"/>
      <c r="BI11" s="624"/>
      <c r="BJ11" s="624"/>
      <c r="BK11" s="624"/>
      <c r="BL11" s="624"/>
      <c r="BM11" s="624"/>
      <c r="BN11" s="625"/>
      <c r="BO11" s="626">
        <v>4.9000000000000004</v>
      </c>
      <c r="BP11" s="626"/>
      <c r="BQ11" s="626"/>
      <c r="BR11" s="626"/>
      <c r="BS11" s="627" t="s">
        <v>123</v>
      </c>
      <c r="BT11" s="627"/>
      <c r="BU11" s="627"/>
      <c r="BV11" s="627"/>
      <c r="BW11" s="627"/>
      <c r="BX11" s="627"/>
      <c r="BY11" s="627"/>
      <c r="BZ11" s="627"/>
      <c r="CA11" s="627"/>
      <c r="CB11" s="631"/>
      <c r="CD11" s="620" t="s">
        <v>239</v>
      </c>
      <c r="CE11" s="621"/>
      <c r="CF11" s="621"/>
      <c r="CG11" s="621"/>
      <c r="CH11" s="621"/>
      <c r="CI11" s="621"/>
      <c r="CJ11" s="621"/>
      <c r="CK11" s="621"/>
      <c r="CL11" s="621"/>
      <c r="CM11" s="621"/>
      <c r="CN11" s="621"/>
      <c r="CO11" s="621"/>
      <c r="CP11" s="621"/>
      <c r="CQ11" s="622"/>
      <c r="CR11" s="623">
        <v>377466</v>
      </c>
      <c r="CS11" s="624"/>
      <c r="CT11" s="624"/>
      <c r="CU11" s="624"/>
      <c r="CV11" s="624"/>
      <c r="CW11" s="624"/>
      <c r="CX11" s="624"/>
      <c r="CY11" s="625"/>
      <c r="CZ11" s="626">
        <v>2.2000000000000002</v>
      </c>
      <c r="DA11" s="626"/>
      <c r="DB11" s="626"/>
      <c r="DC11" s="626"/>
      <c r="DD11" s="632">
        <v>25657</v>
      </c>
      <c r="DE11" s="624"/>
      <c r="DF11" s="624"/>
      <c r="DG11" s="624"/>
      <c r="DH11" s="624"/>
      <c r="DI11" s="624"/>
      <c r="DJ11" s="624"/>
      <c r="DK11" s="624"/>
      <c r="DL11" s="624"/>
      <c r="DM11" s="624"/>
      <c r="DN11" s="624"/>
      <c r="DO11" s="624"/>
      <c r="DP11" s="625"/>
      <c r="DQ11" s="632">
        <v>285975</v>
      </c>
      <c r="DR11" s="624"/>
      <c r="DS11" s="624"/>
      <c r="DT11" s="624"/>
      <c r="DU11" s="624"/>
      <c r="DV11" s="624"/>
      <c r="DW11" s="624"/>
      <c r="DX11" s="624"/>
      <c r="DY11" s="624"/>
      <c r="DZ11" s="624"/>
      <c r="EA11" s="624"/>
      <c r="EB11" s="624"/>
      <c r="EC11" s="633"/>
    </row>
    <row r="12" spans="2:143" ht="11.25" customHeight="1" x14ac:dyDescent="0.2">
      <c r="B12" s="620" t="s">
        <v>240</v>
      </c>
      <c r="C12" s="621"/>
      <c r="D12" s="621"/>
      <c r="E12" s="621"/>
      <c r="F12" s="621"/>
      <c r="G12" s="621"/>
      <c r="H12" s="621"/>
      <c r="I12" s="621"/>
      <c r="J12" s="621"/>
      <c r="K12" s="621"/>
      <c r="L12" s="621"/>
      <c r="M12" s="621"/>
      <c r="N12" s="621"/>
      <c r="O12" s="621"/>
      <c r="P12" s="621"/>
      <c r="Q12" s="622"/>
      <c r="R12" s="623">
        <v>1233</v>
      </c>
      <c r="S12" s="624"/>
      <c r="T12" s="624"/>
      <c r="U12" s="624"/>
      <c r="V12" s="624"/>
      <c r="W12" s="624"/>
      <c r="X12" s="624"/>
      <c r="Y12" s="625"/>
      <c r="Z12" s="626">
        <v>0</v>
      </c>
      <c r="AA12" s="626"/>
      <c r="AB12" s="626"/>
      <c r="AC12" s="626"/>
      <c r="AD12" s="627">
        <v>1233</v>
      </c>
      <c r="AE12" s="627"/>
      <c r="AF12" s="627"/>
      <c r="AG12" s="627"/>
      <c r="AH12" s="627"/>
      <c r="AI12" s="627"/>
      <c r="AJ12" s="627"/>
      <c r="AK12" s="627"/>
      <c r="AL12" s="628">
        <v>0</v>
      </c>
      <c r="AM12" s="629"/>
      <c r="AN12" s="629"/>
      <c r="AO12" s="630"/>
      <c r="AP12" s="620" t="s">
        <v>241</v>
      </c>
      <c r="AQ12" s="621"/>
      <c r="AR12" s="621"/>
      <c r="AS12" s="621"/>
      <c r="AT12" s="621"/>
      <c r="AU12" s="621"/>
      <c r="AV12" s="621"/>
      <c r="AW12" s="621"/>
      <c r="AX12" s="621"/>
      <c r="AY12" s="621"/>
      <c r="AZ12" s="621"/>
      <c r="BA12" s="621"/>
      <c r="BB12" s="621"/>
      <c r="BC12" s="621"/>
      <c r="BD12" s="621"/>
      <c r="BE12" s="621"/>
      <c r="BF12" s="622"/>
      <c r="BG12" s="623">
        <v>2796410</v>
      </c>
      <c r="BH12" s="624"/>
      <c r="BI12" s="624"/>
      <c r="BJ12" s="624"/>
      <c r="BK12" s="624"/>
      <c r="BL12" s="624"/>
      <c r="BM12" s="624"/>
      <c r="BN12" s="625"/>
      <c r="BO12" s="626">
        <v>55.7</v>
      </c>
      <c r="BP12" s="626"/>
      <c r="BQ12" s="626"/>
      <c r="BR12" s="626"/>
      <c r="BS12" s="627" t="s">
        <v>123</v>
      </c>
      <c r="BT12" s="627"/>
      <c r="BU12" s="627"/>
      <c r="BV12" s="627"/>
      <c r="BW12" s="627"/>
      <c r="BX12" s="627"/>
      <c r="BY12" s="627"/>
      <c r="BZ12" s="627"/>
      <c r="CA12" s="627"/>
      <c r="CB12" s="631"/>
      <c r="CD12" s="620" t="s">
        <v>242</v>
      </c>
      <c r="CE12" s="621"/>
      <c r="CF12" s="621"/>
      <c r="CG12" s="621"/>
      <c r="CH12" s="621"/>
      <c r="CI12" s="621"/>
      <c r="CJ12" s="621"/>
      <c r="CK12" s="621"/>
      <c r="CL12" s="621"/>
      <c r="CM12" s="621"/>
      <c r="CN12" s="621"/>
      <c r="CO12" s="621"/>
      <c r="CP12" s="621"/>
      <c r="CQ12" s="622"/>
      <c r="CR12" s="623">
        <v>453363</v>
      </c>
      <c r="CS12" s="624"/>
      <c r="CT12" s="624"/>
      <c r="CU12" s="624"/>
      <c r="CV12" s="624"/>
      <c r="CW12" s="624"/>
      <c r="CX12" s="624"/>
      <c r="CY12" s="625"/>
      <c r="CZ12" s="626">
        <v>2.6</v>
      </c>
      <c r="DA12" s="626"/>
      <c r="DB12" s="626"/>
      <c r="DC12" s="626"/>
      <c r="DD12" s="632">
        <v>56404</v>
      </c>
      <c r="DE12" s="624"/>
      <c r="DF12" s="624"/>
      <c r="DG12" s="624"/>
      <c r="DH12" s="624"/>
      <c r="DI12" s="624"/>
      <c r="DJ12" s="624"/>
      <c r="DK12" s="624"/>
      <c r="DL12" s="624"/>
      <c r="DM12" s="624"/>
      <c r="DN12" s="624"/>
      <c r="DO12" s="624"/>
      <c r="DP12" s="625"/>
      <c r="DQ12" s="632">
        <v>400092</v>
      </c>
      <c r="DR12" s="624"/>
      <c r="DS12" s="624"/>
      <c r="DT12" s="624"/>
      <c r="DU12" s="624"/>
      <c r="DV12" s="624"/>
      <c r="DW12" s="624"/>
      <c r="DX12" s="624"/>
      <c r="DY12" s="624"/>
      <c r="DZ12" s="624"/>
      <c r="EA12" s="624"/>
      <c r="EB12" s="624"/>
      <c r="EC12" s="633"/>
    </row>
    <row r="13" spans="2:143" ht="11.25" customHeight="1" x14ac:dyDescent="0.2">
      <c r="B13" s="620" t="s">
        <v>243</v>
      </c>
      <c r="C13" s="621"/>
      <c r="D13" s="621"/>
      <c r="E13" s="621"/>
      <c r="F13" s="621"/>
      <c r="G13" s="621"/>
      <c r="H13" s="621"/>
      <c r="I13" s="621"/>
      <c r="J13" s="621"/>
      <c r="K13" s="621"/>
      <c r="L13" s="621"/>
      <c r="M13" s="621"/>
      <c r="N13" s="621"/>
      <c r="O13" s="621"/>
      <c r="P13" s="621"/>
      <c r="Q13" s="622"/>
      <c r="R13" s="623" t="s">
        <v>123</v>
      </c>
      <c r="S13" s="624"/>
      <c r="T13" s="624"/>
      <c r="U13" s="624"/>
      <c r="V13" s="624"/>
      <c r="W13" s="624"/>
      <c r="X13" s="624"/>
      <c r="Y13" s="625"/>
      <c r="Z13" s="626" t="s">
        <v>123</v>
      </c>
      <c r="AA13" s="626"/>
      <c r="AB13" s="626"/>
      <c r="AC13" s="626"/>
      <c r="AD13" s="627" t="s">
        <v>123</v>
      </c>
      <c r="AE13" s="627"/>
      <c r="AF13" s="627"/>
      <c r="AG13" s="627"/>
      <c r="AH13" s="627"/>
      <c r="AI13" s="627"/>
      <c r="AJ13" s="627"/>
      <c r="AK13" s="627"/>
      <c r="AL13" s="628" t="s">
        <v>123</v>
      </c>
      <c r="AM13" s="629"/>
      <c r="AN13" s="629"/>
      <c r="AO13" s="630"/>
      <c r="AP13" s="620" t="s">
        <v>244</v>
      </c>
      <c r="AQ13" s="621"/>
      <c r="AR13" s="621"/>
      <c r="AS13" s="621"/>
      <c r="AT13" s="621"/>
      <c r="AU13" s="621"/>
      <c r="AV13" s="621"/>
      <c r="AW13" s="621"/>
      <c r="AX13" s="621"/>
      <c r="AY13" s="621"/>
      <c r="AZ13" s="621"/>
      <c r="BA13" s="621"/>
      <c r="BB13" s="621"/>
      <c r="BC13" s="621"/>
      <c r="BD13" s="621"/>
      <c r="BE13" s="621"/>
      <c r="BF13" s="622"/>
      <c r="BG13" s="623">
        <v>2796246</v>
      </c>
      <c r="BH13" s="624"/>
      <c r="BI13" s="624"/>
      <c r="BJ13" s="624"/>
      <c r="BK13" s="624"/>
      <c r="BL13" s="624"/>
      <c r="BM13" s="624"/>
      <c r="BN13" s="625"/>
      <c r="BO13" s="626">
        <v>55.7</v>
      </c>
      <c r="BP13" s="626"/>
      <c r="BQ13" s="626"/>
      <c r="BR13" s="626"/>
      <c r="BS13" s="627" t="s">
        <v>123</v>
      </c>
      <c r="BT13" s="627"/>
      <c r="BU13" s="627"/>
      <c r="BV13" s="627"/>
      <c r="BW13" s="627"/>
      <c r="BX13" s="627"/>
      <c r="BY13" s="627"/>
      <c r="BZ13" s="627"/>
      <c r="CA13" s="627"/>
      <c r="CB13" s="631"/>
      <c r="CD13" s="620" t="s">
        <v>245</v>
      </c>
      <c r="CE13" s="621"/>
      <c r="CF13" s="621"/>
      <c r="CG13" s="621"/>
      <c r="CH13" s="621"/>
      <c r="CI13" s="621"/>
      <c r="CJ13" s="621"/>
      <c r="CK13" s="621"/>
      <c r="CL13" s="621"/>
      <c r="CM13" s="621"/>
      <c r="CN13" s="621"/>
      <c r="CO13" s="621"/>
      <c r="CP13" s="621"/>
      <c r="CQ13" s="622"/>
      <c r="CR13" s="623">
        <v>1784653</v>
      </c>
      <c r="CS13" s="624"/>
      <c r="CT13" s="624"/>
      <c r="CU13" s="624"/>
      <c r="CV13" s="624"/>
      <c r="CW13" s="624"/>
      <c r="CX13" s="624"/>
      <c r="CY13" s="625"/>
      <c r="CZ13" s="626">
        <v>10.4</v>
      </c>
      <c r="DA13" s="626"/>
      <c r="DB13" s="626"/>
      <c r="DC13" s="626"/>
      <c r="DD13" s="632">
        <v>635693</v>
      </c>
      <c r="DE13" s="624"/>
      <c r="DF13" s="624"/>
      <c r="DG13" s="624"/>
      <c r="DH13" s="624"/>
      <c r="DI13" s="624"/>
      <c r="DJ13" s="624"/>
      <c r="DK13" s="624"/>
      <c r="DL13" s="624"/>
      <c r="DM13" s="624"/>
      <c r="DN13" s="624"/>
      <c r="DO13" s="624"/>
      <c r="DP13" s="625"/>
      <c r="DQ13" s="632">
        <v>1201970</v>
      </c>
      <c r="DR13" s="624"/>
      <c r="DS13" s="624"/>
      <c r="DT13" s="624"/>
      <c r="DU13" s="624"/>
      <c r="DV13" s="624"/>
      <c r="DW13" s="624"/>
      <c r="DX13" s="624"/>
      <c r="DY13" s="624"/>
      <c r="DZ13" s="624"/>
      <c r="EA13" s="624"/>
      <c r="EB13" s="624"/>
      <c r="EC13" s="633"/>
    </row>
    <row r="14" spans="2:143" ht="11.25" customHeight="1" x14ac:dyDescent="0.2">
      <c r="B14" s="620" t="s">
        <v>246</v>
      </c>
      <c r="C14" s="621"/>
      <c r="D14" s="621"/>
      <c r="E14" s="621"/>
      <c r="F14" s="621"/>
      <c r="G14" s="621"/>
      <c r="H14" s="621"/>
      <c r="I14" s="621"/>
      <c r="J14" s="621"/>
      <c r="K14" s="621"/>
      <c r="L14" s="621"/>
      <c r="M14" s="621"/>
      <c r="N14" s="621"/>
      <c r="O14" s="621"/>
      <c r="P14" s="621"/>
      <c r="Q14" s="622"/>
      <c r="R14" s="623">
        <v>2145</v>
      </c>
      <c r="S14" s="624"/>
      <c r="T14" s="624"/>
      <c r="U14" s="624"/>
      <c r="V14" s="624"/>
      <c r="W14" s="624"/>
      <c r="X14" s="624"/>
      <c r="Y14" s="625"/>
      <c r="Z14" s="626">
        <v>0</v>
      </c>
      <c r="AA14" s="626"/>
      <c r="AB14" s="626"/>
      <c r="AC14" s="626"/>
      <c r="AD14" s="627">
        <v>2145</v>
      </c>
      <c r="AE14" s="627"/>
      <c r="AF14" s="627"/>
      <c r="AG14" s="627"/>
      <c r="AH14" s="627"/>
      <c r="AI14" s="627"/>
      <c r="AJ14" s="627"/>
      <c r="AK14" s="627"/>
      <c r="AL14" s="628">
        <v>0</v>
      </c>
      <c r="AM14" s="629"/>
      <c r="AN14" s="629"/>
      <c r="AO14" s="630"/>
      <c r="AP14" s="620" t="s">
        <v>247</v>
      </c>
      <c r="AQ14" s="621"/>
      <c r="AR14" s="621"/>
      <c r="AS14" s="621"/>
      <c r="AT14" s="621"/>
      <c r="AU14" s="621"/>
      <c r="AV14" s="621"/>
      <c r="AW14" s="621"/>
      <c r="AX14" s="621"/>
      <c r="AY14" s="621"/>
      <c r="AZ14" s="621"/>
      <c r="BA14" s="621"/>
      <c r="BB14" s="621"/>
      <c r="BC14" s="621"/>
      <c r="BD14" s="621"/>
      <c r="BE14" s="621"/>
      <c r="BF14" s="622"/>
      <c r="BG14" s="623">
        <v>125162</v>
      </c>
      <c r="BH14" s="624"/>
      <c r="BI14" s="624"/>
      <c r="BJ14" s="624"/>
      <c r="BK14" s="624"/>
      <c r="BL14" s="624"/>
      <c r="BM14" s="624"/>
      <c r="BN14" s="625"/>
      <c r="BO14" s="626">
        <v>2.5</v>
      </c>
      <c r="BP14" s="626"/>
      <c r="BQ14" s="626"/>
      <c r="BR14" s="626"/>
      <c r="BS14" s="627" t="s">
        <v>123</v>
      </c>
      <c r="BT14" s="627"/>
      <c r="BU14" s="627"/>
      <c r="BV14" s="627"/>
      <c r="BW14" s="627"/>
      <c r="BX14" s="627"/>
      <c r="BY14" s="627"/>
      <c r="BZ14" s="627"/>
      <c r="CA14" s="627"/>
      <c r="CB14" s="631"/>
      <c r="CD14" s="620" t="s">
        <v>248</v>
      </c>
      <c r="CE14" s="621"/>
      <c r="CF14" s="621"/>
      <c r="CG14" s="621"/>
      <c r="CH14" s="621"/>
      <c r="CI14" s="621"/>
      <c r="CJ14" s="621"/>
      <c r="CK14" s="621"/>
      <c r="CL14" s="621"/>
      <c r="CM14" s="621"/>
      <c r="CN14" s="621"/>
      <c r="CO14" s="621"/>
      <c r="CP14" s="621"/>
      <c r="CQ14" s="622"/>
      <c r="CR14" s="623">
        <v>684619</v>
      </c>
      <c r="CS14" s="624"/>
      <c r="CT14" s="624"/>
      <c r="CU14" s="624"/>
      <c r="CV14" s="624"/>
      <c r="CW14" s="624"/>
      <c r="CX14" s="624"/>
      <c r="CY14" s="625"/>
      <c r="CZ14" s="626">
        <v>4</v>
      </c>
      <c r="DA14" s="626"/>
      <c r="DB14" s="626"/>
      <c r="DC14" s="626"/>
      <c r="DD14" s="632">
        <v>91033</v>
      </c>
      <c r="DE14" s="624"/>
      <c r="DF14" s="624"/>
      <c r="DG14" s="624"/>
      <c r="DH14" s="624"/>
      <c r="DI14" s="624"/>
      <c r="DJ14" s="624"/>
      <c r="DK14" s="624"/>
      <c r="DL14" s="624"/>
      <c r="DM14" s="624"/>
      <c r="DN14" s="624"/>
      <c r="DO14" s="624"/>
      <c r="DP14" s="625"/>
      <c r="DQ14" s="632">
        <v>600682</v>
      </c>
      <c r="DR14" s="624"/>
      <c r="DS14" s="624"/>
      <c r="DT14" s="624"/>
      <c r="DU14" s="624"/>
      <c r="DV14" s="624"/>
      <c r="DW14" s="624"/>
      <c r="DX14" s="624"/>
      <c r="DY14" s="624"/>
      <c r="DZ14" s="624"/>
      <c r="EA14" s="624"/>
      <c r="EB14" s="624"/>
      <c r="EC14" s="633"/>
    </row>
    <row r="15" spans="2:143" ht="11.25" customHeight="1" x14ac:dyDescent="0.2">
      <c r="B15" s="620" t="s">
        <v>249</v>
      </c>
      <c r="C15" s="621"/>
      <c r="D15" s="621"/>
      <c r="E15" s="621"/>
      <c r="F15" s="621"/>
      <c r="G15" s="621"/>
      <c r="H15" s="621"/>
      <c r="I15" s="621"/>
      <c r="J15" s="621"/>
      <c r="K15" s="621"/>
      <c r="L15" s="621"/>
      <c r="M15" s="621"/>
      <c r="N15" s="621"/>
      <c r="O15" s="621"/>
      <c r="P15" s="621"/>
      <c r="Q15" s="622"/>
      <c r="R15" s="623" t="s">
        <v>123</v>
      </c>
      <c r="S15" s="624"/>
      <c r="T15" s="624"/>
      <c r="U15" s="624"/>
      <c r="V15" s="624"/>
      <c r="W15" s="624"/>
      <c r="X15" s="624"/>
      <c r="Y15" s="625"/>
      <c r="Z15" s="626" t="s">
        <v>123</v>
      </c>
      <c r="AA15" s="626"/>
      <c r="AB15" s="626"/>
      <c r="AC15" s="626"/>
      <c r="AD15" s="627" t="s">
        <v>123</v>
      </c>
      <c r="AE15" s="627"/>
      <c r="AF15" s="627"/>
      <c r="AG15" s="627"/>
      <c r="AH15" s="627"/>
      <c r="AI15" s="627"/>
      <c r="AJ15" s="627"/>
      <c r="AK15" s="627"/>
      <c r="AL15" s="628" t="s">
        <v>123</v>
      </c>
      <c r="AM15" s="629"/>
      <c r="AN15" s="629"/>
      <c r="AO15" s="630"/>
      <c r="AP15" s="620" t="s">
        <v>250</v>
      </c>
      <c r="AQ15" s="621"/>
      <c r="AR15" s="621"/>
      <c r="AS15" s="621"/>
      <c r="AT15" s="621"/>
      <c r="AU15" s="621"/>
      <c r="AV15" s="621"/>
      <c r="AW15" s="621"/>
      <c r="AX15" s="621"/>
      <c r="AY15" s="621"/>
      <c r="AZ15" s="621"/>
      <c r="BA15" s="621"/>
      <c r="BB15" s="621"/>
      <c r="BC15" s="621"/>
      <c r="BD15" s="621"/>
      <c r="BE15" s="621"/>
      <c r="BF15" s="622"/>
      <c r="BG15" s="623">
        <v>298035</v>
      </c>
      <c r="BH15" s="624"/>
      <c r="BI15" s="624"/>
      <c r="BJ15" s="624"/>
      <c r="BK15" s="624"/>
      <c r="BL15" s="624"/>
      <c r="BM15" s="624"/>
      <c r="BN15" s="625"/>
      <c r="BO15" s="626">
        <v>5.9</v>
      </c>
      <c r="BP15" s="626"/>
      <c r="BQ15" s="626"/>
      <c r="BR15" s="626"/>
      <c r="BS15" s="627" t="s">
        <v>123</v>
      </c>
      <c r="BT15" s="627"/>
      <c r="BU15" s="627"/>
      <c r="BV15" s="627"/>
      <c r="BW15" s="627"/>
      <c r="BX15" s="627"/>
      <c r="BY15" s="627"/>
      <c r="BZ15" s="627"/>
      <c r="CA15" s="627"/>
      <c r="CB15" s="631"/>
      <c r="CD15" s="620" t="s">
        <v>251</v>
      </c>
      <c r="CE15" s="621"/>
      <c r="CF15" s="621"/>
      <c r="CG15" s="621"/>
      <c r="CH15" s="621"/>
      <c r="CI15" s="621"/>
      <c r="CJ15" s="621"/>
      <c r="CK15" s="621"/>
      <c r="CL15" s="621"/>
      <c r="CM15" s="621"/>
      <c r="CN15" s="621"/>
      <c r="CO15" s="621"/>
      <c r="CP15" s="621"/>
      <c r="CQ15" s="622"/>
      <c r="CR15" s="623">
        <v>3484775</v>
      </c>
      <c r="CS15" s="624"/>
      <c r="CT15" s="624"/>
      <c r="CU15" s="624"/>
      <c r="CV15" s="624"/>
      <c r="CW15" s="624"/>
      <c r="CX15" s="624"/>
      <c r="CY15" s="625"/>
      <c r="CZ15" s="626">
        <v>20.3</v>
      </c>
      <c r="DA15" s="626"/>
      <c r="DB15" s="626"/>
      <c r="DC15" s="626"/>
      <c r="DD15" s="632">
        <v>1740650</v>
      </c>
      <c r="DE15" s="624"/>
      <c r="DF15" s="624"/>
      <c r="DG15" s="624"/>
      <c r="DH15" s="624"/>
      <c r="DI15" s="624"/>
      <c r="DJ15" s="624"/>
      <c r="DK15" s="624"/>
      <c r="DL15" s="624"/>
      <c r="DM15" s="624"/>
      <c r="DN15" s="624"/>
      <c r="DO15" s="624"/>
      <c r="DP15" s="625"/>
      <c r="DQ15" s="632">
        <v>1738726</v>
      </c>
      <c r="DR15" s="624"/>
      <c r="DS15" s="624"/>
      <c r="DT15" s="624"/>
      <c r="DU15" s="624"/>
      <c r="DV15" s="624"/>
      <c r="DW15" s="624"/>
      <c r="DX15" s="624"/>
      <c r="DY15" s="624"/>
      <c r="DZ15" s="624"/>
      <c r="EA15" s="624"/>
      <c r="EB15" s="624"/>
      <c r="EC15" s="633"/>
    </row>
    <row r="16" spans="2:143" ht="11.25" customHeight="1" x14ac:dyDescent="0.2">
      <c r="B16" s="620" t="s">
        <v>252</v>
      </c>
      <c r="C16" s="621"/>
      <c r="D16" s="621"/>
      <c r="E16" s="621"/>
      <c r="F16" s="621"/>
      <c r="G16" s="621"/>
      <c r="H16" s="621"/>
      <c r="I16" s="621"/>
      <c r="J16" s="621"/>
      <c r="K16" s="621"/>
      <c r="L16" s="621"/>
      <c r="M16" s="621"/>
      <c r="N16" s="621"/>
      <c r="O16" s="621"/>
      <c r="P16" s="621"/>
      <c r="Q16" s="622"/>
      <c r="R16" s="623">
        <v>15775</v>
      </c>
      <c r="S16" s="624"/>
      <c r="T16" s="624"/>
      <c r="U16" s="624"/>
      <c r="V16" s="624"/>
      <c r="W16" s="624"/>
      <c r="X16" s="624"/>
      <c r="Y16" s="625"/>
      <c r="Z16" s="626">
        <v>0.1</v>
      </c>
      <c r="AA16" s="626"/>
      <c r="AB16" s="626"/>
      <c r="AC16" s="626"/>
      <c r="AD16" s="627">
        <v>15775</v>
      </c>
      <c r="AE16" s="627"/>
      <c r="AF16" s="627"/>
      <c r="AG16" s="627"/>
      <c r="AH16" s="627"/>
      <c r="AI16" s="627"/>
      <c r="AJ16" s="627"/>
      <c r="AK16" s="627"/>
      <c r="AL16" s="628">
        <v>0.2</v>
      </c>
      <c r="AM16" s="629"/>
      <c r="AN16" s="629"/>
      <c r="AO16" s="630"/>
      <c r="AP16" s="620" t="s">
        <v>253</v>
      </c>
      <c r="AQ16" s="621"/>
      <c r="AR16" s="621"/>
      <c r="AS16" s="621"/>
      <c r="AT16" s="621"/>
      <c r="AU16" s="621"/>
      <c r="AV16" s="621"/>
      <c r="AW16" s="621"/>
      <c r="AX16" s="621"/>
      <c r="AY16" s="621"/>
      <c r="AZ16" s="621"/>
      <c r="BA16" s="621"/>
      <c r="BB16" s="621"/>
      <c r="BC16" s="621"/>
      <c r="BD16" s="621"/>
      <c r="BE16" s="621"/>
      <c r="BF16" s="622"/>
      <c r="BG16" s="623" t="s">
        <v>123</v>
      </c>
      <c r="BH16" s="624"/>
      <c r="BI16" s="624"/>
      <c r="BJ16" s="624"/>
      <c r="BK16" s="624"/>
      <c r="BL16" s="624"/>
      <c r="BM16" s="624"/>
      <c r="BN16" s="625"/>
      <c r="BO16" s="626" t="s">
        <v>123</v>
      </c>
      <c r="BP16" s="626"/>
      <c r="BQ16" s="626"/>
      <c r="BR16" s="626"/>
      <c r="BS16" s="627" t="s">
        <v>123</v>
      </c>
      <c r="BT16" s="627"/>
      <c r="BU16" s="627"/>
      <c r="BV16" s="627"/>
      <c r="BW16" s="627"/>
      <c r="BX16" s="627"/>
      <c r="BY16" s="627"/>
      <c r="BZ16" s="627"/>
      <c r="CA16" s="627"/>
      <c r="CB16" s="631"/>
      <c r="CD16" s="620" t="s">
        <v>254</v>
      </c>
      <c r="CE16" s="621"/>
      <c r="CF16" s="621"/>
      <c r="CG16" s="621"/>
      <c r="CH16" s="621"/>
      <c r="CI16" s="621"/>
      <c r="CJ16" s="621"/>
      <c r="CK16" s="621"/>
      <c r="CL16" s="621"/>
      <c r="CM16" s="621"/>
      <c r="CN16" s="621"/>
      <c r="CO16" s="621"/>
      <c r="CP16" s="621"/>
      <c r="CQ16" s="622"/>
      <c r="CR16" s="623" t="s">
        <v>123</v>
      </c>
      <c r="CS16" s="624"/>
      <c r="CT16" s="624"/>
      <c r="CU16" s="624"/>
      <c r="CV16" s="624"/>
      <c r="CW16" s="624"/>
      <c r="CX16" s="624"/>
      <c r="CY16" s="625"/>
      <c r="CZ16" s="626" t="s">
        <v>123</v>
      </c>
      <c r="DA16" s="626"/>
      <c r="DB16" s="626"/>
      <c r="DC16" s="626"/>
      <c r="DD16" s="632" t="s">
        <v>123</v>
      </c>
      <c r="DE16" s="624"/>
      <c r="DF16" s="624"/>
      <c r="DG16" s="624"/>
      <c r="DH16" s="624"/>
      <c r="DI16" s="624"/>
      <c r="DJ16" s="624"/>
      <c r="DK16" s="624"/>
      <c r="DL16" s="624"/>
      <c r="DM16" s="624"/>
      <c r="DN16" s="624"/>
      <c r="DO16" s="624"/>
      <c r="DP16" s="625"/>
      <c r="DQ16" s="632" t="s">
        <v>123</v>
      </c>
      <c r="DR16" s="624"/>
      <c r="DS16" s="624"/>
      <c r="DT16" s="624"/>
      <c r="DU16" s="624"/>
      <c r="DV16" s="624"/>
      <c r="DW16" s="624"/>
      <c r="DX16" s="624"/>
      <c r="DY16" s="624"/>
      <c r="DZ16" s="624"/>
      <c r="EA16" s="624"/>
      <c r="EB16" s="624"/>
      <c r="EC16" s="633"/>
    </row>
    <row r="17" spans="2:133" ht="11.25" customHeight="1" x14ac:dyDescent="0.2">
      <c r="B17" s="620" t="s">
        <v>255</v>
      </c>
      <c r="C17" s="621"/>
      <c r="D17" s="621"/>
      <c r="E17" s="621"/>
      <c r="F17" s="621"/>
      <c r="G17" s="621"/>
      <c r="H17" s="621"/>
      <c r="I17" s="621"/>
      <c r="J17" s="621"/>
      <c r="K17" s="621"/>
      <c r="L17" s="621"/>
      <c r="M17" s="621"/>
      <c r="N17" s="621"/>
      <c r="O17" s="621"/>
      <c r="P17" s="621"/>
      <c r="Q17" s="622"/>
      <c r="R17" s="623">
        <v>98167</v>
      </c>
      <c r="S17" s="624"/>
      <c r="T17" s="624"/>
      <c r="U17" s="624"/>
      <c r="V17" s="624"/>
      <c r="W17" s="624"/>
      <c r="X17" s="624"/>
      <c r="Y17" s="625"/>
      <c r="Z17" s="626">
        <v>0.5</v>
      </c>
      <c r="AA17" s="626"/>
      <c r="AB17" s="626"/>
      <c r="AC17" s="626"/>
      <c r="AD17" s="627">
        <v>98167</v>
      </c>
      <c r="AE17" s="627"/>
      <c r="AF17" s="627"/>
      <c r="AG17" s="627"/>
      <c r="AH17" s="627"/>
      <c r="AI17" s="627"/>
      <c r="AJ17" s="627"/>
      <c r="AK17" s="627"/>
      <c r="AL17" s="628">
        <v>1.1000000000000001</v>
      </c>
      <c r="AM17" s="629"/>
      <c r="AN17" s="629"/>
      <c r="AO17" s="630"/>
      <c r="AP17" s="620" t="s">
        <v>256</v>
      </c>
      <c r="AQ17" s="621"/>
      <c r="AR17" s="621"/>
      <c r="AS17" s="621"/>
      <c r="AT17" s="621"/>
      <c r="AU17" s="621"/>
      <c r="AV17" s="621"/>
      <c r="AW17" s="621"/>
      <c r="AX17" s="621"/>
      <c r="AY17" s="621"/>
      <c r="AZ17" s="621"/>
      <c r="BA17" s="621"/>
      <c r="BB17" s="621"/>
      <c r="BC17" s="621"/>
      <c r="BD17" s="621"/>
      <c r="BE17" s="621"/>
      <c r="BF17" s="622"/>
      <c r="BG17" s="623" t="s">
        <v>123</v>
      </c>
      <c r="BH17" s="624"/>
      <c r="BI17" s="624"/>
      <c r="BJ17" s="624"/>
      <c r="BK17" s="624"/>
      <c r="BL17" s="624"/>
      <c r="BM17" s="624"/>
      <c r="BN17" s="625"/>
      <c r="BO17" s="626" t="s">
        <v>123</v>
      </c>
      <c r="BP17" s="626"/>
      <c r="BQ17" s="626"/>
      <c r="BR17" s="626"/>
      <c r="BS17" s="627" t="s">
        <v>123</v>
      </c>
      <c r="BT17" s="627"/>
      <c r="BU17" s="627"/>
      <c r="BV17" s="627"/>
      <c r="BW17" s="627"/>
      <c r="BX17" s="627"/>
      <c r="BY17" s="627"/>
      <c r="BZ17" s="627"/>
      <c r="CA17" s="627"/>
      <c r="CB17" s="631"/>
      <c r="CD17" s="620" t="s">
        <v>257</v>
      </c>
      <c r="CE17" s="621"/>
      <c r="CF17" s="621"/>
      <c r="CG17" s="621"/>
      <c r="CH17" s="621"/>
      <c r="CI17" s="621"/>
      <c r="CJ17" s="621"/>
      <c r="CK17" s="621"/>
      <c r="CL17" s="621"/>
      <c r="CM17" s="621"/>
      <c r="CN17" s="621"/>
      <c r="CO17" s="621"/>
      <c r="CP17" s="621"/>
      <c r="CQ17" s="622"/>
      <c r="CR17" s="623">
        <v>1529276</v>
      </c>
      <c r="CS17" s="624"/>
      <c r="CT17" s="624"/>
      <c r="CU17" s="624"/>
      <c r="CV17" s="624"/>
      <c r="CW17" s="624"/>
      <c r="CX17" s="624"/>
      <c r="CY17" s="625"/>
      <c r="CZ17" s="626">
        <v>8.9</v>
      </c>
      <c r="DA17" s="626"/>
      <c r="DB17" s="626"/>
      <c r="DC17" s="626"/>
      <c r="DD17" s="632" t="s">
        <v>123</v>
      </c>
      <c r="DE17" s="624"/>
      <c r="DF17" s="624"/>
      <c r="DG17" s="624"/>
      <c r="DH17" s="624"/>
      <c r="DI17" s="624"/>
      <c r="DJ17" s="624"/>
      <c r="DK17" s="624"/>
      <c r="DL17" s="624"/>
      <c r="DM17" s="624"/>
      <c r="DN17" s="624"/>
      <c r="DO17" s="624"/>
      <c r="DP17" s="625"/>
      <c r="DQ17" s="632">
        <v>1363024</v>
      </c>
      <c r="DR17" s="624"/>
      <c r="DS17" s="624"/>
      <c r="DT17" s="624"/>
      <c r="DU17" s="624"/>
      <c r="DV17" s="624"/>
      <c r="DW17" s="624"/>
      <c r="DX17" s="624"/>
      <c r="DY17" s="624"/>
      <c r="DZ17" s="624"/>
      <c r="EA17" s="624"/>
      <c r="EB17" s="624"/>
      <c r="EC17" s="633"/>
    </row>
    <row r="18" spans="2:133" ht="11.25" customHeight="1" x14ac:dyDescent="0.2">
      <c r="B18" s="620" t="s">
        <v>258</v>
      </c>
      <c r="C18" s="621"/>
      <c r="D18" s="621"/>
      <c r="E18" s="621"/>
      <c r="F18" s="621"/>
      <c r="G18" s="621"/>
      <c r="H18" s="621"/>
      <c r="I18" s="621"/>
      <c r="J18" s="621"/>
      <c r="K18" s="621"/>
      <c r="L18" s="621"/>
      <c r="M18" s="621"/>
      <c r="N18" s="621"/>
      <c r="O18" s="621"/>
      <c r="P18" s="621"/>
      <c r="Q18" s="622"/>
      <c r="R18" s="623">
        <v>43383</v>
      </c>
      <c r="S18" s="624"/>
      <c r="T18" s="624"/>
      <c r="U18" s="624"/>
      <c r="V18" s="624"/>
      <c r="W18" s="624"/>
      <c r="X18" s="624"/>
      <c r="Y18" s="625"/>
      <c r="Z18" s="626">
        <v>0.2</v>
      </c>
      <c r="AA18" s="626"/>
      <c r="AB18" s="626"/>
      <c r="AC18" s="626"/>
      <c r="AD18" s="627">
        <v>43383</v>
      </c>
      <c r="AE18" s="627"/>
      <c r="AF18" s="627"/>
      <c r="AG18" s="627"/>
      <c r="AH18" s="627"/>
      <c r="AI18" s="627"/>
      <c r="AJ18" s="627"/>
      <c r="AK18" s="627"/>
      <c r="AL18" s="628">
        <v>0.5</v>
      </c>
      <c r="AM18" s="629"/>
      <c r="AN18" s="629"/>
      <c r="AO18" s="630"/>
      <c r="AP18" s="620" t="s">
        <v>259</v>
      </c>
      <c r="AQ18" s="621"/>
      <c r="AR18" s="621"/>
      <c r="AS18" s="621"/>
      <c r="AT18" s="621"/>
      <c r="AU18" s="621"/>
      <c r="AV18" s="621"/>
      <c r="AW18" s="621"/>
      <c r="AX18" s="621"/>
      <c r="AY18" s="621"/>
      <c r="AZ18" s="621"/>
      <c r="BA18" s="621"/>
      <c r="BB18" s="621"/>
      <c r="BC18" s="621"/>
      <c r="BD18" s="621"/>
      <c r="BE18" s="621"/>
      <c r="BF18" s="622"/>
      <c r="BG18" s="623" t="s">
        <v>123</v>
      </c>
      <c r="BH18" s="624"/>
      <c r="BI18" s="624"/>
      <c r="BJ18" s="624"/>
      <c r="BK18" s="624"/>
      <c r="BL18" s="624"/>
      <c r="BM18" s="624"/>
      <c r="BN18" s="625"/>
      <c r="BO18" s="626" t="s">
        <v>123</v>
      </c>
      <c r="BP18" s="626"/>
      <c r="BQ18" s="626"/>
      <c r="BR18" s="626"/>
      <c r="BS18" s="627" t="s">
        <v>123</v>
      </c>
      <c r="BT18" s="627"/>
      <c r="BU18" s="627"/>
      <c r="BV18" s="627"/>
      <c r="BW18" s="627"/>
      <c r="BX18" s="627"/>
      <c r="BY18" s="627"/>
      <c r="BZ18" s="627"/>
      <c r="CA18" s="627"/>
      <c r="CB18" s="631"/>
      <c r="CD18" s="620" t="s">
        <v>260</v>
      </c>
      <c r="CE18" s="621"/>
      <c r="CF18" s="621"/>
      <c r="CG18" s="621"/>
      <c r="CH18" s="621"/>
      <c r="CI18" s="621"/>
      <c r="CJ18" s="621"/>
      <c r="CK18" s="621"/>
      <c r="CL18" s="621"/>
      <c r="CM18" s="621"/>
      <c r="CN18" s="621"/>
      <c r="CO18" s="621"/>
      <c r="CP18" s="621"/>
      <c r="CQ18" s="622"/>
      <c r="CR18" s="623" t="s">
        <v>123</v>
      </c>
      <c r="CS18" s="624"/>
      <c r="CT18" s="624"/>
      <c r="CU18" s="624"/>
      <c r="CV18" s="624"/>
      <c r="CW18" s="624"/>
      <c r="CX18" s="624"/>
      <c r="CY18" s="625"/>
      <c r="CZ18" s="626" t="s">
        <v>123</v>
      </c>
      <c r="DA18" s="626"/>
      <c r="DB18" s="626"/>
      <c r="DC18" s="626"/>
      <c r="DD18" s="632" t="s">
        <v>123</v>
      </c>
      <c r="DE18" s="624"/>
      <c r="DF18" s="624"/>
      <c r="DG18" s="624"/>
      <c r="DH18" s="624"/>
      <c r="DI18" s="624"/>
      <c r="DJ18" s="624"/>
      <c r="DK18" s="624"/>
      <c r="DL18" s="624"/>
      <c r="DM18" s="624"/>
      <c r="DN18" s="624"/>
      <c r="DO18" s="624"/>
      <c r="DP18" s="625"/>
      <c r="DQ18" s="632" t="s">
        <v>123</v>
      </c>
      <c r="DR18" s="624"/>
      <c r="DS18" s="624"/>
      <c r="DT18" s="624"/>
      <c r="DU18" s="624"/>
      <c r="DV18" s="624"/>
      <c r="DW18" s="624"/>
      <c r="DX18" s="624"/>
      <c r="DY18" s="624"/>
      <c r="DZ18" s="624"/>
      <c r="EA18" s="624"/>
      <c r="EB18" s="624"/>
      <c r="EC18" s="633"/>
    </row>
    <row r="19" spans="2:133" ht="11.25" customHeight="1" x14ac:dyDescent="0.2">
      <c r="B19" s="620" t="s">
        <v>261</v>
      </c>
      <c r="C19" s="621"/>
      <c r="D19" s="621"/>
      <c r="E19" s="621"/>
      <c r="F19" s="621"/>
      <c r="G19" s="621"/>
      <c r="H19" s="621"/>
      <c r="I19" s="621"/>
      <c r="J19" s="621"/>
      <c r="K19" s="621"/>
      <c r="L19" s="621"/>
      <c r="M19" s="621"/>
      <c r="N19" s="621"/>
      <c r="O19" s="621"/>
      <c r="P19" s="621"/>
      <c r="Q19" s="622"/>
      <c r="R19" s="623">
        <v>43053</v>
      </c>
      <c r="S19" s="624"/>
      <c r="T19" s="624"/>
      <c r="U19" s="624"/>
      <c r="V19" s="624"/>
      <c r="W19" s="624"/>
      <c r="X19" s="624"/>
      <c r="Y19" s="625"/>
      <c r="Z19" s="626">
        <v>0.2</v>
      </c>
      <c r="AA19" s="626"/>
      <c r="AB19" s="626"/>
      <c r="AC19" s="626"/>
      <c r="AD19" s="627">
        <v>43053</v>
      </c>
      <c r="AE19" s="627"/>
      <c r="AF19" s="627"/>
      <c r="AG19" s="627"/>
      <c r="AH19" s="627"/>
      <c r="AI19" s="627"/>
      <c r="AJ19" s="627"/>
      <c r="AK19" s="627"/>
      <c r="AL19" s="628">
        <v>0.5</v>
      </c>
      <c r="AM19" s="629"/>
      <c r="AN19" s="629"/>
      <c r="AO19" s="630"/>
      <c r="AP19" s="620" t="s">
        <v>262</v>
      </c>
      <c r="AQ19" s="621"/>
      <c r="AR19" s="621"/>
      <c r="AS19" s="621"/>
      <c r="AT19" s="621"/>
      <c r="AU19" s="621"/>
      <c r="AV19" s="621"/>
      <c r="AW19" s="621"/>
      <c r="AX19" s="621"/>
      <c r="AY19" s="621"/>
      <c r="AZ19" s="621"/>
      <c r="BA19" s="621"/>
      <c r="BB19" s="621"/>
      <c r="BC19" s="621"/>
      <c r="BD19" s="621"/>
      <c r="BE19" s="621"/>
      <c r="BF19" s="622"/>
      <c r="BG19" s="623">
        <v>174</v>
      </c>
      <c r="BH19" s="624"/>
      <c r="BI19" s="624"/>
      <c r="BJ19" s="624"/>
      <c r="BK19" s="624"/>
      <c r="BL19" s="624"/>
      <c r="BM19" s="624"/>
      <c r="BN19" s="625"/>
      <c r="BO19" s="626">
        <v>0</v>
      </c>
      <c r="BP19" s="626"/>
      <c r="BQ19" s="626"/>
      <c r="BR19" s="626"/>
      <c r="BS19" s="627" t="s">
        <v>123</v>
      </c>
      <c r="BT19" s="627"/>
      <c r="BU19" s="627"/>
      <c r="BV19" s="627"/>
      <c r="BW19" s="627"/>
      <c r="BX19" s="627"/>
      <c r="BY19" s="627"/>
      <c r="BZ19" s="627"/>
      <c r="CA19" s="627"/>
      <c r="CB19" s="631"/>
      <c r="CD19" s="620" t="s">
        <v>263</v>
      </c>
      <c r="CE19" s="621"/>
      <c r="CF19" s="621"/>
      <c r="CG19" s="621"/>
      <c r="CH19" s="621"/>
      <c r="CI19" s="621"/>
      <c r="CJ19" s="621"/>
      <c r="CK19" s="621"/>
      <c r="CL19" s="621"/>
      <c r="CM19" s="621"/>
      <c r="CN19" s="621"/>
      <c r="CO19" s="621"/>
      <c r="CP19" s="621"/>
      <c r="CQ19" s="622"/>
      <c r="CR19" s="623" t="s">
        <v>123</v>
      </c>
      <c r="CS19" s="624"/>
      <c r="CT19" s="624"/>
      <c r="CU19" s="624"/>
      <c r="CV19" s="624"/>
      <c r="CW19" s="624"/>
      <c r="CX19" s="624"/>
      <c r="CY19" s="625"/>
      <c r="CZ19" s="626" t="s">
        <v>123</v>
      </c>
      <c r="DA19" s="626"/>
      <c r="DB19" s="626"/>
      <c r="DC19" s="626"/>
      <c r="DD19" s="632" t="s">
        <v>123</v>
      </c>
      <c r="DE19" s="624"/>
      <c r="DF19" s="624"/>
      <c r="DG19" s="624"/>
      <c r="DH19" s="624"/>
      <c r="DI19" s="624"/>
      <c r="DJ19" s="624"/>
      <c r="DK19" s="624"/>
      <c r="DL19" s="624"/>
      <c r="DM19" s="624"/>
      <c r="DN19" s="624"/>
      <c r="DO19" s="624"/>
      <c r="DP19" s="625"/>
      <c r="DQ19" s="632" t="s">
        <v>123</v>
      </c>
      <c r="DR19" s="624"/>
      <c r="DS19" s="624"/>
      <c r="DT19" s="624"/>
      <c r="DU19" s="624"/>
      <c r="DV19" s="624"/>
      <c r="DW19" s="624"/>
      <c r="DX19" s="624"/>
      <c r="DY19" s="624"/>
      <c r="DZ19" s="624"/>
      <c r="EA19" s="624"/>
      <c r="EB19" s="624"/>
      <c r="EC19" s="633"/>
    </row>
    <row r="20" spans="2:133" ht="11.25" customHeight="1" x14ac:dyDescent="0.2">
      <c r="B20" s="636" t="s">
        <v>264</v>
      </c>
      <c r="C20" s="637"/>
      <c r="D20" s="637"/>
      <c r="E20" s="637"/>
      <c r="F20" s="637"/>
      <c r="G20" s="637"/>
      <c r="H20" s="637"/>
      <c r="I20" s="637"/>
      <c r="J20" s="637"/>
      <c r="K20" s="637"/>
      <c r="L20" s="637"/>
      <c r="M20" s="637"/>
      <c r="N20" s="637"/>
      <c r="O20" s="637"/>
      <c r="P20" s="637"/>
      <c r="Q20" s="638"/>
      <c r="R20" s="623">
        <v>330</v>
      </c>
      <c r="S20" s="624"/>
      <c r="T20" s="624"/>
      <c r="U20" s="624"/>
      <c r="V20" s="624"/>
      <c r="W20" s="624"/>
      <c r="X20" s="624"/>
      <c r="Y20" s="625"/>
      <c r="Z20" s="626">
        <v>0</v>
      </c>
      <c r="AA20" s="626"/>
      <c r="AB20" s="626"/>
      <c r="AC20" s="626"/>
      <c r="AD20" s="627">
        <v>330</v>
      </c>
      <c r="AE20" s="627"/>
      <c r="AF20" s="627"/>
      <c r="AG20" s="627"/>
      <c r="AH20" s="627"/>
      <c r="AI20" s="627"/>
      <c r="AJ20" s="627"/>
      <c r="AK20" s="627"/>
      <c r="AL20" s="628">
        <v>0</v>
      </c>
      <c r="AM20" s="629"/>
      <c r="AN20" s="629"/>
      <c r="AO20" s="630"/>
      <c r="AP20" s="620" t="s">
        <v>265</v>
      </c>
      <c r="AQ20" s="621"/>
      <c r="AR20" s="621"/>
      <c r="AS20" s="621"/>
      <c r="AT20" s="621"/>
      <c r="AU20" s="621"/>
      <c r="AV20" s="621"/>
      <c r="AW20" s="621"/>
      <c r="AX20" s="621"/>
      <c r="AY20" s="621"/>
      <c r="AZ20" s="621"/>
      <c r="BA20" s="621"/>
      <c r="BB20" s="621"/>
      <c r="BC20" s="621"/>
      <c r="BD20" s="621"/>
      <c r="BE20" s="621"/>
      <c r="BF20" s="622"/>
      <c r="BG20" s="623">
        <v>174</v>
      </c>
      <c r="BH20" s="624"/>
      <c r="BI20" s="624"/>
      <c r="BJ20" s="624"/>
      <c r="BK20" s="624"/>
      <c r="BL20" s="624"/>
      <c r="BM20" s="624"/>
      <c r="BN20" s="625"/>
      <c r="BO20" s="626">
        <v>0</v>
      </c>
      <c r="BP20" s="626"/>
      <c r="BQ20" s="626"/>
      <c r="BR20" s="626"/>
      <c r="BS20" s="627" t="s">
        <v>123</v>
      </c>
      <c r="BT20" s="627"/>
      <c r="BU20" s="627"/>
      <c r="BV20" s="627"/>
      <c r="BW20" s="627"/>
      <c r="BX20" s="627"/>
      <c r="BY20" s="627"/>
      <c r="BZ20" s="627"/>
      <c r="CA20" s="627"/>
      <c r="CB20" s="631"/>
      <c r="CD20" s="620" t="s">
        <v>266</v>
      </c>
      <c r="CE20" s="621"/>
      <c r="CF20" s="621"/>
      <c r="CG20" s="621"/>
      <c r="CH20" s="621"/>
      <c r="CI20" s="621"/>
      <c r="CJ20" s="621"/>
      <c r="CK20" s="621"/>
      <c r="CL20" s="621"/>
      <c r="CM20" s="621"/>
      <c r="CN20" s="621"/>
      <c r="CO20" s="621"/>
      <c r="CP20" s="621"/>
      <c r="CQ20" s="622"/>
      <c r="CR20" s="623">
        <v>17188673</v>
      </c>
      <c r="CS20" s="624"/>
      <c r="CT20" s="624"/>
      <c r="CU20" s="624"/>
      <c r="CV20" s="624"/>
      <c r="CW20" s="624"/>
      <c r="CX20" s="624"/>
      <c r="CY20" s="625"/>
      <c r="CZ20" s="626">
        <v>100</v>
      </c>
      <c r="DA20" s="626"/>
      <c r="DB20" s="626"/>
      <c r="DC20" s="626"/>
      <c r="DD20" s="632">
        <v>3089387</v>
      </c>
      <c r="DE20" s="624"/>
      <c r="DF20" s="624"/>
      <c r="DG20" s="624"/>
      <c r="DH20" s="624"/>
      <c r="DI20" s="624"/>
      <c r="DJ20" s="624"/>
      <c r="DK20" s="624"/>
      <c r="DL20" s="624"/>
      <c r="DM20" s="624"/>
      <c r="DN20" s="624"/>
      <c r="DO20" s="624"/>
      <c r="DP20" s="625"/>
      <c r="DQ20" s="632">
        <v>11007939</v>
      </c>
      <c r="DR20" s="624"/>
      <c r="DS20" s="624"/>
      <c r="DT20" s="624"/>
      <c r="DU20" s="624"/>
      <c r="DV20" s="624"/>
      <c r="DW20" s="624"/>
      <c r="DX20" s="624"/>
      <c r="DY20" s="624"/>
      <c r="DZ20" s="624"/>
      <c r="EA20" s="624"/>
      <c r="EB20" s="624"/>
      <c r="EC20" s="633"/>
    </row>
    <row r="21" spans="2:133" ht="11.25" customHeight="1" x14ac:dyDescent="0.2">
      <c r="B21" s="620" t="s">
        <v>267</v>
      </c>
      <c r="C21" s="621"/>
      <c r="D21" s="621"/>
      <c r="E21" s="621"/>
      <c r="F21" s="621"/>
      <c r="G21" s="621"/>
      <c r="H21" s="621"/>
      <c r="I21" s="621"/>
      <c r="J21" s="621"/>
      <c r="K21" s="621"/>
      <c r="L21" s="621"/>
      <c r="M21" s="621"/>
      <c r="N21" s="621"/>
      <c r="O21" s="621"/>
      <c r="P21" s="621"/>
      <c r="Q21" s="622"/>
      <c r="R21" s="623">
        <v>3097927</v>
      </c>
      <c r="S21" s="624"/>
      <c r="T21" s="624"/>
      <c r="U21" s="624"/>
      <c r="V21" s="624"/>
      <c r="W21" s="624"/>
      <c r="X21" s="624"/>
      <c r="Y21" s="625"/>
      <c r="Z21" s="626">
        <v>16.899999999999999</v>
      </c>
      <c r="AA21" s="626"/>
      <c r="AB21" s="626"/>
      <c r="AC21" s="626"/>
      <c r="AD21" s="627">
        <v>2606399</v>
      </c>
      <c r="AE21" s="627"/>
      <c r="AF21" s="627"/>
      <c r="AG21" s="627"/>
      <c r="AH21" s="627"/>
      <c r="AI21" s="627"/>
      <c r="AJ21" s="627"/>
      <c r="AK21" s="627"/>
      <c r="AL21" s="628">
        <v>29.2</v>
      </c>
      <c r="AM21" s="629"/>
      <c r="AN21" s="629"/>
      <c r="AO21" s="630"/>
      <c r="AP21" s="620" t="s">
        <v>268</v>
      </c>
      <c r="AQ21" s="639"/>
      <c r="AR21" s="639"/>
      <c r="AS21" s="639"/>
      <c r="AT21" s="639"/>
      <c r="AU21" s="639"/>
      <c r="AV21" s="639"/>
      <c r="AW21" s="639"/>
      <c r="AX21" s="639"/>
      <c r="AY21" s="639"/>
      <c r="AZ21" s="639"/>
      <c r="BA21" s="639"/>
      <c r="BB21" s="639"/>
      <c r="BC21" s="639"/>
      <c r="BD21" s="639"/>
      <c r="BE21" s="639"/>
      <c r="BF21" s="640"/>
      <c r="BG21" s="623">
        <v>174</v>
      </c>
      <c r="BH21" s="624"/>
      <c r="BI21" s="624"/>
      <c r="BJ21" s="624"/>
      <c r="BK21" s="624"/>
      <c r="BL21" s="624"/>
      <c r="BM21" s="624"/>
      <c r="BN21" s="625"/>
      <c r="BO21" s="626">
        <v>0</v>
      </c>
      <c r="BP21" s="626"/>
      <c r="BQ21" s="626"/>
      <c r="BR21" s="626"/>
      <c r="BS21" s="627" t="s">
        <v>123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269</v>
      </c>
      <c r="C22" s="621"/>
      <c r="D22" s="621"/>
      <c r="E22" s="621"/>
      <c r="F22" s="621"/>
      <c r="G22" s="621"/>
      <c r="H22" s="621"/>
      <c r="I22" s="621"/>
      <c r="J22" s="621"/>
      <c r="K22" s="621"/>
      <c r="L22" s="621"/>
      <c r="M22" s="621"/>
      <c r="N22" s="621"/>
      <c r="O22" s="621"/>
      <c r="P22" s="621"/>
      <c r="Q22" s="622"/>
      <c r="R22" s="623">
        <v>2606399</v>
      </c>
      <c r="S22" s="624"/>
      <c r="T22" s="624"/>
      <c r="U22" s="624"/>
      <c r="V22" s="624"/>
      <c r="W22" s="624"/>
      <c r="X22" s="624"/>
      <c r="Y22" s="625"/>
      <c r="Z22" s="626">
        <v>14.2</v>
      </c>
      <c r="AA22" s="626"/>
      <c r="AB22" s="626"/>
      <c r="AC22" s="626"/>
      <c r="AD22" s="627">
        <v>2606399</v>
      </c>
      <c r="AE22" s="627"/>
      <c r="AF22" s="627"/>
      <c r="AG22" s="627"/>
      <c r="AH22" s="627"/>
      <c r="AI22" s="627"/>
      <c r="AJ22" s="627"/>
      <c r="AK22" s="627"/>
      <c r="AL22" s="628">
        <v>29.2</v>
      </c>
      <c r="AM22" s="629"/>
      <c r="AN22" s="629"/>
      <c r="AO22" s="630"/>
      <c r="AP22" s="620" t="s">
        <v>270</v>
      </c>
      <c r="AQ22" s="639"/>
      <c r="AR22" s="639"/>
      <c r="AS22" s="639"/>
      <c r="AT22" s="639"/>
      <c r="AU22" s="639"/>
      <c r="AV22" s="639"/>
      <c r="AW22" s="639"/>
      <c r="AX22" s="639"/>
      <c r="AY22" s="639"/>
      <c r="AZ22" s="639"/>
      <c r="BA22" s="639"/>
      <c r="BB22" s="639"/>
      <c r="BC22" s="639"/>
      <c r="BD22" s="639"/>
      <c r="BE22" s="639"/>
      <c r="BF22" s="640"/>
      <c r="BG22" s="623" t="s">
        <v>123</v>
      </c>
      <c r="BH22" s="624"/>
      <c r="BI22" s="624"/>
      <c r="BJ22" s="624"/>
      <c r="BK22" s="624"/>
      <c r="BL22" s="624"/>
      <c r="BM22" s="624"/>
      <c r="BN22" s="625"/>
      <c r="BO22" s="626" t="s">
        <v>123</v>
      </c>
      <c r="BP22" s="626"/>
      <c r="BQ22" s="626"/>
      <c r="BR22" s="626"/>
      <c r="BS22" s="627" t="s">
        <v>123</v>
      </c>
      <c r="BT22" s="627"/>
      <c r="BU22" s="627"/>
      <c r="BV22" s="627"/>
      <c r="BW22" s="627"/>
      <c r="BX22" s="627"/>
      <c r="BY22" s="627"/>
      <c r="BZ22" s="627"/>
      <c r="CA22" s="627"/>
      <c r="CB22" s="631"/>
      <c r="CD22" s="605" t="s">
        <v>271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272</v>
      </c>
      <c r="C23" s="621"/>
      <c r="D23" s="621"/>
      <c r="E23" s="621"/>
      <c r="F23" s="621"/>
      <c r="G23" s="621"/>
      <c r="H23" s="621"/>
      <c r="I23" s="621"/>
      <c r="J23" s="621"/>
      <c r="K23" s="621"/>
      <c r="L23" s="621"/>
      <c r="M23" s="621"/>
      <c r="N23" s="621"/>
      <c r="O23" s="621"/>
      <c r="P23" s="621"/>
      <c r="Q23" s="622"/>
      <c r="R23" s="623">
        <v>411376</v>
      </c>
      <c r="S23" s="624"/>
      <c r="T23" s="624"/>
      <c r="U23" s="624"/>
      <c r="V23" s="624"/>
      <c r="W23" s="624"/>
      <c r="X23" s="624"/>
      <c r="Y23" s="625"/>
      <c r="Z23" s="626">
        <v>2.2000000000000002</v>
      </c>
      <c r="AA23" s="626"/>
      <c r="AB23" s="626"/>
      <c r="AC23" s="626"/>
      <c r="AD23" s="627" t="s">
        <v>123</v>
      </c>
      <c r="AE23" s="627"/>
      <c r="AF23" s="627"/>
      <c r="AG23" s="627"/>
      <c r="AH23" s="627"/>
      <c r="AI23" s="627"/>
      <c r="AJ23" s="627"/>
      <c r="AK23" s="627"/>
      <c r="AL23" s="628" t="s">
        <v>123</v>
      </c>
      <c r="AM23" s="629"/>
      <c r="AN23" s="629"/>
      <c r="AO23" s="630"/>
      <c r="AP23" s="620" t="s">
        <v>273</v>
      </c>
      <c r="AQ23" s="639"/>
      <c r="AR23" s="639"/>
      <c r="AS23" s="639"/>
      <c r="AT23" s="639"/>
      <c r="AU23" s="639"/>
      <c r="AV23" s="639"/>
      <c r="AW23" s="639"/>
      <c r="AX23" s="639"/>
      <c r="AY23" s="639"/>
      <c r="AZ23" s="639"/>
      <c r="BA23" s="639"/>
      <c r="BB23" s="639"/>
      <c r="BC23" s="639"/>
      <c r="BD23" s="639"/>
      <c r="BE23" s="639"/>
      <c r="BF23" s="640"/>
      <c r="BG23" s="623" t="s">
        <v>123</v>
      </c>
      <c r="BH23" s="624"/>
      <c r="BI23" s="624"/>
      <c r="BJ23" s="624"/>
      <c r="BK23" s="624"/>
      <c r="BL23" s="624"/>
      <c r="BM23" s="624"/>
      <c r="BN23" s="625"/>
      <c r="BO23" s="626" t="s">
        <v>123</v>
      </c>
      <c r="BP23" s="626"/>
      <c r="BQ23" s="626"/>
      <c r="BR23" s="626"/>
      <c r="BS23" s="627" t="s">
        <v>123</v>
      </c>
      <c r="BT23" s="627"/>
      <c r="BU23" s="627"/>
      <c r="BV23" s="627"/>
      <c r="BW23" s="627"/>
      <c r="BX23" s="627"/>
      <c r="BY23" s="627"/>
      <c r="BZ23" s="627"/>
      <c r="CA23" s="627"/>
      <c r="CB23" s="631"/>
      <c r="CD23" s="605" t="s">
        <v>213</v>
      </c>
      <c r="CE23" s="606"/>
      <c r="CF23" s="606"/>
      <c r="CG23" s="606"/>
      <c r="CH23" s="606"/>
      <c r="CI23" s="606"/>
      <c r="CJ23" s="606"/>
      <c r="CK23" s="606"/>
      <c r="CL23" s="606"/>
      <c r="CM23" s="606"/>
      <c r="CN23" s="606"/>
      <c r="CO23" s="606"/>
      <c r="CP23" s="606"/>
      <c r="CQ23" s="607"/>
      <c r="CR23" s="605" t="s">
        <v>274</v>
      </c>
      <c r="CS23" s="606"/>
      <c r="CT23" s="606"/>
      <c r="CU23" s="606"/>
      <c r="CV23" s="606"/>
      <c r="CW23" s="606"/>
      <c r="CX23" s="606"/>
      <c r="CY23" s="607"/>
      <c r="CZ23" s="605" t="s">
        <v>275</v>
      </c>
      <c r="DA23" s="606"/>
      <c r="DB23" s="606"/>
      <c r="DC23" s="607"/>
      <c r="DD23" s="605" t="s">
        <v>276</v>
      </c>
      <c r="DE23" s="606"/>
      <c r="DF23" s="606"/>
      <c r="DG23" s="606"/>
      <c r="DH23" s="606"/>
      <c r="DI23" s="606"/>
      <c r="DJ23" s="606"/>
      <c r="DK23" s="607"/>
      <c r="DL23" s="650" t="s">
        <v>277</v>
      </c>
      <c r="DM23" s="651"/>
      <c r="DN23" s="651"/>
      <c r="DO23" s="651"/>
      <c r="DP23" s="651"/>
      <c r="DQ23" s="651"/>
      <c r="DR23" s="651"/>
      <c r="DS23" s="651"/>
      <c r="DT23" s="651"/>
      <c r="DU23" s="651"/>
      <c r="DV23" s="652"/>
      <c r="DW23" s="605" t="s">
        <v>278</v>
      </c>
      <c r="DX23" s="606"/>
      <c r="DY23" s="606"/>
      <c r="DZ23" s="606"/>
      <c r="EA23" s="606"/>
      <c r="EB23" s="606"/>
      <c r="EC23" s="607"/>
    </row>
    <row r="24" spans="2:133" ht="11.25" customHeight="1" x14ac:dyDescent="0.2">
      <c r="B24" s="620" t="s">
        <v>279</v>
      </c>
      <c r="C24" s="621"/>
      <c r="D24" s="621"/>
      <c r="E24" s="621"/>
      <c r="F24" s="621"/>
      <c r="G24" s="621"/>
      <c r="H24" s="621"/>
      <c r="I24" s="621"/>
      <c r="J24" s="621"/>
      <c r="K24" s="621"/>
      <c r="L24" s="621"/>
      <c r="M24" s="621"/>
      <c r="N24" s="621"/>
      <c r="O24" s="621"/>
      <c r="P24" s="621"/>
      <c r="Q24" s="622"/>
      <c r="R24" s="623">
        <v>80152</v>
      </c>
      <c r="S24" s="624"/>
      <c r="T24" s="624"/>
      <c r="U24" s="624"/>
      <c r="V24" s="624"/>
      <c r="W24" s="624"/>
      <c r="X24" s="624"/>
      <c r="Y24" s="625"/>
      <c r="Z24" s="626">
        <v>0.4</v>
      </c>
      <c r="AA24" s="626"/>
      <c r="AB24" s="626"/>
      <c r="AC24" s="626"/>
      <c r="AD24" s="627" t="s">
        <v>123</v>
      </c>
      <c r="AE24" s="627"/>
      <c r="AF24" s="627"/>
      <c r="AG24" s="627"/>
      <c r="AH24" s="627"/>
      <c r="AI24" s="627"/>
      <c r="AJ24" s="627"/>
      <c r="AK24" s="627"/>
      <c r="AL24" s="628" t="s">
        <v>123</v>
      </c>
      <c r="AM24" s="629"/>
      <c r="AN24" s="629"/>
      <c r="AO24" s="630"/>
      <c r="AP24" s="620" t="s">
        <v>280</v>
      </c>
      <c r="AQ24" s="639"/>
      <c r="AR24" s="639"/>
      <c r="AS24" s="639"/>
      <c r="AT24" s="639"/>
      <c r="AU24" s="639"/>
      <c r="AV24" s="639"/>
      <c r="AW24" s="639"/>
      <c r="AX24" s="639"/>
      <c r="AY24" s="639"/>
      <c r="AZ24" s="639"/>
      <c r="BA24" s="639"/>
      <c r="BB24" s="639"/>
      <c r="BC24" s="639"/>
      <c r="BD24" s="639"/>
      <c r="BE24" s="639"/>
      <c r="BF24" s="640"/>
      <c r="BG24" s="623" t="s">
        <v>123</v>
      </c>
      <c r="BH24" s="624"/>
      <c r="BI24" s="624"/>
      <c r="BJ24" s="624"/>
      <c r="BK24" s="624"/>
      <c r="BL24" s="624"/>
      <c r="BM24" s="624"/>
      <c r="BN24" s="625"/>
      <c r="BO24" s="626" t="s">
        <v>123</v>
      </c>
      <c r="BP24" s="626"/>
      <c r="BQ24" s="626"/>
      <c r="BR24" s="626"/>
      <c r="BS24" s="627" t="s">
        <v>123</v>
      </c>
      <c r="BT24" s="627"/>
      <c r="BU24" s="627"/>
      <c r="BV24" s="627"/>
      <c r="BW24" s="627"/>
      <c r="BX24" s="627"/>
      <c r="BY24" s="627"/>
      <c r="BZ24" s="627"/>
      <c r="CA24" s="627"/>
      <c r="CB24" s="631"/>
      <c r="CD24" s="609" t="s">
        <v>281</v>
      </c>
      <c r="CE24" s="610"/>
      <c r="CF24" s="610"/>
      <c r="CG24" s="610"/>
      <c r="CH24" s="610"/>
      <c r="CI24" s="610"/>
      <c r="CJ24" s="610"/>
      <c r="CK24" s="610"/>
      <c r="CL24" s="610"/>
      <c r="CM24" s="610"/>
      <c r="CN24" s="610"/>
      <c r="CO24" s="610"/>
      <c r="CP24" s="610"/>
      <c r="CQ24" s="611"/>
      <c r="CR24" s="612">
        <v>5997956</v>
      </c>
      <c r="CS24" s="613"/>
      <c r="CT24" s="613"/>
      <c r="CU24" s="613"/>
      <c r="CV24" s="613"/>
      <c r="CW24" s="613"/>
      <c r="CX24" s="613"/>
      <c r="CY24" s="614"/>
      <c r="CZ24" s="617">
        <v>34.9</v>
      </c>
      <c r="DA24" s="618"/>
      <c r="DB24" s="618"/>
      <c r="DC24" s="634"/>
      <c r="DD24" s="657">
        <v>4285781</v>
      </c>
      <c r="DE24" s="613"/>
      <c r="DF24" s="613"/>
      <c r="DG24" s="613"/>
      <c r="DH24" s="613"/>
      <c r="DI24" s="613"/>
      <c r="DJ24" s="613"/>
      <c r="DK24" s="614"/>
      <c r="DL24" s="657">
        <v>4076077</v>
      </c>
      <c r="DM24" s="613"/>
      <c r="DN24" s="613"/>
      <c r="DO24" s="613"/>
      <c r="DP24" s="613"/>
      <c r="DQ24" s="613"/>
      <c r="DR24" s="613"/>
      <c r="DS24" s="613"/>
      <c r="DT24" s="613"/>
      <c r="DU24" s="613"/>
      <c r="DV24" s="614"/>
      <c r="DW24" s="617">
        <v>45.5</v>
      </c>
      <c r="DX24" s="618"/>
      <c r="DY24" s="618"/>
      <c r="DZ24" s="618"/>
      <c r="EA24" s="618"/>
      <c r="EB24" s="618"/>
      <c r="EC24" s="619"/>
    </row>
    <row r="25" spans="2:133" ht="11.25" customHeight="1" x14ac:dyDescent="0.2">
      <c r="B25" s="620" t="s">
        <v>282</v>
      </c>
      <c r="C25" s="621"/>
      <c r="D25" s="621"/>
      <c r="E25" s="621"/>
      <c r="F25" s="621"/>
      <c r="G25" s="621"/>
      <c r="H25" s="621"/>
      <c r="I25" s="621"/>
      <c r="J25" s="621"/>
      <c r="K25" s="621"/>
      <c r="L25" s="621"/>
      <c r="M25" s="621"/>
      <c r="N25" s="621"/>
      <c r="O25" s="621"/>
      <c r="P25" s="621"/>
      <c r="Q25" s="622"/>
      <c r="R25" s="623">
        <v>9322328</v>
      </c>
      <c r="S25" s="624"/>
      <c r="T25" s="624"/>
      <c r="U25" s="624"/>
      <c r="V25" s="624"/>
      <c r="W25" s="624"/>
      <c r="X25" s="624"/>
      <c r="Y25" s="625"/>
      <c r="Z25" s="626">
        <v>50.7</v>
      </c>
      <c r="AA25" s="626"/>
      <c r="AB25" s="626"/>
      <c r="AC25" s="626"/>
      <c r="AD25" s="627">
        <v>8830800</v>
      </c>
      <c r="AE25" s="627"/>
      <c r="AF25" s="627"/>
      <c r="AG25" s="627"/>
      <c r="AH25" s="627"/>
      <c r="AI25" s="627"/>
      <c r="AJ25" s="627"/>
      <c r="AK25" s="627"/>
      <c r="AL25" s="628">
        <v>99</v>
      </c>
      <c r="AM25" s="629"/>
      <c r="AN25" s="629"/>
      <c r="AO25" s="630"/>
      <c r="AP25" s="620" t="s">
        <v>283</v>
      </c>
      <c r="AQ25" s="639"/>
      <c r="AR25" s="639"/>
      <c r="AS25" s="639"/>
      <c r="AT25" s="639"/>
      <c r="AU25" s="639"/>
      <c r="AV25" s="639"/>
      <c r="AW25" s="639"/>
      <c r="AX25" s="639"/>
      <c r="AY25" s="639"/>
      <c r="AZ25" s="639"/>
      <c r="BA25" s="639"/>
      <c r="BB25" s="639"/>
      <c r="BC25" s="639"/>
      <c r="BD25" s="639"/>
      <c r="BE25" s="639"/>
      <c r="BF25" s="640"/>
      <c r="BG25" s="623" t="s">
        <v>123</v>
      </c>
      <c r="BH25" s="624"/>
      <c r="BI25" s="624"/>
      <c r="BJ25" s="624"/>
      <c r="BK25" s="624"/>
      <c r="BL25" s="624"/>
      <c r="BM25" s="624"/>
      <c r="BN25" s="625"/>
      <c r="BO25" s="626" t="s">
        <v>123</v>
      </c>
      <c r="BP25" s="626"/>
      <c r="BQ25" s="626"/>
      <c r="BR25" s="626"/>
      <c r="BS25" s="627" t="s">
        <v>123</v>
      </c>
      <c r="BT25" s="627"/>
      <c r="BU25" s="627"/>
      <c r="BV25" s="627"/>
      <c r="BW25" s="627"/>
      <c r="BX25" s="627"/>
      <c r="BY25" s="627"/>
      <c r="BZ25" s="627"/>
      <c r="CA25" s="627"/>
      <c r="CB25" s="631"/>
      <c r="CD25" s="620" t="s">
        <v>284</v>
      </c>
      <c r="CE25" s="621"/>
      <c r="CF25" s="621"/>
      <c r="CG25" s="621"/>
      <c r="CH25" s="621"/>
      <c r="CI25" s="621"/>
      <c r="CJ25" s="621"/>
      <c r="CK25" s="621"/>
      <c r="CL25" s="621"/>
      <c r="CM25" s="621"/>
      <c r="CN25" s="621"/>
      <c r="CO25" s="621"/>
      <c r="CP25" s="621"/>
      <c r="CQ25" s="622"/>
      <c r="CR25" s="623">
        <v>2657694</v>
      </c>
      <c r="CS25" s="653"/>
      <c r="CT25" s="653"/>
      <c r="CU25" s="653"/>
      <c r="CV25" s="653"/>
      <c r="CW25" s="653"/>
      <c r="CX25" s="653"/>
      <c r="CY25" s="654"/>
      <c r="CZ25" s="628">
        <v>15.5</v>
      </c>
      <c r="DA25" s="655"/>
      <c r="DB25" s="655"/>
      <c r="DC25" s="658"/>
      <c r="DD25" s="632">
        <v>2404352</v>
      </c>
      <c r="DE25" s="653"/>
      <c r="DF25" s="653"/>
      <c r="DG25" s="653"/>
      <c r="DH25" s="653"/>
      <c r="DI25" s="653"/>
      <c r="DJ25" s="653"/>
      <c r="DK25" s="654"/>
      <c r="DL25" s="632">
        <v>2260966</v>
      </c>
      <c r="DM25" s="653"/>
      <c r="DN25" s="653"/>
      <c r="DO25" s="653"/>
      <c r="DP25" s="653"/>
      <c r="DQ25" s="653"/>
      <c r="DR25" s="653"/>
      <c r="DS25" s="653"/>
      <c r="DT25" s="653"/>
      <c r="DU25" s="653"/>
      <c r="DV25" s="654"/>
      <c r="DW25" s="628">
        <v>25.2</v>
      </c>
      <c r="DX25" s="655"/>
      <c r="DY25" s="655"/>
      <c r="DZ25" s="655"/>
      <c r="EA25" s="655"/>
      <c r="EB25" s="655"/>
      <c r="EC25" s="656"/>
    </row>
    <row r="26" spans="2:133" ht="11.25" customHeight="1" x14ac:dyDescent="0.2">
      <c r="B26" s="620" t="s">
        <v>285</v>
      </c>
      <c r="C26" s="621"/>
      <c r="D26" s="621"/>
      <c r="E26" s="621"/>
      <c r="F26" s="621"/>
      <c r="G26" s="621"/>
      <c r="H26" s="621"/>
      <c r="I26" s="621"/>
      <c r="J26" s="621"/>
      <c r="K26" s="621"/>
      <c r="L26" s="621"/>
      <c r="M26" s="621"/>
      <c r="N26" s="621"/>
      <c r="O26" s="621"/>
      <c r="P26" s="621"/>
      <c r="Q26" s="622"/>
      <c r="R26" s="623">
        <v>3186</v>
      </c>
      <c r="S26" s="624"/>
      <c r="T26" s="624"/>
      <c r="U26" s="624"/>
      <c r="V26" s="624"/>
      <c r="W26" s="624"/>
      <c r="X26" s="624"/>
      <c r="Y26" s="625"/>
      <c r="Z26" s="626">
        <v>0</v>
      </c>
      <c r="AA26" s="626"/>
      <c r="AB26" s="626"/>
      <c r="AC26" s="626"/>
      <c r="AD26" s="627">
        <v>3186</v>
      </c>
      <c r="AE26" s="627"/>
      <c r="AF26" s="627"/>
      <c r="AG26" s="627"/>
      <c r="AH26" s="627"/>
      <c r="AI26" s="627"/>
      <c r="AJ26" s="627"/>
      <c r="AK26" s="627"/>
      <c r="AL26" s="628">
        <v>0</v>
      </c>
      <c r="AM26" s="629"/>
      <c r="AN26" s="629"/>
      <c r="AO26" s="630"/>
      <c r="AP26" s="620" t="s">
        <v>286</v>
      </c>
      <c r="AQ26" s="639"/>
      <c r="AR26" s="639"/>
      <c r="AS26" s="639"/>
      <c r="AT26" s="639"/>
      <c r="AU26" s="639"/>
      <c r="AV26" s="639"/>
      <c r="AW26" s="639"/>
      <c r="AX26" s="639"/>
      <c r="AY26" s="639"/>
      <c r="AZ26" s="639"/>
      <c r="BA26" s="639"/>
      <c r="BB26" s="639"/>
      <c r="BC26" s="639"/>
      <c r="BD26" s="639"/>
      <c r="BE26" s="639"/>
      <c r="BF26" s="640"/>
      <c r="BG26" s="623" t="s">
        <v>123</v>
      </c>
      <c r="BH26" s="624"/>
      <c r="BI26" s="624"/>
      <c r="BJ26" s="624"/>
      <c r="BK26" s="624"/>
      <c r="BL26" s="624"/>
      <c r="BM26" s="624"/>
      <c r="BN26" s="625"/>
      <c r="BO26" s="626" t="s">
        <v>123</v>
      </c>
      <c r="BP26" s="626"/>
      <c r="BQ26" s="626"/>
      <c r="BR26" s="626"/>
      <c r="BS26" s="627" t="s">
        <v>123</v>
      </c>
      <c r="BT26" s="627"/>
      <c r="BU26" s="627"/>
      <c r="BV26" s="627"/>
      <c r="BW26" s="627"/>
      <c r="BX26" s="627"/>
      <c r="BY26" s="627"/>
      <c r="BZ26" s="627"/>
      <c r="CA26" s="627"/>
      <c r="CB26" s="631"/>
      <c r="CD26" s="620" t="s">
        <v>287</v>
      </c>
      <c r="CE26" s="621"/>
      <c r="CF26" s="621"/>
      <c r="CG26" s="621"/>
      <c r="CH26" s="621"/>
      <c r="CI26" s="621"/>
      <c r="CJ26" s="621"/>
      <c r="CK26" s="621"/>
      <c r="CL26" s="621"/>
      <c r="CM26" s="621"/>
      <c r="CN26" s="621"/>
      <c r="CO26" s="621"/>
      <c r="CP26" s="621"/>
      <c r="CQ26" s="622"/>
      <c r="CR26" s="623">
        <v>1428762</v>
      </c>
      <c r="CS26" s="624"/>
      <c r="CT26" s="624"/>
      <c r="CU26" s="624"/>
      <c r="CV26" s="624"/>
      <c r="CW26" s="624"/>
      <c r="CX26" s="624"/>
      <c r="CY26" s="625"/>
      <c r="CZ26" s="628">
        <v>8.3000000000000007</v>
      </c>
      <c r="DA26" s="655"/>
      <c r="DB26" s="655"/>
      <c r="DC26" s="658"/>
      <c r="DD26" s="632">
        <v>1292138</v>
      </c>
      <c r="DE26" s="624"/>
      <c r="DF26" s="624"/>
      <c r="DG26" s="624"/>
      <c r="DH26" s="624"/>
      <c r="DI26" s="624"/>
      <c r="DJ26" s="624"/>
      <c r="DK26" s="625"/>
      <c r="DL26" s="632" t="s">
        <v>123</v>
      </c>
      <c r="DM26" s="624"/>
      <c r="DN26" s="624"/>
      <c r="DO26" s="624"/>
      <c r="DP26" s="624"/>
      <c r="DQ26" s="624"/>
      <c r="DR26" s="624"/>
      <c r="DS26" s="624"/>
      <c r="DT26" s="624"/>
      <c r="DU26" s="624"/>
      <c r="DV26" s="625"/>
      <c r="DW26" s="628" t="s">
        <v>123</v>
      </c>
      <c r="DX26" s="655"/>
      <c r="DY26" s="655"/>
      <c r="DZ26" s="655"/>
      <c r="EA26" s="655"/>
      <c r="EB26" s="655"/>
      <c r="EC26" s="656"/>
    </row>
    <row r="27" spans="2:133" ht="11.25" customHeight="1" x14ac:dyDescent="0.2">
      <c r="B27" s="620" t="s">
        <v>288</v>
      </c>
      <c r="C27" s="621"/>
      <c r="D27" s="621"/>
      <c r="E27" s="621"/>
      <c r="F27" s="621"/>
      <c r="G27" s="621"/>
      <c r="H27" s="621"/>
      <c r="I27" s="621"/>
      <c r="J27" s="621"/>
      <c r="K27" s="621"/>
      <c r="L27" s="621"/>
      <c r="M27" s="621"/>
      <c r="N27" s="621"/>
      <c r="O27" s="621"/>
      <c r="P27" s="621"/>
      <c r="Q27" s="622"/>
      <c r="R27" s="623">
        <v>33572</v>
      </c>
      <c r="S27" s="624"/>
      <c r="T27" s="624"/>
      <c r="U27" s="624"/>
      <c r="V27" s="624"/>
      <c r="W27" s="624"/>
      <c r="X27" s="624"/>
      <c r="Y27" s="625"/>
      <c r="Z27" s="626">
        <v>0.2</v>
      </c>
      <c r="AA27" s="626"/>
      <c r="AB27" s="626"/>
      <c r="AC27" s="626"/>
      <c r="AD27" s="627" t="s">
        <v>123</v>
      </c>
      <c r="AE27" s="627"/>
      <c r="AF27" s="627"/>
      <c r="AG27" s="627"/>
      <c r="AH27" s="627"/>
      <c r="AI27" s="627"/>
      <c r="AJ27" s="627"/>
      <c r="AK27" s="627"/>
      <c r="AL27" s="628" t="s">
        <v>123</v>
      </c>
      <c r="AM27" s="629"/>
      <c r="AN27" s="629"/>
      <c r="AO27" s="630"/>
      <c r="AP27" s="620" t="s">
        <v>289</v>
      </c>
      <c r="AQ27" s="621"/>
      <c r="AR27" s="621"/>
      <c r="AS27" s="621"/>
      <c r="AT27" s="621"/>
      <c r="AU27" s="621"/>
      <c r="AV27" s="621"/>
      <c r="AW27" s="621"/>
      <c r="AX27" s="621"/>
      <c r="AY27" s="621"/>
      <c r="AZ27" s="621"/>
      <c r="BA27" s="621"/>
      <c r="BB27" s="621"/>
      <c r="BC27" s="621"/>
      <c r="BD27" s="621"/>
      <c r="BE27" s="621"/>
      <c r="BF27" s="622"/>
      <c r="BG27" s="623">
        <v>5020573</v>
      </c>
      <c r="BH27" s="624"/>
      <c r="BI27" s="624"/>
      <c r="BJ27" s="624"/>
      <c r="BK27" s="624"/>
      <c r="BL27" s="624"/>
      <c r="BM27" s="624"/>
      <c r="BN27" s="625"/>
      <c r="BO27" s="626">
        <v>100</v>
      </c>
      <c r="BP27" s="626"/>
      <c r="BQ27" s="626"/>
      <c r="BR27" s="626"/>
      <c r="BS27" s="627" t="s">
        <v>123</v>
      </c>
      <c r="BT27" s="627"/>
      <c r="BU27" s="627"/>
      <c r="BV27" s="627"/>
      <c r="BW27" s="627"/>
      <c r="BX27" s="627"/>
      <c r="BY27" s="627"/>
      <c r="BZ27" s="627"/>
      <c r="CA27" s="627"/>
      <c r="CB27" s="631"/>
      <c r="CD27" s="620" t="s">
        <v>290</v>
      </c>
      <c r="CE27" s="621"/>
      <c r="CF27" s="621"/>
      <c r="CG27" s="621"/>
      <c r="CH27" s="621"/>
      <c r="CI27" s="621"/>
      <c r="CJ27" s="621"/>
      <c r="CK27" s="621"/>
      <c r="CL27" s="621"/>
      <c r="CM27" s="621"/>
      <c r="CN27" s="621"/>
      <c r="CO27" s="621"/>
      <c r="CP27" s="621"/>
      <c r="CQ27" s="622"/>
      <c r="CR27" s="623">
        <v>1810986</v>
      </c>
      <c r="CS27" s="653"/>
      <c r="CT27" s="653"/>
      <c r="CU27" s="653"/>
      <c r="CV27" s="653"/>
      <c r="CW27" s="653"/>
      <c r="CX27" s="653"/>
      <c r="CY27" s="654"/>
      <c r="CZ27" s="628">
        <v>10.5</v>
      </c>
      <c r="DA27" s="655"/>
      <c r="DB27" s="655"/>
      <c r="DC27" s="658"/>
      <c r="DD27" s="632">
        <v>518405</v>
      </c>
      <c r="DE27" s="653"/>
      <c r="DF27" s="653"/>
      <c r="DG27" s="653"/>
      <c r="DH27" s="653"/>
      <c r="DI27" s="653"/>
      <c r="DJ27" s="653"/>
      <c r="DK27" s="654"/>
      <c r="DL27" s="632">
        <v>482487</v>
      </c>
      <c r="DM27" s="653"/>
      <c r="DN27" s="653"/>
      <c r="DO27" s="653"/>
      <c r="DP27" s="653"/>
      <c r="DQ27" s="653"/>
      <c r="DR27" s="653"/>
      <c r="DS27" s="653"/>
      <c r="DT27" s="653"/>
      <c r="DU27" s="653"/>
      <c r="DV27" s="654"/>
      <c r="DW27" s="628">
        <v>5.4</v>
      </c>
      <c r="DX27" s="655"/>
      <c r="DY27" s="655"/>
      <c r="DZ27" s="655"/>
      <c r="EA27" s="655"/>
      <c r="EB27" s="655"/>
      <c r="EC27" s="656"/>
    </row>
    <row r="28" spans="2:133" ht="11.25" customHeight="1" x14ac:dyDescent="0.2">
      <c r="B28" s="620" t="s">
        <v>291</v>
      </c>
      <c r="C28" s="621"/>
      <c r="D28" s="621"/>
      <c r="E28" s="621"/>
      <c r="F28" s="621"/>
      <c r="G28" s="621"/>
      <c r="H28" s="621"/>
      <c r="I28" s="621"/>
      <c r="J28" s="621"/>
      <c r="K28" s="621"/>
      <c r="L28" s="621"/>
      <c r="M28" s="621"/>
      <c r="N28" s="621"/>
      <c r="O28" s="621"/>
      <c r="P28" s="621"/>
      <c r="Q28" s="622"/>
      <c r="R28" s="623">
        <v>250303</v>
      </c>
      <c r="S28" s="624"/>
      <c r="T28" s="624"/>
      <c r="U28" s="624"/>
      <c r="V28" s="624"/>
      <c r="W28" s="624"/>
      <c r="X28" s="624"/>
      <c r="Y28" s="625"/>
      <c r="Z28" s="626">
        <v>1.4</v>
      </c>
      <c r="AA28" s="626"/>
      <c r="AB28" s="626"/>
      <c r="AC28" s="626"/>
      <c r="AD28" s="627">
        <v>10055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292</v>
      </c>
      <c r="CE28" s="621"/>
      <c r="CF28" s="621"/>
      <c r="CG28" s="621"/>
      <c r="CH28" s="621"/>
      <c r="CI28" s="621"/>
      <c r="CJ28" s="621"/>
      <c r="CK28" s="621"/>
      <c r="CL28" s="621"/>
      <c r="CM28" s="621"/>
      <c r="CN28" s="621"/>
      <c r="CO28" s="621"/>
      <c r="CP28" s="621"/>
      <c r="CQ28" s="622"/>
      <c r="CR28" s="623">
        <v>1529276</v>
      </c>
      <c r="CS28" s="624"/>
      <c r="CT28" s="624"/>
      <c r="CU28" s="624"/>
      <c r="CV28" s="624"/>
      <c r="CW28" s="624"/>
      <c r="CX28" s="624"/>
      <c r="CY28" s="625"/>
      <c r="CZ28" s="628">
        <v>8.9</v>
      </c>
      <c r="DA28" s="655"/>
      <c r="DB28" s="655"/>
      <c r="DC28" s="658"/>
      <c r="DD28" s="632">
        <v>1363024</v>
      </c>
      <c r="DE28" s="624"/>
      <c r="DF28" s="624"/>
      <c r="DG28" s="624"/>
      <c r="DH28" s="624"/>
      <c r="DI28" s="624"/>
      <c r="DJ28" s="624"/>
      <c r="DK28" s="625"/>
      <c r="DL28" s="632">
        <v>1332624</v>
      </c>
      <c r="DM28" s="624"/>
      <c r="DN28" s="624"/>
      <c r="DO28" s="624"/>
      <c r="DP28" s="624"/>
      <c r="DQ28" s="624"/>
      <c r="DR28" s="624"/>
      <c r="DS28" s="624"/>
      <c r="DT28" s="624"/>
      <c r="DU28" s="624"/>
      <c r="DV28" s="625"/>
      <c r="DW28" s="628">
        <v>14.9</v>
      </c>
      <c r="DX28" s="655"/>
      <c r="DY28" s="655"/>
      <c r="DZ28" s="655"/>
      <c r="EA28" s="655"/>
      <c r="EB28" s="655"/>
      <c r="EC28" s="656"/>
    </row>
    <row r="29" spans="2:133" ht="11.25" customHeight="1" x14ac:dyDescent="0.2">
      <c r="B29" s="620" t="s">
        <v>293</v>
      </c>
      <c r="C29" s="621"/>
      <c r="D29" s="621"/>
      <c r="E29" s="621"/>
      <c r="F29" s="621"/>
      <c r="G29" s="621"/>
      <c r="H29" s="621"/>
      <c r="I29" s="621"/>
      <c r="J29" s="621"/>
      <c r="K29" s="621"/>
      <c r="L29" s="621"/>
      <c r="M29" s="621"/>
      <c r="N29" s="621"/>
      <c r="O29" s="621"/>
      <c r="P29" s="621"/>
      <c r="Q29" s="622"/>
      <c r="R29" s="623">
        <v>20234</v>
      </c>
      <c r="S29" s="624"/>
      <c r="T29" s="624"/>
      <c r="U29" s="624"/>
      <c r="V29" s="624"/>
      <c r="W29" s="624"/>
      <c r="X29" s="624"/>
      <c r="Y29" s="625"/>
      <c r="Z29" s="626">
        <v>0.1</v>
      </c>
      <c r="AA29" s="626"/>
      <c r="AB29" s="626"/>
      <c r="AC29" s="626"/>
      <c r="AD29" s="627" t="s">
        <v>123</v>
      </c>
      <c r="AE29" s="627"/>
      <c r="AF29" s="627"/>
      <c r="AG29" s="627"/>
      <c r="AH29" s="627"/>
      <c r="AI29" s="627"/>
      <c r="AJ29" s="627"/>
      <c r="AK29" s="627"/>
      <c r="AL29" s="628" t="s">
        <v>123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294</v>
      </c>
      <c r="CE29" s="662"/>
      <c r="CF29" s="620" t="s">
        <v>68</v>
      </c>
      <c r="CG29" s="621"/>
      <c r="CH29" s="621"/>
      <c r="CI29" s="621"/>
      <c r="CJ29" s="621"/>
      <c r="CK29" s="621"/>
      <c r="CL29" s="621"/>
      <c r="CM29" s="621"/>
      <c r="CN29" s="621"/>
      <c r="CO29" s="621"/>
      <c r="CP29" s="621"/>
      <c r="CQ29" s="622"/>
      <c r="CR29" s="623">
        <v>1528900</v>
      </c>
      <c r="CS29" s="653"/>
      <c r="CT29" s="653"/>
      <c r="CU29" s="653"/>
      <c r="CV29" s="653"/>
      <c r="CW29" s="653"/>
      <c r="CX29" s="653"/>
      <c r="CY29" s="654"/>
      <c r="CZ29" s="628">
        <v>8.9</v>
      </c>
      <c r="DA29" s="655"/>
      <c r="DB29" s="655"/>
      <c r="DC29" s="658"/>
      <c r="DD29" s="632">
        <v>1362648</v>
      </c>
      <c r="DE29" s="653"/>
      <c r="DF29" s="653"/>
      <c r="DG29" s="653"/>
      <c r="DH29" s="653"/>
      <c r="DI29" s="653"/>
      <c r="DJ29" s="653"/>
      <c r="DK29" s="654"/>
      <c r="DL29" s="632">
        <v>1332248</v>
      </c>
      <c r="DM29" s="653"/>
      <c r="DN29" s="653"/>
      <c r="DO29" s="653"/>
      <c r="DP29" s="653"/>
      <c r="DQ29" s="653"/>
      <c r="DR29" s="653"/>
      <c r="DS29" s="653"/>
      <c r="DT29" s="653"/>
      <c r="DU29" s="653"/>
      <c r="DV29" s="654"/>
      <c r="DW29" s="628">
        <v>14.9</v>
      </c>
      <c r="DX29" s="655"/>
      <c r="DY29" s="655"/>
      <c r="DZ29" s="655"/>
      <c r="EA29" s="655"/>
      <c r="EB29" s="655"/>
      <c r="EC29" s="656"/>
    </row>
    <row r="30" spans="2:133" ht="11.25" customHeight="1" x14ac:dyDescent="0.2">
      <c r="B30" s="620" t="s">
        <v>295</v>
      </c>
      <c r="C30" s="621"/>
      <c r="D30" s="621"/>
      <c r="E30" s="621"/>
      <c r="F30" s="621"/>
      <c r="G30" s="621"/>
      <c r="H30" s="621"/>
      <c r="I30" s="621"/>
      <c r="J30" s="621"/>
      <c r="K30" s="621"/>
      <c r="L30" s="621"/>
      <c r="M30" s="621"/>
      <c r="N30" s="621"/>
      <c r="O30" s="621"/>
      <c r="P30" s="621"/>
      <c r="Q30" s="622"/>
      <c r="R30" s="623">
        <v>1940820</v>
      </c>
      <c r="S30" s="624"/>
      <c r="T30" s="624"/>
      <c r="U30" s="624"/>
      <c r="V30" s="624"/>
      <c r="W30" s="624"/>
      <c r="X30" s="624"/>
      <c r="Y30" s="625"/>
      <c r="Z30" s="626">
        <v>10.6</v>
      </c>
      <c r="AA30" s="626"/>
      <c r="AB30" s="626"/>
      <c r="AC30" s="626"/>
      <c r="AD30" s="627" t="s">
        <v>123</v>
      </c>
      <c r="AE30" s="627"/>
      <c r="AF30" s="627"/>
      <c r="AG30" s="627"/>
      <c r="AH30" s="627"/>
      <c r="AI30" s="627"/>
      <c r="AJ30" s="627"/>
      <c r="AK30" s="627"/>
      <c r="AL30" s="628" t="s">
        <v>123</v>
      </c>
      <c r="AM30" s="629"/>
      <c r="AN30" s="629"/>
      <c r="AO30" s="630"/>
      <c r="AP30" s="605" t="s">
        <v>213</v>
      </c>
      <c r="AQ30" s="606"/>
      <c r="AR30" s="606"/>
      <c r="AS30" s="606"/>
      <c r="AT30" s="606"/>
      <c r="AU30" s="606"/>
      <c r="AV30" s="606"/>
      <c r="AW30" s="606"/>
      <c r="AX30" s="606"/>
      <c r="AY30" s="606"/>
      <c r="AZ30" s="606"/>
      <c r="BA30" s="606"/>
      <c r="BB30" s="606"/>
      <c r="BC30" s="606"/>
      <c r="BD30" s="606"/>
      <c r="BE30" s="606"/>
      <c r="BF30" s="607"/>
      <c r="BG30" s="605" t="s">
        <v>296</v>
      </c>
      <c r="BH30" s="659"/>
      <c r="BI30" s="659"/>
      <c r="BJ30" s="659"/>
      <c r="BK30" s="659"/>
      <c r="BL30" s="659"/>
      <c r="BM30" s="659"/>
      <c r="BN30" s="659"/>
      <c r="BO30" s="659"/>
      <c r="BP30" s="659"/>
      <c r="BQ30" s="660"/>
      <c r="BR30" s="605" t="s">
        <v>297</v>
      </c>
      <c r="BS30" s="659"/>
      <c r="BT30" s="659"/>
      <c r="BU30" s="659"/>
      <c r="BV30" s="659"/>
      <c r="BW30" s="659"/>
      <c r="BX30" s="659"/>
      <c r="BY30" s="659"/>
      <c r="BZ30" s="659"/>
      <c r="CA30" s="659"/>
      <c r="CB30" s="660"/>
      <c r="CD30" s="663"/>
      <c r="CE30" s="664"/>
      <c r="CF30" s="620" t="s">
        <v>298</v>
      </c>
      <c r="CG30" s="621"/>
      <c r="CH30" s="621"/>
      <c r="CI30" s="621"/>
      <c r="CJ30" s="621"/>
      <c r="CK30" s="621"/>
      <c r="CL30" s="621"/>
      <c r="CM30" s="621"/>
      <c r="CN30" s="621"/>
      <c r="CO30" s="621"/>
      <c r="CP30" s="621"/>
      <c r="CQ30" s="622"/>
      <c r="CR30" s="623">
        <v>1460379</v>
      </c>
      <c r="CS30" s="624"/>
      <c r="CT30" s="624"/>
      <c r="CU30" s="624"/>
      <c r="CV30" s="624"/>
      <c r="CW30" s="624"/>
      <c r="CX30" s="624"/>
      <c r="CY30" s="625"/>
      <c r="CZ30" s="628">
        <v>8.5</v>
      </c>
      <c r="DA30" s="655"/>
      <c r="DB30" s="655"/>
      <c r="DC30" s="658"/>
      <c r="DD30" s="632">
        <v>1295528</v>
      </c>
      <c r="DE30" s="624"/>
      <c r="DF30" s="624"/>
      <c r="DG30" s="624"/>
      <c r="DH30" s="624"/>
      <c r="DI30" s="624"/>
      <c r="DJ30" s="624"/>
      <c r="DK30" s="625"/>
      <c r="DL30" s="632">
        <v>1265128</v>
      </c>
      <c r="DM30" s="624"/>
      <c r="DN30" s="624"/>
      <c r="DO30" s="624"/>
      <c r="DP30" s="624"/>
      <c r="DQ30" s="624"/>
      <c r="DR30" s="624"/>
      <c r="DS30" s="624"/>
      <c r="DT30" s="624"/>
      <c r="DU30" s="624"/>
      <c r="DV30" s="625"/>
      <c r="DW30" s="628">
        <v>14.1</v>
      </c>
      <c r="DX30" s="655"/>
      <c r="DY30" s="655"/>
      <c r="DZ30" s="655"/>
      <c r="EA30" s="655"/>
      <c r="EB30" s="655"/>
      <c r="EC30" s="656"/>
    </row>
    <row r="31" spans="2:133" ht="11.25" customHeight="1" x14ac:dyDescent="0.2">
      <c r="B31" s="636" t="s">
        <v>299</v>
      </c>
      <c r="C31" s="637"/>
      <c r="D31" s="637"/>
      <c r="E31" s="637"/>
      <c r="F31" s="637"/>
      <c r="G31" s="637"/>
      <c r="H31" s="637"/>
      <c r="I31" s="637"/>
      <c r="J31" s="637"/>
      <c r="K31" s="637"/>
      <c r="L31" s="637"/>
      <c r="M31" s="637"/>
      <c r="N31" s="637"/>
      <c r="O31" s="637"/>
      <c r="P31" s="637"/>
      <c r="Q31" s="638"/>
      <c r="R31" s="623" t="s">
        <v>123</v>
      </c>
      <c r="S31" s="624"/>
      <c r="T31" s="624"/>
      <c r="U31" s="624"/>
      <c r="V31" s="624"/>
      <c r="W31" s="624"/>
      <c r="X31" s="624"/>
      <c r="Y31" s="625"/>
      <c r="Z31" s="626" t="s">
        <v>123</v>
      </c>
      <c r="AA31" s="626"/>
      <c r="AB31" s="626"/>
      <c r="AC31" s="626"/>
      <c r="AD31" s="627" t="s">
        <v>123</v>
      </c>
      <c r="AE31" s="627"/>
      <c r="AF31" s="627"/>
      <c r="AG31" s="627"/>
      <c r="AH31" s="627"/>
      <c r="AI31" s="627"/>
      <c r="AJ31" s="627"/>
      <c r="AK31" s="627"/>
      <c r="AL31" s="628" t="s">
        <v>123</v>
      </c>
      <c r="AM31" s="629"/>
      <c r="AN31" s="629"/>
      <c r="AO31" s="630"/>
      <c r="AP31" s="671" t="s">
        <v>300</v>
      </c>
      <c r="AQ31" s="672"/>
      <c r="AR31" s="672"/>
      <c r="AS31" s="672"/>
      <c r="AT31" s="677" t="s">
        <v>301</v>
      </c>
      <c r="AU31" s="218"/>
      <c r="AV31" s="218"/>
      <c r="AW31" s="218"/>
      <c r="AX31" s="609" t="s">
        <v>179</v>
      </c>
      <c r="AY31" s="610"/>
      <c r="AZ31" s="610"/>
      <c r="BA31" s="610"/>
      <c r="BB31" s="610"/>
      <c r="BC31" s="610"/>
      <c r="BD31" s="610"/>
      <c r="BE31" s="610"/>
      <c r="BF31" s="611"/>
      <c r="BG31" s="670">
        <v>99.6</v>
      </c>
      <c r="BH31" s="667"/>
      <c r="BI31" s="667"/>
      <c r="BJ31" s="667"/>
      <c r="BK31" s="667"/>
      <c r="BL31" s="667"/>
      <c r="BM31" s="618">
        <v>98.5</v>
      </c>
      <c r="BN31" s="667"/>
      <c r="BO31" s="667"/>
      <c r="BP31" s="667"/>
      <c r="BQ31" s="668"/>
      <c r="BR31" s="670">
        <v>99.6</v>
      </c>
      <c r="BS31" s="667"/>
      <c r="BT31" s="667"/>
      <c r="BU31" s="667"/>
      <c r="BV31" s="667"/>
      <c r="BW31" s="667"/>
      <c r="BX31" s="618">
        <v>97.9</v>
      </c>
      <c r="BY31" s="667"/>
      <c r="BZ31" s="667"/>
      <c r="CA31" s="667"/>
      <c r="CB31" s="668"/>
      <c r="CD31" s="663"/>
      <c r="CE31" s="664"/>
      <c r="CF31" s="620" t="s">
        <v>302</v>
      </c>
      <c r="CG31" s="621"/>
      <c r="CH31" s="621"/>
      <c r="CI31" s="621"/>
      <c r="CJ31" s="621"/>
      <c r="CK31" s="621"/>
      <c r="CL31" s="621"/>
      <c r="CM31" s="621"/>
      <c r="CN31" s="621"/>
      <c r="CO31" s="621"/>
      <c r="CP31" s="621"/>
      <c r="CQ31" s="622"/>
      <c r="CR31" s="623">
        <v>68521</v>
      </c>
      <c r="CS31" s="653"/>
      <c r="CT31" s="653"/>
      <c r="CU31" s="653"/>
      <c r="CV31" s="653"/>
      <c r="CW31" s="653"/>
      <c r="CX31" s="653"/>
      <c r="CY31" s="654"/>
      <c r="CZ31" s="628">
        <v>0.4</v>
      </c>
      <c r="DA31" s="655"/>
      <c r="DB31" s="655"/>
      <c r="DC31" s="658"/>
      <c r="DD31" s="632">
        <v>67120</v>
      </c>
      <c r="DE31" s="653"/>
      <c r="DF31" s="653"/>
      <c r="DG31" s="653"/>
      <c r="DH31" s="653"/>
      <c r="DI31" s="653"/>
      <c r="DJ31" s="653"/>
      <c r="DK31" s="654"/>
      <c r="DL31" s="632">
        <v>67120</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2">
      <c r="B32" s="620" t="s">
        <v>303</v>
      </c>
      <c r="C32" s="621"/>
      <c r="D32" s="621"/>
      <c r="E32" s="621"/>
      <c r="F32" s="621"/>
      <c r="G32" s="621"/>
      <c r="H32" s="621"/>
      <c r="I32" s="621"/>
      <c r="J32" s="621"/>
      <c r="K32" s="621"/>
      <c r="L32" s="621"/>
      <c r="M32" s="621"/>
      <c r="N32" s="621"/>
      <c r="O32" s="621"/>
      <c r="P32" s="621"/>
      <c r="Q32" s="622"/>
      <c r="R32" s="623">
        <v>1191316</v>
      </c>
      <c r="S32" s="624"/>
      <c r="T32" s="624"/>
      <c r="U32" s="624"/>
      <c r="V32" s="624"/>
      <c r="W32" s="624"/>
      <c r="X32" s="624"/>
      <c r="Y32" s="625"/>
      <c r="Z32" s="626">
        <v>6.5</v>
      </c>
      <c r="AA32" s="626"/>
      <c r="AB32" s="626"/>
      <c r="AC32" s="626"/>
      <c r="AD32" s="627" t="s">
        <v>123</v>
      </c>
      <c r="AE32" s="627"/>
      <c r="AF32" s="627"/>
      <c r="AG32" s="627"/>
      <c r="AH32" s="627"/>
      <c r="AI32" s="627"/>
      <c r="AJ32" s="627"/>
      <c r="AK32" s="627"/>
      <c r="AL32" s="628" t="s">
        <v>123</v>
      </c>
      <c r="AM32" s="629"/>
      <c r="AN32" s="629"/>
      <c r="AO32" s="630"/>
      <c r="AP32" s="673"/>
      <c r="AQ32" s="674"/>
      <c r="AR32" s="674"/>
      <c r="AS32" s="674"/>
      <c r="AT32" s="678"/>
      <c r="AU32" s="214" t="s">
        <v>304</v>
      </c>
      <c r="AX32" s="620" t="s">
        <v>305</v>
      </c>
      <c r="AY32" s="621"/>
      <c r="AZ32" s="621"/>
      <c r="BA32" s="621"/>
      <c r="BB32" s="621"/>
      <c r="BC32" s="621"/>
      <c r="BD32" s="621"/>
      <c r="BE32" s="621"/>
      <c r="BF32" s="622"/>
      <c r="BG32" s="680">
        <v>99.5</v>
      </c>
      <c r="BH32" s="653"/>
      <c r="BI32" s="653"/>
      <c r="BJ32" s="653"/>
      <c r="BK32" s="653"/>
      <c r="BL32" s="653"/>
      <c r="BM32" s="629">
        <v>98.4</v>
      </c>
      <c r="BN32" s="653"/>
      <c r="BO32" s="653"/>
      <c r="BP32" s="653"/>
      <c r="BQ32" s="669"/>
      <c r="BR32" s="680">
        <v>99.5</v>
      </c>
      <c r="BS32" s="653"/>
      <c r="BT32" s="653"/>
      <c r="BU32" s="653"/>
      <c r="BV32" s="653"/>
      <c r="BW32" s="653"/>
      <c r="BX32" s="629">
        <v>97.9</v>
      </c>
      <c r="BY32" s="653"/>
      <c r="BZ32" s="653"/>
      <c r="CA32" s="653"/>
      <c r="CB32" s="669"/>
      <c r="CD32" s="665"/>
      <c r="CE32" s="666"/>
      <c r="CF32" s="620" t="s">
        <v>306</v>
      </c>
      <c r="CG32" s="621"/>
      <c r="CH32" s="621"/>
      <c r="CI32" s="621"/>
      <c r="CJ32" s="621"/>
      <c r="CK32" s="621"/>
      <c r="CL32" s="621"/>
      <c r="CM32" s="621"/>
      <c r="CN32" s="621"/>
      <c r="CO32" s="621"/>
      <c r="CP32" s="621"/>
      <c r="CQ32" s="622"/>
      <c r="CR32" s="623">
        <v>376</v>
      </c>
      <c r="CS32" s="624"/>
      <c r="CT32" s="624"/>
      <c r="CU32" s="624"/>
      <c r="CV32" s="624"/>
      <c r="CW32" s="624"/>
      <c r="CX32" s="624"/>
      <c r="CY32" s="625"/>
      <c r="CZ32" s="628">
        <v>0</v>
      </c>
      <c r="DA32" s="655"/>
      <c r="DB32" s="655"/>
      <c r="DC32" s="658"/>
      <c r="DD32" s="632">
        <v>376</v>
      </c>
      <c r="DE32" s="624"/>
      <c r="DF32" s="624"/>
      <c r="DG32" s="624"/>
      <c r="DH32" s="624"/>
      <c r="DI32" s="624"/>
      <c r="DJ32" s="624"/>
      <c r="DK32" s="625"/>
      <c r="DL32" s="632">
        <v>376</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2">
      <c r="B33" s="620" t="s">
        <v>307</v>
      </c>
      <c r="C33" s="621"/>
      <c r="D33" s="621"/>
      <c r="E33" s="621"/>
      <c r="F33" s="621"/>
      <c r="G33" s="621"/>
      <c r="H33" s="621"/>
      <c r="I33" s="621"/>
      <c r="J33" s="621"/>
      <c r="K33" s="621"/>
      <c r="L33" s="621"/>
      <c r="M33" s="621"/>
      <c r="N33" s="621"/>
      <c r="O33" s="621"/>
      <c r="P33" s="621"/>
      <c r="Q33" s="622"/>
      <c r="R33" s="623">
        <v>60600</v>
      </c>
      <c r="S33" s="624"/>
      <c r="T33" s="624"/>
      <c r="U33" s="624"/>
      <c r="V33" s="624"/>
      <c r="W33" s="624"/>
      <c r="X33" s="624"/>
      <c r="Y33" s="625"/>
      <c r="Z33" s="626">
        <v>0.3</v>
      </c>
      <c r="AA33" s="626"/>
      <c r="AB33" s="626"/>
      <c r="AC33" s="626"/>
      <c r="AD33" s="627" t="s">
        <v>123</v>
      </c>
      <c r="AE33" s="627"/>
      <c r="AF33" s="627"/>
      <c r="AG33" s="627"/>
      <c r="AH33" s="627"/>
      <c r="AI33" s="627"/>
      <c r="AJ33" s="627"/>
      <c r="AK33" s="627"/>
      <c r="AL33" s="628" t="s">
        <v>123</v>
      </c>
      <c r="AM33" s="629"/>
      <c r="AN33" s="629"/>
      <c r="AO33" s="630"/>
      <c r="AP33" s="675"/>
      <c r="AQ33" s="676"/>
      <c r="AR33" s="676"/>
      <c r="AS33" s="676"/>
      <c r="AT33" s="679"/>
      <c r="AU33" s="219"/>
      <c r="AV33" s="219"/>
      <c r="AW33" s="219"/>
      <c r="AX33" s="644" t="s">
        <v>308</v>
      </c>
      <c r="AY33" s="645"/>
      <c r="AZ33" s="645"/>
      <c r="BA33" s="645"/>
      <c r="BB33" s="645"/>
      <c r="BC33" s="645"/>
      <c r="BD33" s="645"/>
      <c r="BE33" s="645"/>
      <c r="BF33" s="646"/>
      <c r="BG33" s="681">
        <v>99.7</v>
      </c>
      <c r="BH33" s="682"/>
      <c r="BI33" s="682"/>
      <c r="BJ33" s="682"/>
      <c r="BK33" s="682"/>
      <c r="BL33" s="682"/>
      <c r="BM33" s="683">
        <v>98.4</v>
      </c>
      <c r="BN33" s="682"/>
      <c r="BO33" s="682"/>
      <c r="BP33" s="682"/>
      <c r="BQ33" s="684"/>
      <c r="BR33" s="681">
        <v>99.6</v>
      </c>
      <c r="BS33" s="682"/>
      <c r="BT33" s="682"/>
      <c r="BU33" s="682"/>
      <c r="BV33" s="682"/>
      <c r="BW33" s="682"/>
      <c r="BX33" s="683">
        <v>97.6</v>
      </c>
      <c r="BY33" s="682"/>
      <c r="BZ33" s="682"/>
      <c r="CA33" s="682"/>
      <c r="CB33" s="684"/>
      <c r="CD33" s="620" t="s">
        <v>309</v>
      </c>
      <c r="CE33" s="621"/>
      <c r="CF33" s="621"/>
      <c r="CG33" s="621"/>
      <c r="CH33" s="621"/>
      <c r="CI33" s="621"/>
      <c r="CJ33" s="621"/>
      <c r="CK33" s="621"/>
      <c r="CL33" s="621"/>
      <c r="CM33" s="621"/>
      <c r="CN33" s="621"/>
      <c r="CO33" s="621"/>
      <c r="CP33" s="621"/>
      <c r="CQ33" s="622"/>
      <c r="CR33" s="623">
        <v>8101330</v>
      </c>
      <c r="CS33" s="653"/>
      <c r="CT33" s="653"/>
      <c r="CU33" s="653"/>
      <c r="CV33" s="653"/>
      <c r="CW33" s="653"/>
      <c r="CX33" s="653"/>
      <c r="CY33" s="654"/>
      <c r="CZ33" s="628">
        <v>47.1</v>
      </c>
      <c r="DA33" s="655"/>
      <c r="DB33" s="655"/>
      <c r="DC33" s="658"/>
      <c r="DD33" s="632">
        <v>6203814</v>
      </c>
      <c r="DE33" s="653"/>
      <c r="DF33" s="653"/>
      <c r="DG33" s="653"/>
      <c r="DH33" s="653"/>
      <c r="DI33" s="653"/>
      <c r="DJ33" s="653"/>
      <c r="DK33" s="654"/>
      <c r="DL33" s="632">
        <v>4513765</v>
      </c>
      <c r="DM33" s="653"/>
      <c r="DN33" s="653"/>
      <c r="DO33" s="653"/>
      <c r="DP33" s="653"/>
      <c r="DQ33" s="653"/>
      <c r="DR33" s="653"/>
      <c r="DS33" s="653"/>
      <c r="DT33" s="653"/>
      <c r="DU33" s="653"/>
      <c r="DV33" s="654"/>
      <c r="DW33" s="628">
        <v>50.4</v>
      </c>
      <c r="DX33" s="655"/>
      <c r="DY33" s="655"/>
      <c r="DZ33" s="655"/>
      <c r="EA33" s="655"/>
      <c r="EB33" s="655"/>
      <c r="EC33" s="656"/>
    </row>
    <row r="34" spans="2:133" ht="11.25" customHeight="1" x14ac:dyDescent="0.2">
      <c r="B34" s="620" t="s">
        <v>310</v>
      </c>
      <c r="C34" s="621"/>
      <c r="D34" s="621"/>
      <c r="E34" s="621"/>
      <c r="F34" s="621"/>
      <c r="G34" s="621"/>
      <c r="H34" s="621"/>
      <c r="I34" s="621"/>
      <c r="J34" s="621"/>
      <c r="K34" s="621"/>
      <c r="L34" s="621"/>
      <c r="M34" s="621"/>
      <c r="N34" s="621"/>
      <c r="O34" s="621"/>
      <c r="P34" s="621"/>
      <c r="Q34" s="622"/>
      <c r="R34" s="623">
        <v>752585</v>
      </c>
      <c r="S34" s="624"/>
      <c r="T34" s="624"/>
      <c r="U34" s="624"/>
      <c r="V34" s="624"/>
      <c r="W34" s="624"/>
      <c r="X34" s="624"/>
      <c r="Y34" s="625"/>
      <c r="Z34" s="626">
        <v>4.0999999999999996</v>
      </c>
      <c r="AA34" s="626"/>
      <c r="AB34" s="626"/>
      <c r="AC34" s="626"/>
      <c r="AD34" s="627" t="s">
        <v>123</v>
      </c>
      <c r="AE34" s="627"/>
      <c r="AF34" s="627"/>
      <c r="AG34" s="627"/>
      <c r="AH34" s="627"/>
      <c r="AI34" s="627"/>
      <c r="AJ34" s="627"/>
      <c r="AK34" s="627"/>
      <c r="AL34" s="628" t="s">
        <v>123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311</v>
      </c>
      <c r="CE34" s="621"/>
      <c r="CF34" s="621"/>
      <c r="CG34" s="621"/>
      <c r="CH34" s="621"/>
      <c r="CI34" s="621"/>
      <c r="CJ34" s="621"/>
      <c r="CK34" s="621"/>
      <c r="CL34" s="621"/>
      <c r="CM34" s="621"/>
      <c r="CN34" s="621"/>
      <c r="CO34" s="621"/>
      <c r="CP34" s="621"/>
      <c r="CQ34" s="622"/>
      <c r="CR34" s="623">
        <v>3125228</v>
      </c>
      <c r="CS34" s="624"/>
      <c r="CT34" s="624"/>
      <c r="CU34" s="624"/>
      <c r="CV34" s="624"/>
      <c r="CW34" s="624"/>
      <c r="CX34" s="624"/>
      <c r="CY34" s="625"/>
      <c r="CZ34" s="628">
        <v>18.2</v>
      </c>
      <c r="DA34" s="655"/>
      <c r="DB34" s="655"/>
      <c r="DC34" s="658"/>
      <c r="DD34" s="632">
        <v>1998201</v>
      </c>
      <c r="DE34" s="624"/>
      <c r="DF34" s="624"/>
      <c r="DG34" s="624"/>
      <c r="DH34" s="624"/>
      <c r="DI34" s="624"/>
      <c r="DJ34" s="624"/>
      <c r="DK34" s="625"/>
      <c r="DL34" s="632">
        <v>1625063</v>
      </c>
      <c r="DM34" s="624"/>
      <c r="DN34" s="624"/>
      <c r="DO34" s="624"/>
      <c r="DP34" s="624"/>
      <c r="DQ34" s="624"/>
      <c r="DR34" s="624"/>
      <c r="DS34" s="624"/>
      <c r="DT34" s="624"/>
      <c r="DU34" s="624"/>
      <c r="DV34" s="625"/>
      <c r="DW34" s="628">
        <v>18.100000000000001</v>
      </c>
      <c r="DX34" s="655"/>
      <c r="DY34" s="655"/>
      <c r="DZ34" s="655"/>
      <c r="EA34" s="655"/>
      <c r="EB34" s="655"/>
      <c r="EC34" s="656"/>
    </row>
    <row r="35" spans="2:133" ht="11.25" customHeight="1" x14ac:dyDescent="0.2">
      <c r="B35" s="620" t="s">
        <v>312</v>
      </c>
      <c r="C35" s="621"/>
      <c r="D35" s="621"/>
      <c r="E35" s="621"/>
      <c r="F35" s="621"/>
      <c r="G35" s="621"/>
      <c r="H35" s="621"/>
      <c r="I35" s="621"/>
      <c r="J35" s="621"/>
      <c r="K35" s="621"/>
      <c r="L35" s="621"/>
      <c r="M35" s="621"/>
      <c r="N35" s="621"/>
      <c r="O35" s="621"/>
      <c r="P35" s="621"/>
      <c r="Q35" s="622"/>
      <c r="R35" s="623">
        <v>1829134</v>
      </c>
      <c r="S35" s="624"/>
      <c r="T35" s="624"/>
      <c r="U35" s="624"/>
      <c r="V35" s="624"/>
      <c r="W35" s="624"/>
      <c r="X35" s="624"/>
      <c r="Y35" s="625"/>
      <c r="Z35" s="626">
        <v>10</v>
      </c>
      <c r="AA35" s="626"/>
      <c r="AB35" s="626"/>
      <c r="AC35" s="626"/>
      <c r="AD35" s="627" t="s">
        <v>123</v>
      </c>
      <c r="AE35" s="627"/>
      <c r="AF35" s="627"/>
      <c r="AG35" s="627"/>
      <c r="AH35" s="627"/>
      <c r="AI35" s="627"/>
      <c r="AJ35" s="627"/>
      <c r="AK35" s="627"/>
      <c r="AL35" s="628" t="s">
        <v>123</v>
      </c>
      <c r="AM35" s="629"/>
      <c r="AN35" s="629"/>
      <c r="AO35" s="630"/>
      <c r="AP35" s="222"/>
      <c r="AQ35" s="605" t="s">
        <v>313</v>
      </c>
      <c r="AR35" s="606"/>
      <c r="AS35" s="606"/>
      <c r="AT35" s="606"/>
      <c r="AU35" s="606"/>
      <c r="AV35" s="606"/>
      <c r="AW35" s="606"/>
      <c r="AX35" s="606"/>
      <c r="AY35" s="606"/>
      <c r="AZ35" s="606"/>
      <c r="BA35" s="606"/>
      <c r="BB35" s="606"/>
      <c r="BC35" s="606"/>
      <c r="BD35" s="606"/>
      <c r="BE35" s="606"/>
      <c r="BF35" s="607"/>
      <c r="BG35" s="605" t="s">
        <v>314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315</v>
      </c>
      <c r="CE35" s="621"/>
      <c r="CF35" s="621"/>
      <c r="CG35" s="621"/>
      <c r="CH35" s="621"/>
      <c r="CI35" s="621"/>
      <c r="CJ35" s="621"/>
      <c r="CK35" s="621"/>
      <c r="CL35" s="621"/>
      <c r="CM35" s="621"/>
      <c r="CN35" s="621"/>
      <c r="CO35" s="621"/>
      <c r="CP35" s="621"/>
      <c r="CQ35" s="622"/>
      <c r="CR35" s="623">
        <v>256300</v>
      </c>
      <c r="CS35" s="653"/>
      <c r="CT35" s="653"/>
      <c r="CU35" s="653"/>
      <c r="CV35" s="653"/>
      <c r="CW35" s="653"/>
      <c r="CX35" s="653"/>
      <c r="CY35" s="654"/>
      <c r="CZ35" s="628">
        <v>1.5</v>
      </c>
      <c r="DA35" s="655"/>
      <c r="DB35" s="655"/>
      <c r="DC35" s="658"/>
      <c r="DD35" s="632">
        <v>237799</v>
      </c>
      <c r="DE35" s="653"/>
      <c r="DF35" s="653"/>
      <c r="DG35" s="653"/>
      <c r="DH35" s="653"/>
      <c r="DI35" s="653"/>
      <c r="DJ35" s="653"/>
      <c r="DK35" s="654"/>
      <c r="DL35" s="632">
        <v>237600</v>
      </c>
      <c r="DM35" s="653"/>
      <c r="DN35" s="653"/>
      <c r="DO35" s="653"/>
      <c r="DP35" s="653"/>
      <c r="DQ35" s="653"/>
      <c r="DR35" s="653"/>
      <c r="DS35" s="653"/>
      <c r="DT35" s="653"/>
      <c r="DU35" s="653"/>
      <c r="DV35" s="654"/>
      <c r="DW35" s="628">
        <v>2.7</v>
      </c>
      <c r="DX35" s="655"/>
      <c r="DY35" s="655"/>
      <c r="DZ35" s="655"/>
      <c r="EA35" s="655"/>
      <c r="EB35" s="655"/>
      <c r="EC35" s="656"/>
    </row>
    <row r="36" spans="2:133" ht="11.25" customHeight="1" x14ac:dyDescent="0.2">
      <c r="B36" s="620" t="s">
        <v>316</v>
      </c>
      <c r="C36" s="621"/>
      <c r="D36" s="621"/>
      <c r="E36" s="621"/>
      <c r="F36" s="621"/>
      <c r="G36" s="621"/>
      <c r="H36" s="621"/>
      <c r="I36" s="621"/>
      <c r="J36" s="621"/>
      <c r="K36" s="621"/>
      <c r="L36" s="621"/>
      <c r="M36" s="621"/>
      <c r="N36" s="621"/>
      <c r="O36" s="621"/>
      <c r="P36" s="621"/>
      <c r="Q36" s="622"/>
      <c r="R36" s="623">
        <v>920102</v>
      </c>
      <c r="S36" s="624"/>
      <c r="T36" s="624"/>
      <c r="U36" s="624"/>
      <c r="V36" s="624"/>
      <c r="W36" s="624"/>
      <c r="X36" s="624"/>
      <c r="Y36" s="625"/>
      <c r="Z36" s="626">
        <v>5</v>
      </c>
      <c r="AA36" s="626"/>
      <c r="AB36" s="626"/>
      <c r="AC36" s="626"/>
      <c r="AD36" s="627" t="s">
        <v>123</v>
      </c>
      <c r="AE36" s="627"/>
      <c r="AF36" s="627"/>
      <c r="AG36" s="627"/>
      <c r="AH36" s="627"/>
      <c r="AI36" s="627"/>
      <c r="AJ36" s="627"/>
      <c r="AK36" s="627"/>
      <c r="AL36" s="628" t="s">
        <v>123</v>
      </c>
      <c r="AM36" s="629"/>
      <c r="AN36" s="629"/>
      <c r="AO36" s="630"/>
      <c r="AP36" s="222"/>
      <c r="AQ36" s="685" t="s">
        <v>317</v>
      </c>
      <c r="AR36" s="686"/>
      <c r="AS36" s="686"/>
      <c r="AT36" s="686"/>
      <c r="AU36" s="686"/>
      <c r="AV36" s="686"/>
      <c r="AW36" s="686"/>
      <c r="AX36" s="686"/>
      <c r="AY36" s="687"/>
      <c r="AZ36" s="612">
        <v>1549660</v>
      </c>
      <c r="BA36" s="613"/>
      <c r="BB36" s="613"/>
      <c r="BC36" s="613"/>
      <c r="BD36" s="613"/>
      <c r="BE36" s="613"/>
      <c r="BF36" s="688"/>
      <c r="BG36" s="609" t="s">
        <v>318</v>
      </c>
      <c r="BH36" s="610"/>
      <c r="BI36" s="610"/>
      <c r="BJ36" s="610"/>
      <c r="BK36" s="610"/>
      <c r="BL36" s="610"/>
      <c r="BM36" s="610"/>
      <c r="BN36" s="610"/>
      <c r="BO36" s="610"/>
      <c r="BP36" s="610"/>
      <c r="BQ36" s="610"/>
      <c r="BR36" s="610"/>
      <c r="BS36" s="610"/>
      <c r="BT36" s="610"/>
      <c r="BU36" s="611"/>
      <c r="BV36" s="612">
        <v>51194</v>
      </c>
      <c r="BW36" s="613"/>
      <c r="BX36" s="613"/>
      <c r="BY36" s="613"/>
      <c r="BZ36" s="613"/>
      <c r="CA36" s="613"/>
      <c r="CB36" s="688"/>
      <c r="CD36" s="620" t="s">
        <v>319</v>
      </c>
      <c r="CE36" s="621"/>
      <c r="CF36" s="621"/>
      <c r="CG36" s="621"/>
      <c r="CH36" s="621"/>
      <c r="CI36" s="621"/>
      <c r="CJ36" s="621"/>
      <c r="CK36" s="621"/>
      <c r="CL36" s="621"/>
      <c r="CM36" s="621"/>
      <c r="CN36" s="621"/>
      <c r="CO36" s="621"/>
      <c r="CP36" s="621"/>
      <c r="CQ36" s="622"/>
      <c r="CR36" s="623">
        <v>2753406</v>
      </c>
      <c r="CS36" s="624"/>
      <c r="CT36" s="624"/>
      <c r="CU36" s="624"/>
      <c r="CV36" s="624"/>
      <c r="CW36" s="624"/>
      <c r="CX36" s="624"/>
      <c r="CY36" s="625"/>
      <c r="CZ36" s="628">
        <v>16</v>
      </c>
      <c r="DA36" s="655"/>
      <c r="DB36" s="655"/>
      <c r="DC36" s="658"/>
      <c r="DD36" s="632">
        <v>2547869</v>
      </c>
      <c r="DE36" s="624"/>
      <c r="DF36" s="624"/>
      <c r="DG36" s="624"/>
      <c r="DH36" s="624"/>
      <c r="DI36" s="624"/>
      <c r="DJ36" s="624"/>
      <c r="DK36" s="625"/>
      <c r="DL36" s="632">
        <v>1762808</v>
      </c>
      <c r="DM36" s="624"/>
      <c r="DN36" s="624"/>
      <c r="DO36" s="624"/>
      <c r="DP36" s="624"/>
      <c r="DQ36" s="624"/>
      <c r="DR36" s="624"/>
      <c r="DS36" s="624"/>
      <c r="DT36" s="624"/>
      <c r="DU36" s="624"/>
      <c r="DV36" s="625"/>
      <c r="DW36" s="628">
        <v>19.7</v>
      </c>
      <c r="DX36" s="655"/>
      <c r="DY36" s="655"/>
      <c r="DZ36" s="655"/>
      <c r="EA36" s="655"/>
      <c r="EB36" s="655"/>
      <c r="EC36" s="656"/>
    </row>
    <row r="37" spans="2:133" ht="11.25" customHeight="1" x14ac:dyDescent="0.2">
      <c r="B37" s="620" t="s">
        <v>320</v>
      </c>
      <c r="C37" s="621"/>
      <c r="D37" s="621"/>
      <c r="E37" s="621"/>
      <c r="F37" s="621"/>
      <c r="G37" s="621"/>
      <c r="H37" s="621"/>
      <c r="I37" s="621"/>
      <c r="J37" s="621"/>
      <c r="K37" s="621"/>
      <c r="L37" s="621"/>
      <c r="M37" s="621"/>
      <c r="N37" s="621"/>
      <c r="O37" s="621"/>
      <c r="P37" s="621"/>
      <c r="Q37" s="622"/>
      <c r="R37" s="623">
        <v>221586</v>
      </c>
      <c r="S37" s="624"/>
      <c r="T37" s="624"/>
      <c r="U37" s="624"/>
      <c r="V37" s="624"/>
      <c r="W37" s="624"/>
      <c r="X37" s="624"/>
      <c r="Y37" s="625"/>
      <c r="Z37" s="626">
        <v>1.2</v>
      </c>
      <c r="AA37" s="626"/>
      <c r="AB37" s="626"/>
      <c r="AC37" s="626"/>
      <c r="AD37" s="627">
        <v>75021</v>
      </c>
      <c r="AE37" s="627"/>
      <c r="AF37" s="627"/>
      <c r="AG37" s="627"/>
      <c r="AH37" s="627"/>
      <c r="AI37" s="627"/>
      <c r="AJ37" s="627"/>
      <c r="AK37" s="627"/>
      <c r="AL37" s="628">
        <v>0.8</v>
      </c>
      <c r="AM37" s="629"/>
      <c r="AN37" s="629"/>
      <c r="AO37" s="630"/>
      <c r="AQ37" s="689" t="s">
        <v>321</v>
      </c>
      <c r="AR37" s="690"/>
      <c r="AS37" s="690"/>
      <c r="AT37" s="690"/>
      <c r="AU37" s="690"/>
      <c r="AV37" s="690"/>
      <c r="AW37" s="690"/>
      <c r="AX37" s="690"/>
      <c r="AY37" s="691"/>
      <c r="AZ37" s="623">
        <v>345292</v>
      </c>
      <c r="BA37" s="624"/>
      <c r="BB37" s="624"/>
      <c r="BC37" s="624"/>
      <c r="BD37" s="653"/>
      <c r="BE37" s="653"/>
      <c r="BF37" s="669"/>
      <c r="BG37" s="620" t="s">
        <v>322</v>
      </c>
      <c r="BH37" s="621"/>
      <c r="BI37" s="621"/>
      <c r="BJ37" s="621"/>
      <c r="BK37" s="621"/>
      <c r="BL37" s="621"/>
      <c r="BM37" s="621"/>
      <c r="BN37" s="621"/>
      <c r="BO37" s="621"/>
      <c r="BP37" s="621"/>
      <c r="BQ37" s="621"/>
      <c r="BR37" s="621"/>
      <c r="BS37" s="621"/>
      <c r="BT37" s="621"/>
      <c r="BU37" s="622"/>
      <c r="BV37" s="623">
        <v>58883</v>
      </c>
      <c r="BW37" s="624"/>
      <c r="BX37" s="624"/>
      <c r="BY37" s="624"/>
      <c r="BZ37" s="624"/>
      <c r="CA37" s="624"/>
      <c r="CB37" s="633"/>
      <c r="CD37" s="620" t="s">
        <v>323</v>
      </c>
      <c r="CE37" s="621"/>
      <c r="CF37" s="621"/>
      <c r="CG37" s="621"/>
      <c r="CH37" s="621"/>
      <c r="CI37" s="621"/>
      <c r="CJ37" s="621"/>
      <c r="CK37" s="621"/>
      <c r="CL37" s="621"/>
      <c r="CM37" s="621"/>
      <c r="CN37" s="621"/>
      <c r="CO37" s="621"/>
      <c r="CP37" s="621"/>
      <c r="CQ37" s="622"/>
      <c r="CR37" s="623">
        <v>1011586</v>
      </c>
      <c r="CS37" s="653"/>
      <c r="CT37" s="653"/>
      <c r="CU37" s="653"/>
      <c r="CV37" s="653"/>
      <c r="CW37" s="653"/>
      <c r="CX37" s="653"/>
      <c r="CY37" s="654"/>
      <c r="CZ37" s="628">
        <v>5.9</v>
      </c>
      <c r="DA37" s="655"/>
      <c r="DB37" s="655"/>
      <c r="DC37" s="658"/>
      <c r="DD37" s="632">
        <v>1011575</v>
      </c>
      <c r="DE37" s="653"/>
      <c r="DF37" s="653"/>
      <c r="DG37" s="653"/>
      <c r="DH37" s="653"/>
      <c r="DI37" s="653"/>
      <c r="DJ37" s="653"/>
      <c r="DK37" s="654"/>
      <c r="DL37" s="632">
        <v>985915</v>
      </c>
      <c r="DM37" s="653"/>
      <c r="DN37" s="653"/>
      <c r="DO37" s="653"/>
      <c r="DP37" s="653"/>
      <c r="DQ37" s="653"/>
      <c r="DR37" s="653"/>
      <c r="DS37" s="653"/>
      <c r="DT37" s="653"/>
      <c r="DU37" s="653"/>
      <c r="DV37" s="654"/>
      <c r="DW37" s="628">
        <v>11</v>
      </c>
      <c r="DX37" s="655"/>
      <c r="DY37" s="655"/>
      <c r="DZ37" s="655"/>
      <c r="EA37" s="655"/>
      <c r="EB37" s="655"/>
      <c r="EC37" s="656"/>
    </row>
    <row r="38" spans="2:133" ht="11.25" customHeight="1" x14ac:dyDescent="0.2">
      <c r="B38" s="620" t="s">
        <v>324</v>
      </c>
      <c r="C38" s="621"/>
      <c r="D38" s="621"/>
      <c r="E38" s="621"/>
      <c r="F38" s="621"/>
      <c r="G38" s="621"/>
      <c r="H38" s="621"/>
      <c r="I38" s="621"/>
      <c r="J38" s="621"/>
      <c r="K38" s="621"/>
      <c r="L38" s="621"/>
      <c r="M38" s="621"/>
      <c r="N38" s="621"/>
      <c r="O38" s="621"/>
      <c r="P38" s="621"/>
      <c r="Q38" s="622"/>
      <c r="R38" s="623">
        <v>1828600</v>
      </c>
      <c r="S38" s="624"/>
      <c r="T38" s="624"/>
      <c r="U38" s="624"/>
      <c r="V38" s="624"/>
      <c r="W38" s="624"/>
      <c r="X38" s="624"/>
      <c r="Y38" s="625"/>
      <c r="Z38" s="626">
        <v>10</v>
      </c>
      <c r="AA38" s="626"/>
      <c r="AB38" s="626"/>
      <c r="AC38" s="626"/>
      <c r="AD38" s="627" t="s">
        <v>123</v>
      </c>
      <c r="AE38" s="627"/>
      <c r="AF38" s="627"/>
      <c r="AG38" s="627"/>
      <c r="AH38" s="627"/>
      <c r="AI38" s="627"/>
      <c r="AJ38" s="627"/>
      <c r="AK38" s="627"/>
      <c r="AL38" s="628" t="s">
        <v>123</v>
      </c>
      <c r="AM38" s="629"/>
      <c r="AN38" s="629"/>
      <c r="AO38" s="630"/>
      <c r="AQ38" s="689" t="s">
        <v>325</v>
      </c>
      <c r="AR38" s="690"/>
      <c r="AS38" s="690"/>
      <c r="AT38" s="690"/>
      <c r="AU38" s="690"/>
      <c r="AV38" s="690"/>
      <c r="AW38" s="690"/>
      <c r="AX38" s="690"/>
      <c r="AY38" s="691"/>
      <c r="AZ38" s="623">
        <v>100000</v>
      </c>
      <c r="BA38" s="624"/>
      <c r="BB38" s="624"/>
      <c r="BC38" s="624"/>
      <c r="BD38" s="653"/>
      <c r="BE38" s="653"/>
      <c r="BF38" s="669"/>
      <c r="BG38" s="620" t="s">
        <v>326</v>
      </c>
      <c r="BH38" s="621"/>
      <c r="BI38" s="621"/>
      <c r="BJ38" s="621"/>
      <c r="BK38" s="621"/>
      <c r="BL38" s="621"/>
      <c r="BM38" s="621"/>
      <c r="BN38" s="621"/>
      <c r="BO38" s="621"/>
      <c r="BP38" s="621"/>
      <c r="BQ38" s="621"/>
      <c r="BR38" s="621"/>
      <c r="BS38" s="621"/>
      <c r="BT38" s="621"/>
      <c r="BU38" s="622"/>
      <c r="BV38" s="623">
        <v>3379</v>
      </c>
      <c r="BW38" s="624"/>
      <c r="BX38" s="624"/>
      <c r="BY38" s="624"/>
      <c r="BZ38" s="624"/>
      <c r="CA38" s="624"/>
      <c r="CB38" s="633"/>
      <c r="CD38" s="620" t="s">
        <v>327</v>
      </c>
      <c r="CE38" s="621"/>
      <c r="CF38" s="621"/>
      <c r="CG38" s="621"/>
      <c r="CH38" s="621"/>
      <c r="CI38" s="621"/>
      <c r="CJ38" s="621"/>
      <c r="CK38" s="621"/>
      <c r="CL38" s="621"/>
      <c r="CM38" s="621"/>
      <c r="CN38" s="621"/>
      <c r="CO38" s="621"/>
      <c r="CP38" s="621"/>
      <c r="CQ38" s="622"/>
      <c r="CR38" s="623">
        <v>1122598</v>
      </c>
      <c r="CS38" s="624"/>
      <c r="CT38" s="624"/>
      <c r="CU38" s="624"/>
      <c r="CV38" s="624"/>
      <c r="CW38" s="624"/>
      <c r="CX38" s="624"/>
      <c r="CY38" s="625"/>
      <c r="CZ38" s="628">
        <v>6.5</v>
      </c>
      <c r="DA38" s="655"/>
      <c r="DB38" s="655"/>
      <c r="DC38" s="658"/>
      <c r="DD38" s="632">
        <v>946196</v>
      </c>
      <c r="DE38" s="624"/>
      <c r="DF38" s="624"/>
      <c r="DG38" s="624"/>
      <c r="DH38" s="624"/>
      <c r="DI38" s="624"/>
      <c r="DJ38" s="624"/>
      <c r="DK38" s="625"/>
      <c r="DL38" s="632">
        <v>813294</v>
      </c>
      <c r="DM38" s="624"/>
      <c r="DN38" s="624"/>
      <c r="DO38" s="624"/>
      <c r="DP38" s="624"/>
      <c r="DQ38" s="624"/>
      <c r="DR38" s="624"/>
      <c r="DS38" s="624"/>
      <c r="DT38" s="624"/>
      <c r="DU38" s="624"/>
      <c r="DV38" s="625"/>
      <c r="DW38" s="628">
        <v>9.1</v>
      </c>
      <c r="DX38" s="655"/>
      <c r="DY38" s="655"/>
      <c r="DZ38" s="655"/>
      <c r="EA38" s="655"/>
      <c r="EB38" s="655"/>
      <c r="EC38" s="656"/>
    </row>
    <row r="39" spans="2:133" ht="11.25" customHeight="1" x14ac:dyDescent="0.2">
      <c r="B39" s="620" t="s">
        <v>328</v>
      </c>
      <c r="C39" s="621"/>
      <c r="D39" s="621"/>
      <c r="E39" s="621"/>
      <c r="F39" s="621"/>
      <c r="G39" s="621"/>
      <c r="H39" s="621"/>
      <c r="I39" s="621"/>
      <c r="J39" s="621"/>
      <c r="K39" s="621"/>
      <c r="L39" s="621"/>
      <c r="M39" s="621"/>
      <c r="N39" s="621"/>
      <c r="O39" s="621"/>
      <c r="P39" s="621"/>
      <c r="Q39" s="622"/>
      <c r="R39" s="623" t="s">
        <v>123</v>
      </c>
      <c r="S39" s="624"/>
      <c r="T39" s="624"/>
      <c r="U39" s="624"/>
      <c r="V39" s="624"/>
      <c r="W39" s="624"/>
      <c r="X39" s="624"/>
      <c r="Y39" s="625"/>
      <c r="Z39" s="626" t="s">
        <v>123</v>
      </c>
      <c r="AA39" s="626"/>
      <c r="AB39" s="626"/>
      <c r="AC39" s="626"/>
      <c r="AD39" s="627" t="s">
        <v>123</v>
      </c>
      <c r="AE39" s="627"/>
      <c r="AF39" s="627"/>
      <c r="AG39" s="627"/>
      <c r="AH39" s="627"/>
      <c r="AI39" s="627"/>
      <c r="AJ39" s="627"/>
      <c r="AK39" s="627"/>
      <c r="AL39" s="628" t="s">
        <v>123</v>
      </c>
      <c r="AM39" s="629"/>
      <c r="AN39" s="629"/>
      <c r="AO39" s="630"/>
      <c r="AQ39" s="689" t="s">
        <v>329</v>
      </c>
      <c r="AR39" s="690"/>
      <c r="AS39" s="690"/>
      <c r="AT39" s="690"/>
      <c r="AU39" s="690"/>
      <c r="AV39" s="690"/>
      <c r="AW39" s="690"/>
      <c r="AX39" s="690"/>
      <c r="AY39" s="691"/>
      <c r="AZ39" s="623">
        <v>81770</v>
      </c>
      <c r="BA39" s="624"/>
      <c r="BB39" s="624"/>
      <c r="BC39" s="624"/>
      <c r="BD39" s="653"/>
      <c r="BE39" s="653"/>
      <c r="BF39" s="669"/>
      <c r="BG39" s="620" t="s">
        <v>330</v>
      </c>
      <c r="BH39" s="621"/>
      <c r="BI39" s="621"/>
      <c r="BJ39" s="621"/>
      <c r="BK39" s="621"/>
      <c r="BL39" s="621"/>
      <c r="BM39" s="621"/>
      <c r="BN39" s="621"/>
      <c r="BO39" s="621"/>
      <c r="BP39" s="621"/>
      <c r="BQ39" s="621"/>
      <c r="BR39" s="621"/>
      <c r="BS39" s="621"/>
      <c r="BT39" s="621"/>
      <c r="BU39" s="622"/>
      <c r="BV39" s="623">
        <v>5195</v>
      </c>
      <c r="BW39" s="624"/>
      <c r="BX39" s="624"/>
      <c r="BY39" s="624"/>
      <c r="BZ39" s="624"/>
      <c r="CA39" s="624"/>
      <c r="CB39" s="633"/>
      <c r="CD39" s="620" t="s">
        <v>331</v>
      </c>
      <c r="CE39" s="621"/>
      <c r="CF39" s="621"/>
      <c r="CG39" s="621"/>
      <c r="CH39" s="621"/>
      <c r="CI39" s="621"/>
      <c r="CJ39" s="621"/>
      <c r="CK39" s="621"/>
      <c r="CL39" s="621"/>
      <c r="CM39" s="621"/>
      <c r="CN39" s="621"/>
      <c r="CO39" s="621"/>
      <c r="CP39" s="621"/>
      <c r="CQ39" s="622"/>
      <c r="CR39" s="623">
        <v>723882</v>
      </c>
      <c r="CS39" s="653"/>
      <c r="CT39" s="653"/>
      <c r="CU39" s="653"/>
      <c r="CV39" s="653"/>
      <c r="CW39" s="653"/>
      <c r="CX39" s="653"/>
      <c r="CY39" s="654"/>
      <c r="CZ39" s="628">
        <v>4.2</v>
      </c>
      <c r="DA39" s="655"/>
      <c r="DB39" s="655"/>
      <c r="DC39" s="658"/>
      <c r="DD39" s="632">
        <v>353833</v>
      </c>
      <c r="DE39" s="653"/>
      <c r="DF39" s="653"/>
      <c r="DG39" s="653"/>
      <c r="DH39" s="653"/>
      <c r="DI39" s="653"/>
      <c r="DJ39" s="653"/>
      <c r="DK39" s="654"/>
      <c r="DL39" s="632" t="s">
        <v>123</v>
      </c>
      <c r="DM39" s="653"/>
      <c r="DN39" s="653"/>
      <c r="DO39" s="653"/>
      <c r="DP39" s="653"/>
      <c r="DQ39" s="653"/>
      <c r="DR39" s="653"/>
      <c r="DS39" s="653"/>
      <c r="DT39" s="653"/>
      <c r="DU39" s="653"/>
      <c r="DV39" s="654"/>
      <c r="DW39" s="628" t="s">
        <v>123</v>
      </c>
      <c r="DX39" s="655"/>
      <c r="DY39" s="655"/>
      <c r="DZ39" s="655"/>
      <c r="EA39" s="655"/>
      <c r="EB39" s="655"/>
      <c r="EC39" s="656"/>
    </row>
    <row r="40" spans="2:133" ht="11.25" customHeight="1" x14ac:dyDescent="0.2">
      <c r="B40" s="620" t="s">
        <v>332</v>
      </c>
      <c r="C40" s="621"/>
      <c r="D40" s="621"/>
      <c r="E40" s="621"/>
      <c r="F40" s="621"/>
      <c r="G40" s="621"/>
      <c r="H40" s="621"/>
      <c r="I40" s="621"/>
      <c r="J40" s="621"/>
      <c r="K40" s="621"/>
      <c r="L40" s="621"/>
      <c r="M40" s="621"/>
      <c r="N40" s="621"/>
      <c r="O40" s="621"/>
      <c r="P40" s="621"/>
      <c r="Q40" s="622"/>
      <c r="R40" s="623">
        <v>41400</v>
      </c>
      <c r="S40" s="624"/>
      <c r="T40" s="624"/>
      <c r="U40" s="624"/>
      <c r="V40" s="624"/>
      <c r="W40" s="624"/>
      <c r="X40" s="624"/>
      <c r="Y40" s="625"/>
      <c r="Z40" s="626">
        <v>0.2</v>
      </c>
      <c r="AA40" s="626"/>
      <c r="AB40" s="626"/>
      <c r="AC40" s="626"/>
      <c r="AD40" s="627" t="s">
        <v>123</v>
      </c>
      <c r="AE40" s="627"/>
      <c r="AF40" s="627"/>
      <c r="AG40" s="627"/>
      <c r="AH40" s="627"/>
      <c r="AI40" s="627"/>
      <c r="AJ40" s="627"/>
      <c r="AK40" s="627"/>
      <c r="AL40" s="628" t="s">
        <v>123</v>
      </c>
      <c r="AM40" s="629"/>
      <c r="AN40" s="629"/>
      <c r="AO40" s="630"/>
      <c r="AQ40" s="689" t="s">
        <v>333</v>
      </c>
      <c r="AR40" s="690"/>
      <c r="AS40" s="690"/>
      <c r="AT40" s="690"/>
      <c r="AU40" s="690"/>
      <c r="AV40" s="690"/>
      <c r="AW40" s="690"/>
      <c r="AX40" s="690"/>
      <c r="AY40" s="691"/>
      <c r="AZ40" s="623" t="s">
        <v>123</v>
      </c>
      <c r="BA40" s="624"/>
      <c r="BB40" s="624"/>
      <c r="BC40" s="624"/>
      <c r="BD40" s="653"/>
      <c r="BE40" s="653"/>
      <c r="BF40" s="669"/>
      <c r="BG40" s="673" t="s">
        <v>334</v>
      </c>
      <c r="BH40" s="674"/>
      <c r="BI40" s="674"/>
      <c r="BJ40" s="674"/>
      <c r="BK40" s="674"/>
      <c r="BL40" s="223"/>
      <c r="BM40" s="621" t="s">
        <v>335</v>
      </c>
      <c r="BN40" s="621"/>
      <c r="BO40" s="621"/>
      <c r="BP40" s="621"/>
      <c r="BQ40" s="621"/>
      <c r="BR40" s="621"/>
      <c r="BS40" s="621"/>
      <c r="BT40" s="621"/>
      <c r="BU40" s="622"/>
      <c r="BV40" s="623">
        <v>82</v>
      </c>
      <c r="BW40" s="624"/>
      <c r="BX40" s="624"/>
      <c r="BY40" s="624"/>
      <c r="BZ40" s="624"/>
      <c r="CA40" s="624"/>
      <c r="CB40" s="633"/>
      <c r="CD40" s="620" t="s">
        <v>336</v>
      </c>
      <c r="CE40" s="621"/>
      <c r="CF40" s="621"/>
      <c r="CG40" s="621"/>
      <c r="CH40" s="621"/>
      <c r="CI40" s="621"/>
      <c r="CJ40" s="621"/>
      <c r="CK40" s="621"/>
      <c r="CL40" s="621"/>
      <c r="CM40" s="621"/>
      <c r="CN40" s="621"/>
      <c r="CO40" s="621"/>
      <c r="CP40" s="621"/>
      <c r="CQ40" s="622"/>
      <c r="CR40" s="623">
        <v>119916</v>
      </c>
      <c r="CS40" s="624"/>
      <c r="CT40" s="624"/>
      <c r="CU40" s="624"/>
      <c r="CV40" s="624"/>
      <c r="CW40" s="624"/>
      <c r="CX40" s="624"/>
      <c r="CY40" s="625"/>
      <c r="CZ40" s="628">
        <v>0.7</v>
      </c>
      <c r="DA40" s="655"/>
      <c r="DB40" s="655"/>
      <c r="DC40" s="658"/>
      <c r="DD40" s="632">
        <v>119916</v>
      </c>
      <c r="DE40" s="624"/>
      <c r="DF40" s="624"/>
      <c r="DG40" s="624"/>
      <c r="DH40" s="624"/>
      <c r="DI40" s="624"/>
      <c r="DJ40" s="624"/>
      <c r="DK40" s="625"/>
      <c r="DL40" s="632">
        <v>75000</v>
      </c>
      <c r="DM40" s="624"/>
      <c r="DN40" s="624"/>
      <c r="DO40" s="624"/>
      <c r="DP40" s="624"/>
      <c r="DQ40" s="624"/>
      <c r="DR40" s="624"/>
      <c r="DS40" s="624"/>
      <c r="DT40" s="624"/>
      <c r="DU40" s="624"/>
      <c r="DV40" s="625"/>
      <c r="DW40" s="628">
        <v>0.8</v>
      </c>
      <c r="DX40" s="655"/>
      <c r="DY40" s="655"/>
      <c r="DZ40" s="655"/>
      <c r="EA40" s="655"/>
      <c r="EB40" s="655"/>
      <c r="EC40" s="656"/>
    </row>
    <row r="41" spans="2:133" ht="11.25" customHeight="1" x14ac:dyDescent="0.2">
      <c r="B41" s="644" t="s">
        <v>337</v>
      </c>
      <c r="C41" s="645"/>
      <c r="D41" s="645"/>
      <c r="E41" s="645"/>
      <c r="F41" s="645"/>
      <c r="G41" s="645"/>
      <c r="H41" s="645"/>
      <c r="I41" s="645"/>
      <c r="J41" s="645"/>
      <c r="K41" s="645"/>
      <c r="L41" s="645"/>
      <c r="M41" s="645"/>
      <c r="N41" s="645"/>
      <c r="O41" s="645"/>
      <c r="P41" s="645"/>
      <c r="Q41" s="646"/>
      <c r="R41" s="698">
        <v>18374366</v>
      </c>
      <c r="S41" s="699"/>
      <c r="T41" s="699"/>
      <c r="U41" s="699"/>
      <c r="V41" s="699"/>
      <c r="W41" s="699"/>
      <c r="X41" s="699"/>
      <c r="Y41" s="700"/>
      <c r="Z41" s="701">
        <v>100</v>
      </c>
      <c r="AA41" s="701"/>
      <c r="AB41" s="701"/>
      <c r="AC41" s="701"/>
      <c r="AD41" s="702">
        <v>8919062</v>
      </c>
      <c r="AE41" s="702"/>
      <c r="AF41" s="702"/>
      <c r="AG41" s="702"/>
      <c r="AH41" s="702"/>
      <c r="AI41" s="702"/>
      <c r="AJ41" s="702"/>
      <c r="AK41" s="702"/>
      <c r="AL41" s="703">
        <v>100</v>
      </c>
      <c r="AM41" s="683"/>
      <c r="AN41" s="683"/>
      <c r="AO41" s="704"/>
      <c r="AQ41" s="689" t="s">
        <v>338</v>
      </c>
      <c r="AR41" s="690"/>
      <c r="AS41" s="690"/>
      <c r="AT41" s="690"/>
      <c r="AU41" s="690"/>
      <c r="AV41" s="690"/>
      <c r="AW41" s="690"/>
      <c r="AX41" s="690"/>
      <c r="AY41" s="691"/>
      <c r="AZ41" s="623">
        <v>211803</v>
      </c>
      <c r="BA41" s="624"/>
      <c r="BB41" s="624"/>
      <c r="BC41" s="624"/>
      <c r="BD41" s="653"/>
      <c r="BE41" s="653"/>
      <c r="BF41" s="669"/>
      <c r="BG41" s="673"/>
      <c r="BH41" s="674"/>
      <c r="BI41" s="674"/>
      <c r="BJ41" s="674"/>
      <c r="BK41" s="674"/>
      <c r="BL41" s="223"/>
      <c r="BM41" s="621" t="s">
        <v>339</v>
      </c>
      <c r="BN41" s="621"/>
      <c r="BO41" s="621"/>
      <c r="BP41" s="621"/>
      <c r="BQ41" s="621"/>
      <c r="BR41" s="621"/>
      <c r="BS41" s="621"/>
      <c r="BT41" s="621"/>
      <c r="BU41" s="622"/>
      <c r="BV41" s="623" t="s">
        <v>123</v>
      </c>
      <c r="BW41" s="624"/>
      <c r="BX41" s="624"/>
      <c r="BY41" s="624"/>
      <c r="BZ41" s="624"/>
      <c r="CA41" s="624"/>
      <c r="CB41" s="633"/>
      <c r="CD41" s="620" t="s">
        <v>340</v>
      </c>
      <c r="CE41" s="621"/>
      <c r="CF41" s="621"/>
      <c r="CG41" s="621"/>
      <c r="CH41" s="621"/>
      <c r="CI41" s="621"/>
      <c r="CJ41" s="621"/>
      <c r="CK41" s="621"/>
      <c r="CL41" s="621"/>
      <c r="CM41" s="621"/>
      <c r="CN41" s="621"/>
      <c r="CO41" s="621"/>
      <c r="CP41" s="621"/>
      <c r="CQ41" s="622"/>
      <c r="CR41" s="623" t="s">
        <v>123</v>
      </c>
      <c r="CS41" s="653"/>
      <c r="CT41" s="653"/>
      <c r="CU41" s="653"/>
      <c r="CV41" s="653"/>
      <c r="CW41" s="653"/>
      <c r="CX41" s="653"/>
      <c r="CY41" s="654"/>
      <c r="CZ41" s="628" t="s">
        <v>123</v>
      </c>
      <c r="DA41" s="655"/>
      <c r="DB41" s="655"/>
      <c r="DC41" s="658"/>
      <c r="DD41" s="632" t="s">
        <v>123</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341</v>
      </c>
      <c r="AR42" s="706"/>
      <c r="AS42" s="706"/>
      <c r="AT42" s="706"/>
      <c r="AU42" s="706"/>
      <c r="AV42" s="706"/>
      <c r="AW42" s="706"/>
      <c r="AX42" s="706"/>
      <c r="AY42" s="707"/>
      <c r="AZ42" s="698">
        <v>810795</v>
      </c>
      <c r="BA42" s="699"/>
      <c r="BB42" s="699"/>
      <c r="BC42" s="699"/>
      <c r="BD42" s="682"/>
      <c r="BE42" s="682"/>
      <c r="BF42" s="684"/>
      <c r="BG42" s="675"/>
      <c r="BH42" s="676"/>
      <c r="BI42" s="676"/>
      <c r="BJ42" s="676"/>
      <c r="BK42" s="676"/>
      <c r="BL42" s="224"/>
      <c r="BM42" s="645" t="s">
        <v>342</v>
      </c>
      <c r="BN42" s="645"/>
      <c r="BO42" s="645"/>
      <c r="BP42" s="645"/>
      <c r="BQ42" s="645"/>
      <c r="BR42" s="645"/>
      <c r="BS42" s="645"/>
      <c r="BT42" s="645"/>
      <c r="BU42" s="646"/>
      <c r="BV42" s="698">
        <v>342</v>
      </c>
      <c r="BW42" s="699"/>
      <c r="BX42" s="699"/>
      <c r="BY42" s="699"/>
      <c r="BZ42" s="699"/>
      <c r="CA42" s="699"/>
      <c r="CB42" s="708"/>
      <c r="CD42" s="620" t="s">
        <v>343</v>
      </c>
      <c r="CE42" s="621"/>
      <c r="CF42" s="621"/>
      <c r="CG42" s="621"/>
      <c r="CH42" s="621"/>
      <c r="CI42" s="621"/>
      <c r="CJ42" s="621"/>
      <c r="CK42" s="621"/>
      <c r="CL42" s="621"/>
      <c r="CM42" s="621"/>
      <c r="CN42" s="621"/>
      <c r="CO42" s="621"/>
      <c r="CP42" s="621"/>
      <c r="CQ42" s="622"/>
      <c r="CR42" s="623">
        <v>3089387</v>
      </c>
      <c r="CS42" s="653"/>
      <c r="CT42" s="653"/>
      <c r="CU42" s="653"/>
      <c r="CV42" s="653"/>
      <c r="CW42" s="653"/>
      <c r="CX42" s="653"/>
      <c r="CY42" s="654"/>
      <c r="CZ42" s="628">
        <v>18</v>
      </c>
      <c r="DA42" s="655"/>
      <c r="DB42" s="655"/>
      <c r="DC42" s="658"/>
      <c r="DD42" s="632">
        <v>518344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344</v>
      </c>
      <c r="CD43" s="620" t="s">
        <v>345</v>
      </c>
      <c r="CE43" s="621"/>
      <c r="CF43" s="621"/>
      <c r="CG43" s="621"/>
      <c r="CH43" s="621"/>
      <c r="CI43" s="621"/>
      <c r="CJ43" s="621"/>
      <c r="CK43" s="621"/>
      <c r="CL43" s="621"/>
      <c r="CM43" s="621"/>
      <c r="CN43" s="621"/>
      <c r="CO43" s="621"/>
      <c r="CP43" s="621"/>
      <c r="CQ43" s="622"/>
      <c r="CR43" s="623">
        <v>13659</v>
      </c>
      <c r="CS43" s="653"/>
      <c r="CT43" s="653"/>
      <c r="CU43" s="653"/>
      <c r="CV43" s="653"/>
      <c r="CW43" s="653"/>
      <c r="CX43" s="653"/>
      <c r="CY43" s="654"/>
      <c r="CZ43" s="628">
        <v>0.1</v>
      </c>
      <c r="DA43" s="655"/>
      <c r="DB43" s="655"/>
      <c r="DC43" s="658"/>
      <c r="DD43" s="632">
        <v>13659</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294</v>
      </c>
      <c r="CE44" s="662"/>
      <c r="CF44" s="620" t="s">
        <v>347</v>
      </c>
      <c r="CG44" s="621"/>
      <c r="CH44" s="621"/>
      <c r="CI44" s="621"/>
      <c r="CJ44" s="621"/>
      <c r="CK44" s="621"/>
      <c r="CL44" s="621"/>
      <c r="CM44" s="621"/>
      <c r="CN44" s="621"/>
      <c r="CO44" s="621"/>
      <c r="CP44" s="621"/>
      <c r="CQ44" s="622"/>
      <c r="CR44" s="623">
        <v>3089387</v>
      </c>
      <c r="CS44" s="624"/>
      <c r="CT44" s="624"/>
      <c r="CU44" s="624"/>
      <c r="CV44" s="624"/>
      <c r="CW44" s="624"/>
      <c r="CX44" s="624"/>
      <c r="CY44" s="625"/>
      <c r="CZ44" s="628">
        <v>18</v>
      </c>
      <c r="DA44" s="629"/>
      <c r="DB44" s="629"/>
      <c r="DC44" s="635"/>
      <c r="DD44" s="632">
        <v>518344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349</v>
      </c>
      <c r="CG45" s="621"/>
      <c r="CH45" s="621"/>
      <c r="CI45" s="621"/>
      <c r="CJ45" s="621"/>
      <c r="CK45" s="621"/>
      <c r="CL45" s="621"/>
      <c r="CM45" s="621"/>
      <c r="CN45" s="621"/>
      <c r="CO45" s="621"/>
      <c r="CP45" s="621"/>
      <c r="CQ45" s="622"/>
      <c r="CR45" s="623">
        <v>711108</v>
      </c>
      <c r="CS45" s="653"/>
      <c r="CT45" s="653"/>
      <c r="CU45" s="653"/>
      <c r="CV45" s="653"/>
      <c r="CW45" s="653"/>
      <c r="CX45" s="653"/>
      <c r="CY45" s="654"/>
      <c r="CZ45" s="628">
        <v>4.0999999999999996</v>
      </c>
      <c r="DA45" s="655"/>
      <c r="DB45" s="655"/>
      <c r="DC45" s="658"/>
      <c r="DD45" s="632">
        <v>59988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350</v>
      </c>
      <c r="CG46" s="621"/>
      <c r="CH46" s="621"/>
      <c r="CI46" s="621"/>
      <c r="CJ46" s="621"/>
      <c r="CK46" s="621"/>
      <c r="CL46" s="621"/>
      <c r="CM46" s="621"/>
      <c r="CN46" s="621"/>
      <c r="CO46" s="621"/>
      <c r="CP46" s="621"/>
      <c r="CQ46" s="622"/>
      <c r="CR46" s="623">
        <v>2305577</v>
      </c>
      <c r="CS46" s="624"/>
      <c r="CT46" s="624"/>
      <c r="CU46" s="624"/>
      <c r="CV46" s="624"/>
      <c r="CW46" s="624"/>
      <c r="CX46" s="624"/>
      <c r="CY46" s="625"/>
      <c r="CZ46" s="628">
        <v>13.4</v>
      </c>
      <c r="DA46" s="629"/>
      <c r="DB46" s="629"/>
      <c r="DC46" s="635"/>
      <c r="DD46" s="632">
        <v>453854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351</v>
      </c>
      <c r="CG47" s="621"/>
      <c r="CH47" s="621"/>
      <c r="CI47" s="621"/>
      <c r="CJ47" s="621"/>
      <c r="CK47" s="621"/>
      <c r="CL47" s="621"/>
      <c r="CM47" s="621"/>
      <c r="CN47" s="621"/>
      <c r="CO47" s="621"/>
      <c r="CP47" s="621"/>
      <c r="CQ47" s="622"/>
      <c r="CR47" s="623" t="s">
        <v>123</v>
      </c>
      <c r="CS47" s="653"/>
      <c r="CT47" s="653"/>
      <c r="CU47" s="653"/>
      <c r="CV47" s="653"/>
      <c r="CW47" s="653"/>
      <c r="CX47" s="653"/>
      <c r="CY47" s="654"/>
      <c r="CZ47" s="628" t="s">
        <v>123</v>
      </c>
      <c r="DA47" s="655"/>
      <c r="DB47" s="655"/>
      <c r="DC47" s="658"/>
      <c r="DD47" s="632" t="s">
        <v>123</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352</v>
      </c>
      <c r="CG48" s="621"/>
      <c r="CH48" s="621"/>
      <c r="CI48" s="621"/>
      <c r="CJ48" s="621"/>
      <c r="CK48" s="621"/>
      <c r="CL48" s="621"/>
      <c r="CM48" s="621"/>
      <c r="CN48" s="621"/>
      <c r="CO48" s="621"/>
      <c r="CP48" s="621"/>
      <c r="CQ48" s="622"/>
      <c r="CR48" s="623" t="s">
        <v>123</v>
      </c>
      <c r="CS48" s="624"/>
      <c r="CT48" s="624"/>
      <c r="CU48" s="624"/>
      <c r="CV48" s="624"/>
      <c r="CW48" s="624"/>
      <c r="CX48" s="624"/>
      <c r="CY48" s="625"/>
      <c r="CZ48" s="628" t="s">
        <v>123</v>
      </c>
      <c r="DA48" s="629"/>
      <c r="DB48" s="629"/>
      <c r="DC48" s="635"/>
      <c r="DD48" s="632" t="s">
        <v>123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353</v>
      </c>
      <c r="CE49" s="645"/>
      <c r="CF49" s="645"/>
      <c r="CG49" s="645"/>
      <c r="CH49" s="645"/>
      <c r="CI49" s="645"/>
      <c r="CJ49" s="645"/>
      <c r="CK49" s="645"/>
      <c r="CL49" s="645"/>
      <c r="CM49" s="645"/>
      <c r="CN49" s="645"/>
      <c r="CO49" s="645"/>
      <c r="CP49" s="645"/>
      <c r="CQ49" s="646"/>
      <c r="CR49" s="698">
        <v>17188673</v>
      </c>
      <c r="CS49" s="682"/>
      <c r="CT49" s="682"/>
      <c r="CU49" s="682"/>
      <c r="CV49" s="682"/>
      <c r="CW49" s="682"/>
      <c r="CX49" s="682"/>
      <c r="CY49" s="711"/>
      <c r="CZ49" s="703">
        <v>100</v>
      </c>
      <c r="DA49" s="712"/>
      <c r="DB49" s="712"/>
      <c r="DC49" s="713"/>
      <c r="DD49" s="714">
        <v>11007939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PT0VTmD+EtZrK/fWhuFlhmq27f1wOBICZrf5HjowO/6qA7icZbqTkO3dWN/xSKT1kcO4ylrL7lw5UatzJxbCw==" saltValue="c6nGcDO5JbpXTETnaZMy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39370078740157483"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0" zoomScaleNormal="25" zoomScaleSheetLayoutView="70" workbookViewId="0">
      <selection activeCell="AK70" sqref="AK70:AO70"/>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355</v>
      </c>
      <c r="DK2" s="723"/>
      <c r="DL2" s="723"/>
      <c r="DM2" s="723"/>
      <c r="DN2" s="723"/>
      <c r="DO2" s="724"/>
      <c r="DP2" s="228"/>
      <c r="DQ2" s="722" t="s">
        <v>356</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359</v>
      </c>
      <c r="B5" s="728"/>
      <c r="C5" s="728"/>
      <c r="D5" s="728"/>
      <c r="E5" s="728"/>
      <c r="F5" s="728"/>
      <c r="G5" s="728"/>
      <c r="H5" s="728"/>
      <c r="I5" s="728"/>
      <c r="J5" s="728"/>
      <c r="K5" s="728"/>
      <c r="L5" s="728"/>
      <c r="M5" s="728"/>
      <c r="N5" s="728"/>
      <c r="O5" s="728"/>
      <c r="P5" s="729"/>
      <c r="Q5" s="733" t="s">
        <v>360</v>
      </c>
      <c r="R5" s="734"/>
      <c r="S5" s="734"/>
      <c r="T5" s="734"/>
      <c r="U5" s="735"/>
      <c r="V5" s="733" t="s">
        <v>361</v>
      </c>
      <c r="W5" s="734"/>
      <c r="X5" s="734"/>
      <c r="Y5" s="734"/>
      <c r="Z5" s="735"/>
      <c r="AA5" s="733" t="s">
        <v>362</v>
      </c>
      <c r="AB5" s="734"/>
      <c r="AC5" s="734"/>
      <c r="AD5" s="734"/>
      <c r="AE5" s="734"/>
      <c r="AF5" s="739" t="s">
        <v>363</v>
      </c>
      <c r="AG5" s="734"/>
      <c r="AH5" s="734"/>
      <c r="AI5" s="734"/>
      <c r="AJ5" s="740"/>
      <c r="AK5" s="734" t="s">
        <v>364</v>
      </c>
      <c r="AL5" s="734"/>
      <c r="AM5" s="734"/>
      <c r="AN5" s="734"/>
      <c r="AO5" s="735"/>
      <c r="AP5" s="733" t="s">
        <v>365</v>
      </c>
      <c r="AQ5" s="734"/>
      <c r="AR5" s="734"/>
      <c r="AS5" s="734"/>
      <c r="AT5" s="735"/>
      <c r="AU5" s="733" t="s">
        <v>366</v>
      </c>
      <c r="AV5" s="734"/>
      <c r="AW5" s="734"/>
      <c r="AX5" s="734"/>
      <c r="AY5" s="740"/>
      <c r="AZ5" s="232"/>
      <c r="BA5" s="232"/>
      <c r="BB5" s="232"/>
      <c r="BC5" s="232"/>
      <c r="BD5" s="232"/>
      <c r="BE5" s="233"/>
      <c r="BF5" s="233"/>
      <c r="BG5" s="233"/>
      <c r="BH5" s="233"/>
      <c r="BI5" s="233"/>
      <c r="BJ5" s="233"/>
      <c r="BK5" s="233"/>
      <c r="BL5" s="233"/>
      <c r="BM5" s="233"/>
      <c r="BN5" s="233"/>
      <c r="BO5" s="233"/>
      <c r="BP5" s="233"/>
      <c r="BQ5" s="727" t="s">
        <v>367</v>
      </c>
      <c r="BR5" s="728"/>
      <c r="BS5" s="728"/>
      <c r="BT5" s="728"/>
      <c r="BU5" s="728"/>
      <c r="BV5" s="728"/>
      <c r="BW5" s="728"/>
      <c r="BX5" s="728"/>
      <c r="BY5" s="728"/>
      <c r="BZ5" s="728"/>
      <c r="CA5" s="728"/>
      <c r="CB5" s="728"/>
      <c r="CC5" s="728"/>
      <c r="CD5" s="728"/>
      <c r="CE5" s="728"/>
      <c r="CF5" s="728"/>
      <c r="CG5" s="729"/>
      <c r="CH5" s="733" t="s">
        <v>368</v>
      </c>
      <c r="CI5" s="734"/>
      <c r="CJ5" s="734"/>
      <c r="CK5" s="734"/>
      <c r="CL5" s="735"/>
      <c r="CM5" s="733" t="s">
        <v>369</v>
      </c>
      <c r="CN5" s="734"/>
      <c r="CO5" s="734"/>
      <c r="CP5" s="734"/>
      <c r="CQ5" s="735"/>
      <c r="CR5" s="733" t="s">
        <v>370</v>
      </c>
      <c r="CS5" s="734"/>
      <c r="CT5" s="734"/>
      <c r="CU5" s="734"/>
      <c r="CV5" s="735"/>
      <c r="CW5" s="733" t="s">
        <v>371</v>
      </c>
      <c r="CX5" s="734"/>
      <c r="CY5" s="734"/>
      <c r="CZ5" s="734"/>
      <c r="DA5" s="735"/>
      <c r="DB5" s="733" t="s">
        <v>372</v>
      </c>
      <c r="DC5" s="734"/>
      <c r="DD5" s="734"/>
      <c r="DE5" s="734"/>
      <c r="DF5" s="735"/>
      <c r="DG5" s="763" t="s">
        <v>373</v>
      </c>
      <c r="DH5" s="764"/>
      <c r="DI5" s="764"/>
      <c r="DJ5" s="764"/>
      <c r="DK5" s="765"/>
      <c r="DL5" s="763" t="s">
        <v>374</v>
      </c>
      <c r="DM5" s="764"/>
      <c r="DN5" s="764"/>
      <c r="DO5" s="764"/>
      <c r="DP5" s="765"/>
      <c r="DQ5" s="733" t="s">
        <v>375</v>
      </c>
      <c r="DR5" s="734"/>
      <c r="DS5" s="734"/>
      <c r="DT5" s="734"/>
      <c r="DU5" s="735"/>
      <c r="DV5" s="733" t="s">
        <v>366</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376</v>
      </c>
      <c r="C7" s="750"/>
      <c r="D7" s="750"/>
      <c r="E7" s="750"/>
      <c r="F7" s="750"/>
      <c r="G7" s="750"/>
      <c r="H7" s="750"/>
      <c r="I7" s="750"/>
      <c r="J7" s="750"/>
      <c r="K7" s="750"/>
      <c r="L7" s="750"/>
      <c r="M7" s="750"/>
      <c r="N7" s="750"/>
      <c r="O7" s="750"/>
      <c r="P7" s="751"/>
      <c r="Q7" s="752">
        <v>18374</v>
      </c>
      <c r="R7" s="753"/>
      <c r="S7" s="753"/>
      <c r="T7" s="753"/>
      <c r="U7" s="753"/>
      <c r="V7" s="753">
        <v>17189</v>
      </c>
      <c r="W7" s="753"/>
      <c r="X7" s="753"/>
      <c r="Y7" s="753"/>
      <c r="Z7" s="753"/>
      <c r="AA7" s="753">
        <v>1186</v>
      </c>
      <c r="AB7" s="753"/>
      <c r="AC7" s="753"/>
      <c r="AD7" s="753"/>
      <c r="AE7" s="754"/>
      <c r="AF7" s="755">
        <v>907</v>
      </c>
      <c r="AG7" s="756"/>
      <c r="AH7" s="756"/>
      <c r="AI7" s="756"/>
      <c r="AJ7" s="757"/>
      <c r="AK7" s="758">
        <v>1829</v>
      </c>
      <c r="AL7" s="759"/>
      <c r="AM7" s="759"/>
      <c r="AN7" s="759"/>
      <c r="AO7" s="759"/>
      <c r="AP7" s="759">
        <v>20465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907</v>
      </c>
      <c r="AG23" s="793"/>
      <c r="AH23" s="793"/>
      <c r="AI23" s="793"/>
      <c r="AJ23" s="796"/>
      <c r="AK23" s="797"/>
      <c r="AL23" s="798"/>
      <c r="AM23" s="798"/>
      <c r="AN23" s="798"/>
      <c r="AO23" s="798"/>
      <c r="AP23" s="793"/>
      <c r="AQ23" s="793"/>
      <c r="AR23" s="793"/>
      <c r="AS23" s="793"/>
      <c r="AT23" s="793"/>
      <c r="AU23" s="809"/>
      <c r="AV23" s="809"/>
      <c r="AW23" s="809"/>
      <c r="AX23" s="809"/>
      <c r="AY23" s="810"/>
      <c r="AZ23" s="811" t="s">
        <v>123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359</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2595</v>
      </c>
      <c r="R28" s="823"/>
      <c r="S28" s="823"/>
      <c r="T28" s="823"/>
      <c r="U28" s="823"/>
      <c r="V28" s="823">
        <v>2544</v>
      </c>
      <c r="W28" s="823"/>
      <c r="X28" s="823"/>
      <c r="Y28" s="823"/>
      <c r="Z28" s="823"/>
      <c r="AA28" s="823">
        <v>51</v>
      </c>
      <c r="AB28" s="823"/>
      <c r="AC28" s="823"/>
      <c r="AD28" s="823"/>
      <c r="AE28" s="824"/>
      <c r="AF28" s="825">
        <v>51</v>
      </c>
      <c r="AG28" s="823"/>
      <c r="AH28" s="823"/>
      <c r="AI28" s="823"/>
      <c r="AJ28" s="826"/>
      <c r="AK28" s="827">
        <v>280</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112</v>
      </c>
      <c r="R29" s="784"/>
      <c r="S29" s="784"/>
      <c r="T29" s="784"/>
      <c r="U29" s="784"/>
      <c r="V29" s="784">
        <v>107</v>
      </c>
      <c r="W29" s="784"/>
      <c r="X29" s="784"/>
      <c r="Y29" s="784"/>
      <c r="Z29" s="784"/>
      <c r="AA29" s="784">
        <v>6</v>
      </c>
      <c r="AB29" s="784"/>
      <c r="AC29" s="784"/>
      <c r="AD29" s="784"/>
      <c r="AE29" s="785"/>
      <c r="AF29" s="786">
        <v>6</v>
      </c>
      <c r="AG29" s="787"/>
      <c r="AH29" s="787"/>
      <c r="AI29" s="787"/>
      <c r="AJ29" s="788"/>
      <c r="AK29" s="834">
        <v>48</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343</v>
      </c>
      <c r="R30" s="784"/>
      <c r="S30" s="784"/>
      <c r="T30" s="784"/>
      <c r="U30" s="784"/>
      <c r="V30" s="784">
        <v>333</v>
      </c>
      <c r="W30" s="784"/>
      <c r="X30" s="784"/>
      <c r="Y30" s="784"/>
      <c r="Z30" s="784"/>
      <c r="AA30" s="784">
        <v>10</v>
      </c>
      <c r="AB30" s="784"/>
      <c r="AC30" s="784"/>
      <c r="AD30" s="784"/>
      <c r="AE30" s="785"/>
      <c r="AF30" s="786">
        <v>10</v>
      </c>
      <c r="AG30" s="787"/>
      <c r="AH30" s="787"/>
      <c r="AI30" s="787"/>
      <c r="AJ30" s="788"/>
      <c r="AK30" s="834">
        <v>90</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2900</v>
      </c>
      <c r="R31" s="784"/>
      <c r="S31" s="784"/>
      <c r="T31" s="784"/>
      <c r="U31" s="784"/>
      <c r="V31" s="784">
        <v>2693</v>
      </c>
      <c r="W31" s="784"/>
      <c r="X31" s="784"/>
      <c r="Y31" s="784"/>
      <c r="Z31" s="784"/>
      <c r="AA31" s="784">
        <v>207</v>
      </c>
      <c r="AB31" s="784"/>
      <c r="AC31" s="784"/>
      <c r="AD31" s="784"/>
      <c r="AE31" s="785"/>
      <c r="AF31" s="786">
        <v>207</v>
      </c>
      <c r="AG31" s="787"/>
      <c r="AH31" s="787"/>
      <c r="AI31" s="787"/>
      <c r="AJ31" s="788"/>
      <c r="AK31" s="834">
        <v>439</v>
      </c>
      <c r="AL31" s="830"/>
      <c r="AM31" s="830"/>
      <c r="AN31" s="830"/>
      <c r="AO31" s="830"/>
      <c r="AP31" s="830">
        <v>0</v>
      </c>
      <c r="AQ31" s="830"/>
      <c r="AR31" s="830"/>
      <c r="AS31" s="830"/>
      <c r="AT31" s="830"/>
      <c r="AU31" s="830">
        <v>0</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v>875</v>
      </c>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v>325</v>
      </c>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127</v>
      </c>
      <c r="R34" s="784"/>
      <c r="S34" s="784"/>
      <c r="T34" s="784"/>
      <c r="U34" s="784"/>
      <c r="V34" s="784">
        <v>126</v>
      </c>
      <c r="W34" s="784"/>
      <c r="X34" s="784"/>
      <c r="Y34" s="784"/>
      <c r="Z34" s="784"/>
      <c r="AA34" s="784">
        <v>1</v>
      </c>
      <c r="AB34" s="784"/>
      <c r="AC34" s="784"/>
      <c r="AD34" s="784"/>
      <c r="AE34" s="785"/>
      <c r="AF34" s="786">
        <v>85</v>
      </c>
      <c r="AG34" s="787"/>
      <c r="AH34" s="787"/>
      <c r="AI34" s="787"/>
      <c r="AJ34" s="788"/>
      <c r="AK34" s="834">
        <v>100</v>
      </c>
      <c r="AL34" s="830"/>
      <c r="AM34" s="830"/>
      <c r="AN34" s="830"/>
      <c r="AO34" s="830"/>
      <c r="AP34" s="830">
        <v>0</v>
      </c>
      <c r="AQ34" s="830"/>
      <c r="AR34" s="830"/>
      <c r="AS34" s="830"/>
      <c r="AT34" s="830"/>
      <c r="AU34" s="830">
        <v>0</v>
      </c>
      <c r="AV34" s="830"/>
      <c r="AW34" s="830"/>
      <c r="AX34" s="830"/>
      <c r="AY34" s="830"/>
      <c r="AZ34" s="831"/>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399</v>
      </c>
      <c r="C35" s="781"/>
      <c r="D35" s="781"/>
      <c r="E35" s="781"/>
      <c r="F35" s="781"/>
      <c r="G35" s="781"/>
      <c r="H35" s="781"/>
      <c r="I35" s="781"/>
      <c r="J35" s="781"/>
      <c r="K35" s="781"/>
      <c r="L35" s="781"/>
      <c r="M35" s="781"/>
      <c r="N35" s="781"/>
      <c r="O35" s="781"/>
      <c r="P35" s="782"/>
      <c r="Q35" s="783">
        <v>114</v>
      </c>
      <c r="R35" s="784"/>
      <c r="S35" s="784"/>
      <c r="T35" s="784"/>
      <c r="U35" s="784"/>
      <c r="V35" s="784">
        <v>114</v>
      </c>
      <c r="W35" s="784"/>
      <c r="X35" s="784"/>
      <c r="Y35" s="784"/>
      <c r="Z35" s="784"/>
      <c r="AA35" s="784">
        <v>0</v>
      </c>
      <c r="AB35" s="784"/>
      <c r="AC35" s="784"/>
      <c r="AD35" s="784"/>
      <c r="AE35" s="785"/>
      <c r="AF35" s="786" t="s">
        <v>123</v>
      </c>
      <c r="AG35" s="787"/>
      <c r="AH35" s="787"/>
      <c r="AI35" s="787"/>
      <c r="AJ35" s="788"/>
      <c r="AK35" s="834">
        <v>0</v>
      </c>
      <c r="AL35" s="830"/>
      <c r="AM35" s="830"/>
      <c r="AN35" s="830"/>
      <c r="AO35" s="830"/>
      <c r="AP35" s="830">
        <v>0</v>
      </c>
      <c r="AQ35" s="830"/>
      <c r="AR35" s="830"/>
      <c r="AS35" s="830"/>
      <c r="AT35" s="830"/>
      <c r="AU35" s="830">
        <v>0</v>
      </c>
      <c r="AV35" s="830"/>
      <c r="AW35" s="830"/>
      <c r="AX35" s="830"/>
      <c r="AY35" s="830"/>
      <c r="AZ35" s="831"/>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1559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404</v>
      </c>
      <c r="AV66" s="734"/>
      <c r="AW66" s="734"/>
      <c r="AX66" s="734"/>
      <c r="AY66" s="735"/>
      <c r="AZ66" s="733" t="s">
        <v>366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1179</v>
      </c>
      <c r="R68" s="866"/>
      <c r="S68" s="866"/>
      <c r="T68" s="866"/>
      <c r="U68" s="866"/>
      <c r="V68" s="866">
        <v>1068</v>
      </c>
      <c r="W68" s="866"/>
      <c r="X68" s="866"/>
      <c r="Y68" s="866"/>
      <c r="Z68" s="866"/>
      <c r="AA68" s="866">
        <v>111</v>
      </c>
      <c r="AB68" s="866"/>
      <c r="AC68" s="866"/>
      <c r="AD68" s="866"/>
      <c r="AE68" s="866"/>
      <c r="AF68" s="866">
        <v>111</v>
      </c>
      <c r="AG68" s="866"/>
      <c r="AH68" s="866"/>
      <c r="AI68" s="866"/>
      <c r="AJ68" s="866"/>
      <c r="AK68" s="866">
        <v>7</v>
      </c>
      <c r="AL68" s="866"/>
      <c r="AM68" s="866"/>
      <c r="AN68" s="866"/>
      <c r="AO68" s="866"/>
      <c r="AP68" s="866">
        <v>-36</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1</v>
      </c>
      <c r="R69" s="830"/>
      <c r="S69" s="830"/>
      <c r="T69" s="830"/>
      <c r="U69" s="830"/>
      <c r="V69" s="830">
        <v>1</v>
      </c>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1280</v>
      </c>
      <c r="R70" s="830"/>
      <c r="S70" s="830"/>
      <c r="T70" s="830"/>
      <c r="U70" s="830"/>
      <c r="V70" s="830">
        <v>1222</v>
      </c>
      <c r="W70" s="830"/>
      <c r="X70" s="830"/>
      <c r="Y70" s="830"/>
      <c r="Z70" s="830"/>
      <c r="AA70" s="830">
        <v>58</v>
      </c>
      <c r="AB70" s="830"/>
      <c r="AC70" s="830"/>
      <c r="AD70" s="830"/>
      <c r="AE70" s="830"/>
      <c r="AF70" s="830">
        <v>58</v>
      </c>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c r="D71" s="874"/>
      <c r="E71" s="874"/>
      <c r="F71" s="874"/>
      <c r="G71" s="874"/>
      <c r="H71" s="874"/>
      <c r="I71" s="874"/>
      <c r="J71" s="874"/>
      <c r="K71" s="874"/>
      <c r="L71" s="874"/>
      <c r="M71" s="874"/>
      <c r="N71" s="874"/>
      <c r="O71" s="874"/>
      <c r="P71" s="875"/>
      <c r="Q71" s="876">
        <v>261159</v>
      </c>
      <c r="R71" s="830"/>
      <c r="S71" s="830"/>
      <c r="T71" s="830"/>
      <c r="U71" s="830"/>
      <c r="V71" s="830">
        <v>254522</v>
      </c>
      <c r="W71" s="830"/>
      <c r="X71" s="830"/>
      <c r="Y71" s="830"/>
      <c r="Z71" s="830"/>
      <c r="AA71" s="830">
        <v>6637</v>
      </c>
      <c r="AB71" s="830"/>
      <c r="AC71" s="830"/>
      <c r="AD71" s="830"/>
      <c r="AE71" s="830"/>
      <c r="AF71" s="830">
        <v>6336</v>
      </c>
      <c r="AG71" s="830"/>
      <c r="AH71" s="830"/>
      <c r="AI71" s="830"/>
      <c r="AJ71" s="830"/>
      <c r="AK71" s="830">
        <v>983</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7299</v>
      </c>
      <c r="R72" s="830"/>
      <c r="S72" s="830"/>
      <c r="T72" s="830"/>
      <c r="U72" s="830"/>
      <c r="V72" s="830">
        <v>4954</v>
      </c>
      <c r="W72" s="830"/>
      <c r="X72" s="830"/>
      <c r="Y72" s="830"/>
      <c r="Z72" s="830"/>
      <c r="AA72" s="830">
        <v>2345</v>
      </c>
      <c r="AB72" s="830"/>
      <c r="AC72" s="830"/>
      <c r="AD72" s="830"/>
      <c r="AE72" s="830"/>
      <c r="AF72" s="830"/>
      <c r="AG72" s="830"/>
      <c r="AH72" s="830"/>
      <c r="AI72" s="830"/>
      <c r="AJ72" s="830"/>
      <c r="AK72" s="830">
        <v>14</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558</v>
      </c>
      <c r="C73" s="874"/>
      <c r="D73" s="874"/>
      <c r="E73" s="874"/>
      <c r="F73" s="874"/>
      <c r="G73" s="874"/>
      <c r="H73" s="874"/>
      <c r="I73" s="874"/>
      <c r="J73" s="874"/>
      <c r="K73" s="874"/>
      <c r="L73" s="874"/>
      <c r="M73" s="874"/>
      <c r="N73" s="874"/>
      <c r="O73" s="874"/>
      <c r="P73" s="875"/>
      <c r="Q73" s="876">
        <v>1438</v>
      </c>
      <c r="R73" s="830"/>
      <c r="S73" s="830"/>
      <c r="T73" s="830"/>
      <c r="U73" s="830"/>
      <c r="V73" s="830">
        <v>1437</v>
      </c>
      <c r="W73" s="830"/>
      <c r="X73" s="830"/>
      <c r="Y73" s="830"/>
      <c r="Z73" s="830"/>
      <c r="AA73" s="830">
        <v>1</v>
      </c>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559</v>
      </c>
      <c r="C74" s="874"/>
      <c r="D74" s="874"/>
      <c r="E74" s="874"/>
      <c r="F74" s="874"/>
      <c r="G74" s="874"/>
      <c r="H74" s="874"/>
      <c r="I74" s="874"/>
      <c r="J74" s="874"/>
      <c r="K74" s="874"/>
      <c r="L74" s="874"/>
      <c r="M74" s="874"/>
      <c r="N74" s="874"/>
      <c r="O74" s="874"/>
      <c r="P74" s="875"/>
      <c r="Q74" s="876">
        <v>1</v>
      </c>
      <c r="R74" s="830"/>
      <c r="S74" s="830"/>
      <c r="T74" s="830"/>
      <c r="U74" s="830"/>
      <c r="V74" s="830">
        <v>0</v>
      </c>
      <c r="W74" s="830"/>
      <c r="X74" s="830"/>
      <c r="Y74" s="830"/>
      <c r="Z74" s="830"/>
      <c r="AA74" s="830">
        <v>1</v>
      </c>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560</v>
      </c>
      <c r="C75" s="874"/>
      <c r="D75" s="874"/>
      <c r="E75" s="874"/>
      <c r="F75" s="874"/>
      <c r="G75" s="874"/>
      <c r="H75" s="874"/>
      <c r="I75" s="874"/>
      <c r="J75" s="874"/>
      <c r="K75" s="874"/>
      <c r="L75" s="874"/>
      <c r="M75" s="874"/>
      <c r="N75" s="874"/>
      <c r="O75" s="874"/>
      <c r="P75" s="875"/>
      <c r="Q75" s="877">
        <v>49</v>
      </c>
      <c r="R75" s="878"/>
      <c r="S75" s="878"/>
      <c r="T75" s="878"/>
      <c r="U75" s="834"/>
      <c r="V75" s="879">
        <v>27</v>
      </c>
      <c r="W75" s="878"/>
      <c r="X75" s="878"/>
      <c r="Y75" s="878"/>
      <c r="Z75" s="834"/>
      <c r="AA75" s="879">
        <v>22</v>
      </c>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561</v>
      </c>
      <c r="C76" s="874"/>
      <c r="D76" s="874"/>
      <c r="E76" s="874"/>
      <c r="F76" s="874"/>
      <c r="G76" s="874"/>
      <c r="H76" s="874"/>
      <c r="I76" s="874"/>
      <c r="J76" s="874"/>
      <c r="K76" s="874"/>
      <c r="L76" s="874"/>
      <c r="M76" s="874"/>
      <c r="N76" s="874"/>
      <c r="O76" s="874"/>
      <c r="P76" s="875"/>
      <c r="Q76" s="877">
        <v>67</v>
      </c>
      <c r="R76" s="878"/>
      <c r="S76" s="878"/>
      <c r="T76" s="878"/>
      <c r="U76" s="834"/>
      <c r="V76" s="879">
        <v>66</v>
      </c>
      <c r="W76" s="878"/>
      <c r="X76" s="878"/>
      <c r="Y76" s="878"/>
      <c r="Z76" s="834"/>
      <c r="AA76" s="879">
        <v>1</v>
      </c>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562</v>
      </c>
      <c r="C77" s="874"/>
      <c r="D77" s="874"/>
      <c r="E77" s="874"/>
      <c r="F77" s="874"/>
      <c r="G77" s="874"/>
      <c r="H77" s="874"/>
      <c r="I77" s="874"/>
      <c r="J77" s="874"/>
      <c r="K77" s="874"/>
      <c r="L77" s="874"/>
      <c r="M77" s="874"/>
      <c r="N77" s="874"/>
      <c r="O77" s="874"/>
      <c r="P77" s="875"/>
      <c r="Q77" s="877">
        <v>378</v>
      </c>
      <c r="R77" s="878"/>
      <c r="S77" s="878"/>
      <c r="T77" s="878"/>
      <c r="U77" s="834"/>
      <c r="V77" s="879">
        <v>183</v>
      </c>
      <c r="W77" s="878"/>
      <c r="X77" s="878"/>
      <c r="Y77" s="878"/>
      <c r="Z77" s="834"/>
      <c r="AA77" s="879">
        <v>195</v>
      </c>
      <c r="AB77" s="878"/>
      <c r="AC77" s="878"/>
      <c r="AD77" s="878"/>
      <c r="AE77" s="834"/>
      <c r="AF77" s="879">
        <v>195</v>
      </c>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296</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296</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296</v>
      </c>
      <c r="DR109" s="893"/>
      <c r="DS109" s="893"/>
      <c r="DT109" s="893"/>
      <c r="DU109" s="894"/>
      <c r="DV109" s="892" t="s">
        <v>416</v>
      </c>
      <c r="DW109" s="893"/>
      <c r="DX109" s="893"/>
      <c r="DY109" s="893"/>
      <c r="DZ109" s="895"/>
    </row>
    <row r="110" spans="1:131" s="230" customFormat="1" ht="26.25" customHeight="1" x14ac:dyDescent="0.2">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1032699</v>
      </c>
      <c r="AB110" s="900"/>
      <c r="AC110" s="900"/>
      <c r="AD110" s="900"/>
      <c r="AE110" s="901"/>
      <c r="AF110" s="902">
        <v>1101908</v>
      </c>
      <c r="AG110" s="900"/>
      <c r="AH110" s="900"/>
      <c r="AI110" s="900"/>
      <c r="AJ110" s="901"/>
      <c r="AK110" s="902">
        <v>1498500</v>
      </c>
      <c r="AL110" s="900"/>
      <c r="AM110" s="900"/>
      <c r="AN110" s="900"/>
      <c r="AO110" s="901"/>
      <c r="AP110" s="903">
        <v>18.8</v>
      </c>
      <c r="AQ110" s="904"/>
      <c r="AR110" s="904"/>
      <c r="AS110" s="904"/>
      <c r="AT110" s="905"/>
      <c r="AU110" s="906" t="s">
        <v>71</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19106100</v>
      </c>
      <c r="BR110" s="931"/>
      <c r="BS110" s="931"/>
      <c r="BT110" s="931"/>
      <c r="BU110" s="931"/>
      <c r="BV110" s="931">
        <v>20097250</v>
      </c>
      <c r="BW110" s="931"/>
      <c r="BX110" s="931"/>
      <c r="BY110" s="931"/>
      <c r="BZ110" s="931"/>
      <c r="CA110" s="931">
        <v>20465471</v>
      </c>
      <c r="CB110" s="931"/>
      <c r="CC110" s="931"/>
      <c r="CD110" s="931"/>
      <c r="CE110" s="931"/>
      <c r="CF110" s="944">
        <v>256.8</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123</v>
      </c>
      <c r="DH110" s="931"/>
      <c r="DI110" s="931"/>
      <c r="DJ110" s="931"/>
      <c r="DK110" s="931"/>
      <c r="DL110" s="931" t="s">
        <v>123</v>
      </c>
      <c r="DM110" s="931"/>
      <c r="DN110" s="931"/>
      <c r="DO110" s="931"/>
      <c r="DP110" s="931"/>
      <c r="DQ110" s="931" t="s">
        <v>123</v>
      </c>
      <c r="DR110" s="931"/>
      <c r="DS110" s="931"/>
      <c r="DT110" s="931"/>
      <c r="DU110" s="931"/>
      <c r="DV110" s="932" t="s">
        <v>123</v>
      </c>
      <c r="DW110" s="932"/>
      <c r="DX110" s="932"/>
      <c r="DY110" s="932"/>
      <c r="DZ110" s="933"/>
    </row>
    <row r="111" spans="1:131" s="230" customFormat="1" ht="26.25" customHeight="1" x14ac:dyDescent="0.2">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123</v>
      </c>
      <c r="AB111" s="938"/>
      <c r="AC111" s="938"/>
      <c r="AD111" s="938"/>
      <c r="AE111" s="939"/>
      <c r="AF111" s="940" t="s">
        <v>123</v>
      </c>
      <c r="AG111" s="938"/>
      <c r="AH111" s="938"/>
      <c r="AI111" s="938"/>
      <c r="AJ111" s="939"/>
      <c r="AK111" s="940" t="s">
        <v>123</v>
      </c>
      <c r="AL111" s="938"/>
      <c r="AM111" s="938"/>
      <c r="AN111" s="938"/>
      <c r="AO111" s="939"/>
      <c r="AP111" s="941" t="s">
        <v>123</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544370</v>
      </c>
      <c r="BR111" s="926"/>
      <c r="BS111" s="926"/>
      <c r="BT111" s="926"/>
      <c r="BU111" s="926"/>
      <c r="BV111" s="926">
        <v>415423</v>
      </c>
      <c r="BW111" s="926"/>
      <c r="BX111" s="926"/>
      <c r="BY111" s="926"/>
      <c r="BZ111" s="926"/>
      <c r="CA111" s="926">
        <v>312619</v>
      </c>
      <c r="CB111" s="926"/>
      <c r="CC111" s="926"/>
      <c r="CD111" s="926"/>
      <c r="CE111" s="926"/>
      <c r="CF111" s="920">
        <v>3.9</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123</v>
      </c>
      <c r="DH111" s="926"/>
      <c r="DI111" s="926"/>
      <c r="DJ111" s="926"/>
      <c r="DK111" s="926"/>
      <c r="DL111" s="926" t="s">
        <v>123</v>
      </c>
      <c r="DM111" s="926"/>
      <c r="DN111" s="926"/>
      <c r="DO111" s="926"/>
      <c r="DP111" s="926"/>
      <c r="DQ111" s="926" t="s">
        <v>123</v>
      </c>
      <c r="DR111" s="926"/>
      <c r="DS111" s="926"/>
      <c r="DT111" s="926"/>
      <c r="DU111" s="926"/>
      <c r="DV111" s="927" t="s">
        <v>123</v>
      </c>
      <c r="DW111" s="927"/>
      <c r="DX111" s="927"/>
      <c r="DY111" s="927"/>
      <c r="DZ111" s="928"/>
    </row>
    <row r="112" spans="1:131" s="230" customFormat="1" ht="26.25" customHeight="1" x14ac:dyDescent="0.2">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54167</v>
      </c>
      <c r="AB112" s="959"/>
      <c r="AC112" s="959"/>
      <c r="AD112" s="959"/>
      <c r="AE112" s="960"/>
      <c r="AF112" s="961">
        <v>54167</v>
      </c>
      <c r="AG112" s="959"/>
      <c r="AH112" s="959"/>
      <c r="AI112" s="959"/>
      <c r="AJ112" s="960"/>
      <c r="AK112" s="961" t="s">
        <v>123</v>
      </c>
      <c r="AL112" s="959"/>
      <c r="AM112" s="959"/>
      <c r="AN112" s="959"/>
      <c r="AO112" s="960"/>
      <c r="AP112" s="962" t="s">
        <v>123</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3140618</v>
      </c>
      <c r="BR112" s="926"/>
      <c r="BS112" s="926"/>
      <c r="BT112" s="926"/>
      <c r="BU112" s="926"/>
      <c r="BV112" s="926">
        <v>2686563</v>
      </c>
      <c r="BW112" s="926"/>
      <c r="BX112" s="926"/>
      <c r="BY112" s="926"/>
      <c r="BZ112" s="926"/>
      <c r="CA112" s="926">
        <v>2618254</v>
      </c>
      <c r="CB112" s="926"/>
      <c r="CC112" s="926"/>
      <c r="CD112" s="926"/>
      <c r="CE112" s="926"/>
      <c r="CF112" s="920">
        <v>32.9</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123</v>
      </c>
      <c r="DH112" s="926"/>
      <c r="DI112" s="926"/>
      <c r="DJ112" s="926"/>
      <c r="DK112" s="926"/>
      <c r="DL112" s="926" t="s">
        <v>123</v>
      </c>
      <c r="DM112" s="926"/>
      <c r="DN112" s="926"/>
      <c r="DO112" s="926"/>
      <c r="DP112" s="926"/>
      <c r="DQ112" s="926" t="s">
        <v>123</v>
      </c>
      <c r="DR112" s="926"/>
      <c r="DS112" s="926"/>
      <c r="DT112" s="926"/>
      <c r="DU112" s="926"/>
      <c r="DV112" s="927" t="s">
        <v>123</v>
      </c>
      <c r="DW112" s="927"/>
      <c r="DX112" s="927"/>
      <c r="DY112" s="927"/>
      <c r="DZ112" s="928"/>
    </row>
    <row r="113" spans="1:130" s="230" customFormat="1" ht="26.25" customHeight="1" x14ac:dyDescent="0.2">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287228</v>
      </c>
      <c r="AB113" s="938"/>
      <c r="AC113" s="938"/>
      <c r="AD113" s="938"/>
      <c r="AE113" s="939"/>
      <c r="AF113" s="940">
        <v>273539</v>
      </c>
      <c r="AG113" s="938"/>
      <c r="AH113" s="938"/>
      <c r="AI113" s="938"/>
      <c r="AJ113" s="939"/>
      <c r="AK113" s="940">
        <v>272613</v>
      </c>
      <c r="AL113" s="938"/>
      <c r="AM113" s="938"/>
      <c r="AN113" s="938"/>
      <c r="AO113" s="939"/>
      <c r="AP113" s="941">
        <v>3.4</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37369</v>
      </c>
      <c r="BR113" s="926"/>
      <c r="BS113" s="926"/>
      <c r="BT113" s="926"/>
      <c r="BU113" s="926"/>
      <c r="BV113" s="926">
        <v>-14259</v>
      </c>
      <c r="BW113" s="926"/>
      <c r="BX113" s="926"/>
      <c r="BY113" s="926"/>
      <c r="BZ113" s="926"/>
      <c r="CA113" s="926">
        <v>-35709</v>
      </c>
      <c r="CB113" s="926"/>
      <c r="CC113" s="926"/>
      <c r="CD113" s="926"/>
      <c r="CE113" s="926"/>
      <c r="CF113" s="920">
        <v>-0.4</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123</v>
      </c>
      <c r="DH113" s="959"/>
      <c r="DI113" s="959"/>
      <c r="DJ113" s="959"/>
      <c r="DK113" s="960"/>
      <c r="DL113" s="961" t="s">
        <v>123</v>
      </c>
      <c r="DM113" s="959"/>
      <c r="DN113" s="959"/>
      <c r="DO113" s="959"/>
      <c r="DP113" s="960"/>
      <c r="DQ113" s="961" t="s">
        <v>123</v>
      </c>
      <c r="DR113" s="959"/>
      <c r="DS113" s="959"/>
      <c r="DT113" s="959"/>
      <c r="DU113" s="960"/>
      <c r="DV113" s="962" t="s">
        <v>123</v>
      </c>
      <c r="DW113" s="963"/>
      <c r="DX113" s="963"/>
      <c r="DY113" s="963"/>
      <c r="DZ113" s="964"/>
    </row>
    <row r="114" spans="1:130" s="230" customFormat="1" ht="26.25" customHeight="1" x14ac:dyDescent="0.2">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37369</v>
      </c>
      <c r="AB114" s="959"/>
      <c r="AC114" s="959"/>
      <c r="AD114" s="959"/>
      <c r="AE114" s="960"/>
      <c r="AF114" s="961">
        <v>-14259</v>
      </c>
      <c r="AG114" s="959"/>
      <c r="AH114" s="959"/>
      <c r="AI114" s="959"/>
      <c r="AJ114" s="960"/>
      <c r="AK114" s="961">
        <v>-35709</v>
      </c>
      <c r="AL114" s="959"/>
      <c r="AM114" s="959"/>
      <c r="AN114" s="959"/>
      <c r="AO114" s="960"/>
      <c r="AP114" s="962">
        <v>-0.4</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1608344</v>
      </c>
      <c r="BR114" s="926"/>
      <c r="BS114" s="926"/>
      <c r="BT114" s="926"/>
      <c r="BU114" s="926"/>
      <c r="BV114" s="926">
        <v>1608344</v>
      </c>
      <c r="BW114" s="926"/>
      <c r="BX114" s="926"/>
      <c r="BY114" s="926"/>
      <c r="BZ114" s="926"/>
      <c r="CA114" s="926">
        <v>1553131</v>
      </c>
      <c r="CB114" s="926"/>
      <c r="CC114" s="926"/>
      <c r="CD114" s="926"/>
      <c r="CE114" s="926"/>
      <c r="CF114" s="920">
        <v>19.5</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123</v>
      </c>
      <c r="DH114" s="959"/>
      <c r="DI114" s="959"/>
      <c r="DJ114" s="959"/>
      <c r="DK114" s="960"/>
      <c r="DL114" s="961" t="s">
        <v>123</v>
      </c>
      <c r="DM114" s="959"/>
      <c r="DN114" s="959"/>
      <c r="DO114" s="959"/>
      <c r="DP114" s="960"/>
      <c r="DQ114" s="961" t="s">
        <v>123</v>
      </c>
      <c r="DR114" s="959"/>
      <c r="DS114" s="959"/>
      <c r="DT114" s="959"/>
      <c r="DU114" s="960"/>
      <c r="DV114" s="962" t="s">
        <v>123</v>
      </c>
      <c r="DW114" s="963"/>
      <c r="DX114" s="963"/>
      <c r="DY114" s="963"/>
      <c r="DZ114" s="964"/>
    </row>
    <row r="115" spans="1:130" s="230" customFormat="1" ht="26.25" customHeight="1" x14ac:dyDescent="0.2">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3685</v>
      </c>
      <c r="AB115" s="938"/>
      <c r="AC115" s="938"/>
      <c r="AD115" s="938"/>
      <c r="AE115" s="939"/>
      <c r="AF115" s="940">
        <v>3425</v>
      </c>
      <c r="AG115" s="938"/>
      <c r="AH115" s="938"/>
      <c r="AI115" s="938"/>
      <c r="AJ115" s="939"/>
      <c r="AK115" s="940">
        <v>2914</v>
      </c>
      <c r="AL115" s="938"/>
      <c r="AM115" s="938"/>
      <c r="AN115" s="938"/>
      <c r="AO115" s="939"/>
      <c r="AP115" s="941">
        <v>0</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123</v>
      </c>
      <c r="BR115" s="926"/>
      <c r="BS115" s="926"/>
      <c r="BT115" s="926"/>
      <c r="BU115" s="926"/>
      <c r="BV115" s="926" t="s">
        <v>123</v>
      </c>
      <c r="BW115" s="926"/>
      <c r="BX115" s="926"/>
      <c r="BY115" s="926"/>
      <c r="BZ115" s="926"/>
      <c r="CA115" s="926" t="s">
        <v>123</v>
      </c>
      <c r="CB115" s="926"/>
      <c r="CC115" s="926"/>
      <c r="CD115" s="926"/>
      <c r="CE115" s="926"/>
      <c r="CF115" s="920" t="s">
        <v>123</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525521</v>
      </c>
      <c r="DH115" s="959"/>
      <c r="DI115" s="959"/>
      <c r="DJ115" s="959"/>
      <c r="DK115" s="960"/>
      <c r="DL115" s="961">
        <v>400000</v>
      </c>
      <c r="DM115" s="959"/>
      <c r="DN115" s="959"/>
      <c r="DO115" s="959"/>
      <c r="DP115" s="960"/>
      <c r="DQ115" s="961">
        <v>300000</v>
      </c>
      <c r="DR115" s="959"/>
      <c r="DS115" s="959"/>
      <c r="DT115" s="959"/>
      <c r="DU115" s="960"/>
      <c r="DV115" s="962">
        <v>3.8</v>
      </c>
      <c r="DW115" s="963"/>
      <c r="DX115" s="963"/>
      <c r="DY115" s="963"/>
      <c r="DZ115" s="964"/>
    </row>
    <row r="116" spans="1:130" s="230" customFormat="1" ht="26.25" customHeight="1" x14ac:dyDescent="0.2">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168</v>
      </c>
      <c r="AB116" s="959"/>
      <c r="AC116" s="959"/>
      <c r="AD116" s="959"/>
      <c r="AE116" s="960"/>
      <c r="AF116" s="961">
        <v>252</v>
      </c>
      <c r="AG116" s="959"/>
      <c r="AH116" s="959"/>
      <c r="AI116" s="959"/>
      <c r="AJ116" s="960"/>
      <c r="AK116" s="961">
        <v>376</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123</v>
      </c>
      <c r="BR116" s="926"/>
      <c r="BS116" s="926"/>
      <c r="BT116" s="926"/>
      <c r="BU116" s="926"/>
      <c r="BV116" s="926" t="s">
        <v>123</v>
      </c>
      <c r="BW116" s="926"/>
      <c r="BX116" s="926"/>
      <c r="BY116" s="926"/>
      <c r="BZ116" s="926"/>
      <c r="CA116" s="926" t="s">
        <v>123</v>
      </c>
      <c r="CB116" s="926"/>
      <c r="CC116" s="926"/>
      <c r="CD116" s="926"/>
      <c r="CE116" s="926"/>
      <c r="CF116" s="920" t="s">
        <v>123</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123</v>
      </c>
      <c r="DH116" s="959"/>
      <c r="DI116" s="959"/>
      <c r="DJ116" s="959"/>
      <c r="DK116" s="960"/>
      <c r="DL116" s="961" t="s">
        <v>123</v>
      </c>
      <c r="DM116" s="959"/>
      <c r="DN116" s="959"/>
      <c r="DO116" s="959"/>
      <c r="DP116" s="960"/>
      <c r="DQ116" s="961" t="s">
        <v>123</v>
      </c>
      <c r="DR116" s="959"/>
      <c r="DS116" s="959"/>
      <c r="DT116" s="959"/>
      <c r="DU116" s="960"/>
      <c r="DV116" s="962" t="s">
        <v>123</v>
      </c>
      <c r="DW116" s="963"/>
      <c r="DX116" s="963"/>
      <c r="DY116" s="963"/>
      <c r="DZ116" s="964"/>
    </row>
    <row r="117" spans="1:130" s="230" customFormat="1" ht="26.25" customHeight="1" x14ac:dyDescent="0.2">
      <c r="A117" s="912" t="s">
        <v>179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1415316</v>
      </c>
      <c r="AB117" s="979"/>
      <c r="AC117" s="979"/>
      <c r="AD117" s="979"/>
      <c r="AE117" s="980"/>
      <c r="AF117" s="981">
        <v>1419032</v>
      </c>
      <c r="AG117" s="979"/>
      <c r="AH117" s="979"/>
      <c r="AI117" s="979"/>
      <c r="AJ117" s="980"/>
      <c r="AK117" s="981">
        <v>1738694</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123</v>
      </c>
      <c r="BR117" s="926"/>
      <c r="BS117" s="926"/>
      <c r="BT117" s="926"/>
      <c r="BU117" s="926"/>
      <c r="BV117" s="926" t="s">
        <v>123</v>
      </c>
      <c r="BW117" s="926"/>
      <c r="BX117" s="926"/>
      <c r="BY117" s="926"/>
      <c r="BZ117" s="926"/>
      <c r="CA117" s="926" t="s">
        <v>123</v>
      </c>
      <c r="CB117" s="926"/>
      <c r="CC117" s="926"/>
      <c r="CD117" s="926"/>
      <c r="CE117" s="926"/>
      <c r="CF117" s="920" t="s">
        <v>123</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123</v>
      </c>
      <c r="DH117" s="959"/>
      <c r="DI117" s="959"/>
      <c r="DJ117" s="959"/>
      <c r="DK117" s="960"/>
      <c r="DL117" s="961" t="s">
        <v>123</v>
      </c>
      <c r="DM117" s="959"/>
      <c r="DN117" s="959"/>
      <c r="DO117" s="959"/>
      <c r="DP117" s="960"/>
      <c r="DQ117" s="961" t="s">
        <v>123</v>
      </c>
      <c r="DR117" s="959"/>
      <c r="DS117" s="959"/>
      <c r="DT117" s="959"/>
      <c r="DU117" s="960"/>
      <c r="DV117" s="962" t="s">
        <v>123</v>
      </c>
      <c r="DW117" s="963"/>
      <c r="DX117" s="963"/>
      <c r="DY117" s="963"/>
      <c r="DZ117" s="964"/>
    </row>
    <row r="118" spans="1:130" s="230" customFormat="1" ht="26.25" customHeight="1" x14ac:dyDescent="0.2">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296</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123</v>
      </c>
      <c r="BR118" s="1000"/>
      <c r="BS118" s="1000"/>
      <c r="BT118" s="1000"/>
      <c r="BU118" s="1000"/>
      <c r="BV118" s="1000" t="s">
        <v>123</v>
      </c>
      <c r="BW118" s="1000"/>
      <c r="BX118" s="1000"/>
      <c r="BY118" s="1000"/>
      <c r="BZ118" s="1000"/>
      <c r="CA118" s="1000" t="s">
        <v>123</v>
      </c>
      <c r="CB118" s="1000"/>
      <c r="CC118" s="1000"/>
      <c r="CD118" s="1000"/>
      <c r="CE118" s="1000"/>
      <c r="CF118" s="920" t="s">
        <v>123</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123</v>
      </c>
      <c r="DH118" s="959"/>
      <c r="DI118" s="959"/>
      <c r="DJ118" s="959"/>
      <c r="DK118" s="960"/>
      <c r="DL118" s="961" t="s">
        <v>123</v>
      </c>
      <c r="DM118" s="959"/>
      <c r="DN118" s="959"/>
      <c r="DO118" s="959"/>
      <c r="DP118" s="960"/>
      <c r="DQ118" s="961" t="s">
        <v>123</v>
      </c>
      <c r="DR118" s="959"/>
      <c r="DS118" s="959"/>
      <c r="DT118" s="959"/>
      <c r="DU118" s="960"/>
      <c r="DV118" s="962" t="s">
        <v>123</v>
      </c>
      <c r="DW118" s="963"/>
      <c r="DX118" s="963"/>
      <c r="DY118" s="963"/>
      <c r="DZ118" s="964"/>
    </row>
    <row r="119" spans="1:130" s="230" customFormat="1" ht="26.25" customHeight="1" x14ac:dyDescent="0.2">
      <c r="A119" s="1057"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123</v>
      </c>
      <c r="AB119" s="900"/>
      <c r="AC119" s="900"/>
      <c r="AD119" s="900"/>
      <c r="AE119" s="901"/>
      <c r="AF119" s="902" t="s">
        <v>123</v>
      </c>
      <c r="AG119" s="900"/>
      <c r="AH119" s="900"/>
      <c r="AI119" s="900"/>
      <c r="AJ119" s="901"/>
      <c r="AK119" s="902" t="s">
        <v>123</v>
      </c>
      <c r="AL119" s="900"/>
      <c r="AM119" s="900"/>
      <c r="AN119" s="900"/>
      <c r="AO119" s="901"/>
      <c r="AP119" s="903" t="s">
        <v>123</v>
      </c>
      <c r="AQ119" s="904"/>
      <c r="AR119" s="904"/>
      <c r="AS119" s="904"/>
      <c r="AT119" s="905"/>
      <c r="AU119" s="910"/>
      <c r="AV119" s="911"/>
      <c r="AW119" s="911"/>
      <c r="AX119" s="911"/>
      <c r="AY119" s="911"/>
      <c r="AZ119" s="251" t="s">
        <v>179</v>
      </c>
      <c r="BA119" s="251"/>
      <c r="BB119" s="251"/>
      <c r="BC119" s="251"/>
      <c r="BD119" s="251"/>
      <c r="BE119" s="251"/>
      <c r="BF119" s="251"/>
      <c r="BG119" s="251"/>
      <c r="BH119" s="251"/>
      <c r="BI119" s="251"/>
      <c r="BJ119" s="251"/>
      <c r="BK119" s="251"/>
      <c r="BL119" s="251"/>
      <c r="BM119" s="251"/>
      <c r="BN119" s="251"/>
      <c r="BO119" s="977" t="s">
        <v>446</v>
      </c>
      <c r="BP119" s="1005"/>
      <c r="BQ119" s="999">
        <v>24436801</v>
      </c>
      <c r="BR119" s="1000"/>
      <c r="BS119" s="1000"/>
      <c r="BT119" s="1000"/>
      <c r="BU119" s="1000"/>
      <c r="BV119" s="1000">
        <v>24793321</v>
      </c>
      <c r="BW119" s="1000"/>
      <c r="BX119" s="1000"/>
      <c r="BY119" s="1000"/>
      <c r="BZ119" s="1000"/>
      <c r="CA119" s="1000">
        <v>24913766</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18849</v>
      </c>
      <c r="DH119" s="986"/>
      <c r="DI119" s="986"/>
      <c r="DJ119" s="986"/>
      <c r="DK119" s="987"/>
      <c r="DL119" s="985">
        <v>15423</v>
      </c>
      <c r="DM119" s="986"/>
      <c r="DN119" s="986"/>
      <c r="DO119" s="986"/>
      <c r="DP119" s="987"/>
      <c r="DQ119" s="985">
        <v>12619</v>
      </c>
      <c r="DR119" s="986"/>
      <c r="DS119" s="986"/>
      <c r="DT119" s="986"/>
      <c r="DU119" s="987"/>
      <c r="DV119" s="988">
        <v>0.2</v>
      </c>
      <c r="DW119" s="989"/>
      <c r="DX119" s="989"/>
      <c r="DY119" s="989"/>
      <c r="DZ119" s="990"/>
    </row>
    <row r="120" spans="1:130" s="230" customFormat="1" ht="26.25" customHeight="1" x14ac:dyDescent="0.2">
      <c r="A120" s="1058"/>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123</v>
      </c>
      <c r="AB120" s="959"/>
      <c r="AC120" s="959"/>
      <c r="AD120" s="959"/>
      <c r="AE120" s="960"/>
      <c r="AF120" s="961" t="s">
        <v>123</v>
      </c>
      <c r="AG120" s="959"/>
      <c r="AH120" s="959"/>
      <c r="AI120" s="959"/>
      <c r="AJ120" s="960"/>
      <c r="AK120" s="961" t="s">
        <v>123</v>
      </c>
      <c r="AL120" s="959"/>
      <c r="AM120" s="959"/>
      <c r="AN120" s="959"/>
      <c r="AO120" s="960"/>
      <c r="AP120" s="962" t="s">
        <v>123</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4246571</v>
      </c>
      <c r="BR120" s="931"/>
      <c r="BS120" s="931"/>
      <c r="BT120" s="931"/>
      <c r="BU120" s="931"/>
      <c r="BV120" s="931">
        <v>4280548</v>
      </c>
      <c r="BW120" s="931"/>
      <c r="BX120" s="931"/>
      <c r="BY120" s="931"/>
      <c r="BZ120" s="931"/>
      <c r="CA120" s="931">
        <v>3997224</v>
      </c>
      <c r="CB120" s="931"/>
      <c r="CC120" s="931"/>
      <c r="CD120" s="931"/>
      <c r="CE120" s="931"/>
      <c r="CF120" s="944">
        <v>50.2</v>
      </c>
      <c r="CG120" s="945"/>
      <c r="CH120" s="945"/>
      <c r="CI120" s="945"/>
      <c r="CJ120" s="945"/>
      <c r="CK120" s="1006" t="s">
        <v>450</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2834700</v>
      </c>
      <c r="DH120" s="931"/>
      <c r="DI120" s="931"/>
      <c r="DJ120" s="931"/>
      <c r="DK120" s="931"/>
      <c r="DL120" s="931">
        <v>2330630</v>
      </c>
      <c r="DM120" s="931"/>
      <c r="DN120" s="931"/>
      <c r="DO120" s="931"/>
      <c r="DP120" s="931"/>
      <c r="DQ120" s="931">
        <v>2161956</v>
      </c>
      <c r="DR120" s="931"/>
      <c r="DS120" s="931"/>
      <c r="DT120" s="931"/>
      <c r="DU120" s="931"/>
      <c r="DV120" s="932">
        <v>27.1</v>
      </c>
      <c r="DW120" s="932"/>
      <c r="DX120" s="932"/>
      <c r="DY120" s="932"/>
      <c r="DZ120" s="933"/>
    </row>
    <row r="121" spans="1:130" s="230" customFormat="1" ht="26.25" customHeight="1" x14ac:dyDescent="0.2">
      <c r="A121" s="1058"/>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123</v>
      </c>
      <c r="AB121" s="959"/>
      <c r="AC121" s="959"/>
      <c r="AD121" s="959"/>
      <c r="AE121" s="960"/>
      <c r="AF121" s="961" t="s">
        <v>123</v>
      </c>
      <c r="AG121" s="959"/>
      <c r="AH121" s="959"/>
      <c r="AI121" s="959"/>
      <c r="AJ121" s="960"/>
      <c r="AK121" s="961" t="s">
        <v>123</v>
      </c>
      <c r="AL121" s="959"/>
      <c r="AM121" s="959"/>
      <c r="AN121" s="959"/>
      <c r="AO121" s="960"/>
      <c r="AP121" s="962" t="s">
        <v>123</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2068295</v>
      </c>
      <c r="BR121" s="926"/>
      <c r="BS121" s="926"/>
      <c r="BT121" s="926"/>
      <c r="BU121" s="926"/>
      <c r="BV121" s="926">
        <v>2063145</v>
      </c>
      <c r="BW121" s="926"/>
      <c r="BX121" s="926"/>
      <c r="BY121" s="926"/>
      <c r="BZ121" s="926"/>
      <c r="CA121" s="926">
        <v>2077407</v>
      </c>
      <c r="CB121" s="926"/>
      <c r="CC121" s="926"/>
      <c r="CD121" s="926"/>
      <c r="CE121" s="926"/>
      <c r="CF121" s="920">
        <v>26.1</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305918</v>
      </c>
      <c r="DH121" s="926"/>
      <c r="DI121" s="926"/>
      <c r="DJ121" s="926"/>
      <c r="DK121" s="926"/>
      <c r="DL121" s="926">
        <v>355933</v>
      </c>
      <c r="DM121" s="926"/>
      <c r="DN121" s="926"/>
      <c r="DO121" s="926"/>
      <c r="DP121" s="926"/>
      <c r="DQ121" s="926">
        <v>456298</v>
      </c>
      <c r="DR121" s="926"/>
      <c r="DS121" s="926"/>
      <c r="DT121" s="926"/>
      <c r="DU121" s="926"/>
      <c r="DV121" s="927">
        <v>5.7</v>
      </c>
      <c r="DW121" s="927"/>
      <c r="DX121" s="927"/>
      <c r="DY121" s="927"/>
      <c r="DZ121" s="928"/>
    </row>
    <row r="122" spans="1:130" s="230" customFormat="1" ht="26.25" customHeight="1" x14ac:dyDescent="0.2">
      <c r="A122" s="1058"/>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123</v>
      </c>
      <c r="AB122" s="959"/>
      <c r="AC122" s="959"/>
      <c r="AD122" s="959"/>
      <c r="AE122" s="960"/>
      <c r="AF122" s="961" t="s">
        <v>123</v>
      </c>
      <c r="AG122" s="959"/>
      <c r="AH122" s="959"/>
      <c r="AI122" s="959"/>
      <c r="AJ122" s="960"/>
      <c r="AK122" s="961" t="s">
        <v>123</v>
      </c>
      <c r="AL122" s="959"/>
      <c r="AM122" s="959"/>
      <c r="AN122" s="959"/>
      <c r="AO122" s="960"/>
      <c r="AP122" s="962" t="s">
        <v>123</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13373555</v>
      </c>
      <c r="BR122" s="1000"/>
      <c r="BS122" s="1000"/>
      <c r="BT122" s="1000"/>
      <c r="BU122" s="1000"/>
      <c r="BV122" s="1000">
        <v>13911602</v>
      </c>
      <c r="BW122" s="1000"/>
      <c r="BX122" s="1000"/>
      <c r="BY122" s="1000"/>
      <c r="BZ122" s="1000"/>
      <c r="CA122" s="1000">
        <v>13526584</v>
      </c>
      <c r="CB122" s="1000"/>
      <c r="CC122" s="1000"/>
      <c r="CD122" s="1000"/>
      <c r="CE122" s="1000"/>
      <c r="CF122" s="1017">
        <v>169.8</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t="s">
        <v>123</v>
      </c>
      <c r="DH122" s="926"/>
      <c r="DI122" s="926"/>
      <c r="DJ122" s="926"/>
      <c r="DK122" s="926"/>
      <c r="DL122" s="926" t="s">
        <v>123</v>
      </c>
      <c r="DM122" s="926"/>
      <c r="DN122" s="926"/>
      <c r="DO122" s="926"/>
      <c r="DP122" s="926"/>
      <c r="DQ122" s="926" t="s">
        <v>123</v>
      </c>
      <c r="DR122" s="926"/>
      <c r="DS122" s="926"/>
      <c r="DT122" s="926"/>
      <c r="DU122" s="926"/>
      <c r="DV122" s="927" t="s">
        <v>123</v>
      </c>
      <c r="DW122" s="927"/>
      <c r="DX122" s="927"/>
      <c r="DY122" s="927"/>
      <c r="DZ122" s="928"/>
    </row>
    <row r="123" spans="1:130" s="230" customFormat="1" ht="26.25" customHeight="1" x14ac:dyDescent="0.2">
      <c r="A123" s="1058"/>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123</v>
      </c>
      <c r="AB123" s="959"/>
      <c r="AC123" s="959"/>
      <c r="AD123" s="959"/>
      <c r="AE123" s="960"/>
      <c r="AF123" s="961" t="s">
        <v>123</v>
      </c>
      <c r="AG123" s="959"/>
      <c r="AH123" s="959"/>
      <c r="AI123" s="959"/>
      <c r="AJ123" s="960"/>
      <c r="AK123" s="961" t="s">
        <v>123</v>
      </c>
      <c r="AL123" s="959"/>
      <c r="AM123" s="959"/>
      <c r="AN123" s="959"/>
      <c r="AO123" s="960"/>
      <c r="AP123" s="962" t="s">
        <v>123</v>
      </c>
      <c r="AQ123" s="963"/>
      <c r="AR123" s="963"/>
      <c r="AS123" s="963"/>
      <c r="AT123" s="964"/>
      <c r="AU123" s="997"/>
      <c r="AV123" s="998"/>
      <c r="AW123" s="998"/>
      <c r="AX123" s="998"/>
      <c r="AY123" s="998"/>
      <c r="AZ123" s="251" t="s">
        <v>179</v>
      </c>
      <c r="BA123" s="251"/>
      <c r="BB123" s="251"/>
      <c r="BC123" s="251"/>
      <c r="BD123" s="251"/>
      <c r="BE123" s="251"/>
      <c r="BF123" s="251"/>
      <c r="BG123" s="251"/>
      <c r="BH123" s="251"/>
      <c r="BI123" s="251"/>
      <c r="BJ123" s="251"/>
      <c r="BK123" s="251"/>
      <c r="BL123" s="251"/>
      <c r="BM123" s="251"/>
      <c r="BN123" s="251"/>
      <c r="BO123" s="977" t="s">
        <v>454</v>
      </c>
      <c r="BP123" s="1005"/>
      <c r="BQ123" s="1064">
        <v>19688421</v>
      </c>
      <c r="BR123" s="1031"/>
      <c r="BS123" s="1031"/>
      <c r="BT123" s="1031"/>
      <c r="BU123" s="1031"/>
      <c r="BV123" s="1031">
        <v>20255295</v>
      </c>
      <c r="BW123" s="1031"/>
      <c r="BX123" s="1031"/>
      <c r="BY123" s="1031"/>
      <c r="BZ123" s="1031"/>
      <c r="CA123" s="1031">
        <v>19601215</v>
      </c>
      <c r="CB123" s="1031"/>
      <c r="CC123" s="1031"/>
      <c r="CD123" s="1031"/>
      <c r="CE123" s="1031"/>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123</v>
      </c>
      <c r="DH123" s="959"/>
      <c r="DI123" s="959"/>
      <c r="DJ123" s="959"/>
      <c r="DK123" s="960"/>
      <c r="DL123" s="961" t="s">
        <v>123</v>
      </c>
      <c r="DM123" s="959"/>
      <c r="DN123" s="959"/>
      <c r="DO123" s="959"/>
      <c r="DP123" s="960"/>
      <c r="DQ123" s="961" t="s">
        <v>123</v>
      </c>
      <c r="DR123" s="959"/>
      <c r="DS123" s="959"/>
      <c r="DT123" s="959"/>
      <c r="DU123" s="960"/>
      <c r="DV123" s="962" t="s">
        <v>123</v>
      </c>
      <c r="DW123" s="963"/>
      <c r="DX123" s="963"/>
      <c r="DY123" s="963"/>
      <c r="DZ123" s="964"/>
    </row>
    <row r="124" spans="1:130" s="230" customFormat="1" ht="26.25" customHeight="1" thickBot="1" x14ac:dyDescent="0.25">
      <c r="A124" s="1058"/>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123</v>
      </c>
      <c r="AB124" s="959"/>
      <c r="AC124" s="959"/>
      <c r="AD124" s="959"/>
      <c r="AE124" s="960"/>
      <c r="AF124" s="961" t="s">
        <v>123</v>
      </c>
      <c r="AG124" s="959"/>
      <c r="AH124" s="959"/>
      <c r="AI124" s="959"/>
      <c r="AJ124" s="960"/>
      <c r="AK124" s="961" t="s">
        <v>123</v>
      </c>
      <c r="AL124" s="959"/>
      <c r="AM124" s="959"/>
      <c r="AN124" s="959"/>
      <c r="AO124" s="960"/>
      <c r="AP124" s="962" t="s">
        <v>123</v>
      </c>
      <c r="AQ124" s="963"/>
      <c r="AR124" s="963"/>
      <c r="AS124" s="963"/>
      <c r="AT124" s="964"/>
      <c r="AU124" s="1060" t="s">
        <v>455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60</v>
      </c>
      <c r="BR124" s="1027"/>
      <c r="BS124" s="1027"/>
      <c r="BT124" s="1027"/>
      <c r="BU124" s="1027"/>
      <c r="BV124" s="1027">
        <v>58.4</v>
      </c>
      <c r="BW124" s="1027"/>
      <c r="BX124" s="1027"/>
      <c r="BY124" s="1027"/>
      <c r="BZ124" s="1027"/>
      <c r="CA124" s="1027">
        <v>66.599999999999994</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123</v>
      </c>
      <c r="DH124" s="986"/>
      <c r="DI124" s="986"/>
      <c r="DJ124" s="986"/>
      <c r="DK124" s="987"/>
      <c r="DL124" s="985" t="s">
        <v>123</v>
      </c>
      <c r="DM124" s="986"/>
      <c r="DN124" s="986"/>
      <c r="DO124" s="986"/>
      <c r="DP124" s="987"/>
      <c r="DQ124" s="985" t="s">
        <v>123</v>
      </c>
      <c r="DR124" s="986"/>
      <c r="DS124" s="986"/>
      <c r="DT124" s="986"/>
      <c r="DU124" s="987"/>
      <c r="DV124" s="988" t="s">
        <v>123</v>
      </c>
      <c r="DW124" s="989"/>
      <c r="DX124" s="989"/>
      <c r="DY124" s="989"/>
      <c r="DZ124" s="990"/>
    </row>
    <row r="125" spans="1:130" s="230" customFormat="1" ht="26.25" customHeight="1" x14ac:dyDescent="0.2">
      <c r="A125" s="1058"/>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123</v>
      </c>
      <c r="AB125" s="959"/>
      <c r="AC125" s="959"/>
      <c r="AD125" s="959"/>
      <c r="AE125" s="960"/>
      <c r="AF125" s="961" t="s">
        <v>123</v>
      </c>
      <c r="AG125" s="959"/>
      <c r="AH125" s="959"/>
      <c r="AI125" s="959"/>
      <c r="AJ125" s="960"/>
      <c r="AK125" s="961" t="s">
        <v>123</v>
      </c>
      <c r="AL125" s="959"/>
      <c r="AM125" s="959"/>
      <c r="AN125" s="959"/>
      <c r="AO125" s="960"/>
      <c r="AP125" s="962" t="s">
        <v>123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123</v>
      </c>
      <c r="DH125" s="931"/>
      <c r="DI125" s="931"/>
      <c r="DJ125" s="931"/>
      <c r="DK125" s="931"/>
      <c r="DL125" s="931" t="s">
        <v>123</v>
      </c>
      <c r="DM125" s="931"/>
      <c r="DN125" s="931"/>
      <c r="DO125" s="931"/>
      <c r="DP125" s="931"/>
      <c r="DQ125" s="931" t="s">
        <v>123</v>
      </c>
      <c r="DR125" s="931"/>
      <c r="DS125" s="931"/>
      <c r="DT125" s="931"/>
      <c r="DU125" s="931"/>
      <c r="DV125" s="932" t="s">
        <v>123</v>
      </c>
      <c r="DW125" s="932"/>
      <c r="DX125" s="932"/>
      <c r="DY125" s="932"/>
      <c r="DZ125" s="933"/>
    </row>
    <row r="126" spans="1:130" s="230" customFormat="1" ht="26.25" customHeight="1" thickBot="1" x14ac:dyDescent="0.25">
      <c r="A126" s="1058"/>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3685</v>
      </c>
      <c r="AB126" s="959"/>
      <c r="AC126" s="959"/>
      <c r="AD126" s="959"/>
      <c r="AE126" s="960"/>
      <c r="AF126" s="961">
        <v>3425</v>
      </c>
      <c r="AG126" s="959"/>
      <c r="AH126" s="959"/>
      <c r="AI126" s="959"/>
      <c r="AJ126" s="960"/>
      <c r="AK126" s="961">
        <v>2914</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123</v>
      </c>
      <c r="DH126" s="926"/>
      <c r="DI126" s="926"/>
      <c r="DJ126" s="926"/>
      <c r="DK126" s="926"/>
      <c r="DL126" s="926" t="s">
        <v>123</v>
      </c>
      <c r="DM126" s="926"/>
      <c r="DN126" s="926"/>
      <c r="DO126" s="926"/>
      <c r="DP126" s="926"/>
      <c r="DQ126" s="926" t="s">
        <v>123</v>
      </c>
      <c r="DR126" s="926"/>
      <c r="DS126" s="926"/>
      <c r="DT126" s="926"/>
      <c r="DU126" s="926"/>
      <c r="DV126" s="927" t="s">
        <v>123</v>
      </c>
      <c r="DW126" s="927"/>
      <c r="DX126" s="927"/>
      <c r="DY126" s="927"/>
      <c r="DZ126" s="928"/>
    </row>
    <row r="127" spans="1:130" s="230" customFormat="1" ht="26.25" customHeight="1" x14ac:dyDescent="0.2">
      <c r="A127" s="1059"/>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123</v>
      </c>
      <c r="AB127" s="959"/>
      <c r="AC127" s="959"/>
      <c r="AD127" s="959"/>
      <c r="AE127" s="960"/>
      <c r="AF127" s="961" t="s">
        <v>123</v>
      </c>
      <c r="AG127" s="959"/>
      <c r="AH127" s="959"/>
      <c r="AI127" s="959"/>
      <c r="AJ127" s="960"/>
      <c r="AK127" s="961" t="s">
        <v>123</v>
      </c>
      <c r="AL127" s="959"/>
      <c r="AM127" s="959"/>
      <c r="AN127" s="959"/>
      <c r="AO127" s="960"/>
      <c r="AP127" s="962" t="s">
        <v>123</v>
      </c>
      <c r="AQ127" s="963"/>
      <c r="AR127" s="963"/>
      <c r="AS127" s="963"/>
      <c r="AT127" s="964"/>
      <c r="AU127" s="232"/>
      <c r="AV127" s="232"/>
      <c r="AW127" s="232"/>
      <c r="AX127" s="1032" t="s">
        <v>461</v>
      </c>
      <c r="AY127" s="1033"/>
      <c r="AZ127" s="1033"/>
      <c r="BA127" s="1033"/>
      <c r="BB127" s="1033"/>
      <c r="BC127" s="1033"/>
      <c r="BD127" s="1033"/>
      <c r="BE127" s="1034"/>
      <c r="BF127" s="1035" t="s">
        <v>462</v>
      </c>
      <c r="BG127" s="1033"/>
      <c r="BH127" s="1033"/>
      <c r="BI127" s="1033"/>
      <c r="BJ127" s="1033"/>
      <c r="BK127" s="1033"/>
      <c r="BL127" s="1034"/>
      <c r="BM127" s="1035" t="s">
        <v>463</v>
      </c>
      <c r="BN127" s="1033"/>
      <c r="BO127" s="1033"/>
      <c r="BP127" s="1033"/>
      <c r="BQ127" s="1033"/>
      <c r="BR127" s="1033"/>
      <c r="BS127" s="1034"/>
      <c r="BT127" s="1035" t="s">
        <v>464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123</v>
      </c>
      <c r="DH127" s="926"/>
      <c r="DI127" s="926"/>
      <c r="DJ127" s="926"/>
      <c r="DK127" s="926"/>
      <c r="DL127" s="926" t="s">
        <v>123</v>
      </c>
      <c r="DM127" s="926"/>
      <c r="DN127" s="926"/>
      <c r="DO127" s="926"/>
      <c r="DP127" s="926"/>
      <c r="DQ127" s="926" t="s">
        <v>123</v>
      </c>
      <c r="DR127" s="926"/>
      <c r="DS127" s="926"/>
      <c r="DT127" s="926"/>
      <c r="DU127" s="926"/>
      <c r="DV127" s="927" t="s">
        <v>123</v>
      </c>
      <c r="DW127" s="927"/>
      <c r="DX127" s="927"/>
      <c r="DY127" s="927"/>
      <c r="DZ127" s="928"/>
    </row>
    <row r="128" spans="1:130" s="230" customFormat="1" ht="26.25" customHeight="1" thickBot="1" x14ac:dyDescent="0.25">
      <c r="A128" s="1042" t="s">
        <v>466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467</v>
      </c>
      <c r="X128" s="1044"/>
      <c r="Y128" s="1044"/>
      <c r="Z128" s="1045"/>
      <c r="AA128" s="1046">
        <v>19768</v>
      </c>
      <c r="AB128" s="1047"/>
      <c r="AC128" s="1047"/>
      <c r="AD128" s="1047"/>
      <c r="AE128" s="1048"/>
      <c r="AF128" s="1049">
        <v>25729</v>
      </c>
      <c r="AG128" s="1047"/>
      <c r="AH128" s="1047"/>
      <c r="AI128" s="1047"/>
      <c r="AJ128" s="1048"/>
      <c r="AK128" s="1049">
        <v>166252</v>
      </c>
      <c r="AL128" s="1047"/>
      <c r="AM128" s="1047"/>
      <c r="AN128" s="1047"/>
      <c r="AO128" s="1048"/>
      <c r="AP128" s="1050"/>
      <c r="AQ128" s="1051"/>
      <c r="AR128" s="1051"/>
      <c r="AS128" s="1051"/>
      <c r="AT128" s="1052"/>
      <c r="AU128" s="232"/>
      <c r="AV128" s="232"/>
      <c r="AW128" s="232"/>
      <c r="AX128" s="896" t="s">
        <v>468</v>
      </c>
      <c r="AY128" s="897"/>
      <c r="AZ128" s="897"/>
      <c r="BA128" s="897"/>
      <c r="BB128" s="897"/>
      <c r="BC128" s="897"/>
      <c r="BD128" s="897"/>
      <c r="BE128" s="898"/>
      <c r="BF128" s="1053" t="s">
        <v>123</v>
      </c>
      <c r="BG128" s="1054"/>
      <c r="BH128" s="1054"/>
      <c r="BI128" s="1054"/>
      <c r="BJ128" s="1054"/>
      <c r="BK128" s="1054"/>
      <c r="BL128" s="1055"/>
      <c r="BM128" s="1053">
        <v>13.51</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469</v>
      </c>
      <c r="CQ128" s="726"/>
      <c r="CR128" s="726"/>
      <c r="CS128" s="726"/>
      <c r="CT128" s="726"/>
      <c r="CU128" s="726"/>
      <c r="CV128" s="726"/>
      <c r="CW128" s="726"/>
      <c r="CX128" s="726"/>
      <c r="CY128" s="726"/>
      <c r="CZ128" s="726"/>
      <c r="DA128" s="726"/>
      <c r="DB128" s="726"/>
      <c r="DC128" s="726"/>
      <c r="DD128" s="726"/>
      <c r="DE128" s="726"/>
      <c r="DF128" s="1037"/>
      <c r="DG128" s="1038" t="s">
        <v>123</v>
      </c>
      <c r="DH128" s="1039"/>
      <c r="DI128" s="1039"/>
      <c r="DJ128" s="1039"/>
      <c r="DK128" s="1039"/>
      <c r="DL128" s="1039" t="s">
        <v>123</v>
      </c>
      <c r="DM128" s="1039"/>
      <c r="DN128" s="1039"/>
      <c r="DO128" s="1039"/>
      <c r="DP128" s="1039"/>
      <c r="DQ128" s="1039" t="s">
        <v>123</v>
      </c>
      <c r="DR128" s="1039"/>
      <c r="DS128" s="1039"/>
      <c r="DT128" s="1039"/>
      <c r="DU128" s="1039"/>
      <c r="DV128" s="1040" t="s">
        <v>123</v>
      </c>
      <c r="DW128" s="1040"/>
      <c r="DX128" s="1040"/>
      <c r="DY128" s="1040"/>
      <c r="DZ128" s="1041"/>
    </row>
    <row r="129" spans="1:131" s="230" customFormat="1" ht="26.25" customHeight="1" x14ac:dyDescent="0.2">
      <c r="A129" s="934" t="s">
        <v>104</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8898095</v>
      </c>
      <c r="AB129" s="959"/>
      <c r="AC129" s="959"/>
      <c r="AD129" s="959"/>
      <c r="AE129" s="960"/>
      <c r="AF129" s="961">
        <v>8748050</v>
      </c>
      <c r="AG129" s="959"/>
      <c r="AH129" s="959"/>
      <c r="AI129" s="959"/>
      <c r="AJ129" s="960"/>
      <c r="AK129" s="961">
        <v>9035276</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123</v>
      </c>
      <c r="BG129" s="1067"/>
      <c r="BH129" s="1067"/>
      <c r="BI129" s="1067"/>
      <c r="BJ129" s="1067"/>
      <c r="BK129" s="1067"/>
      <c r="BL129" s="1068"/>
      <c r="BM129" s="1066">
        <v>18.510000000000002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985038</v>
      </c>
      <c r="AB130" s="959"/>
      <c r="AC130" s="959"/>
      <c r="AD130" s="959"/>
      <c r="AE130" s="960"/>
      <c r="AF130" s="961">
        <v>990638</v>
      </c>
      <c r="AG130" s="959"/>
      <c r="AH130" s="959"/>
      <c r="AI130" s="959"/>
      <c r="AJ130" s="960"/>
      <c r="AK130" s="961">
        <v>1067362</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5.5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7913057</v>
      </c>
      <c r="AB131" s="986"/>
      <c r="AC131" s="986"/>
      <c r="AD131" s="986"/>
      <c r="AE131" s="987"/>
      <c r="AF131" s="985">
        <v>7757412</v>
      </c>
      <c r="AG131" s="986"/>
      <c r="AH131" s="986"/>
      <c r="AI131" s="986"/>
      <c r="AJ131" s="987"/>
      <c r="AK131" s="985">
        <v>7967914</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7"/>
      <c r="BF131" s="1084">
        <v>66.599999999999994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5.1877506589999998</v>
      </c>
      <c r="AB132" s="1097"/>
      <c r="AC132" s="1097"/>
      <c r="AD132" s="1097"/>
      <c r="AE132" s="1098"/>
      <c r="AF132" s="1099">
        <v>5.1907087909999996</v>
      </c>
      <c r="AG132" s="1097"/>
      <c r="AH132" s="1097"/>
      <c r="AI132" s="1097"/>
      <c r="AJ132" s="1098"/>
      <c r="AK132" s="1099">
        <v>6.3389238389999996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5.7</v>
      </c>
      <c r="AB133" s="1080"/>
      <c r="AC133" s="1080"/>
      <c r="AD133" s="1080"/>
      <c r="AE133" s="1081"/>
      <c r="AF133" s="1079">
        <v>5.2</v>
      </c>
      <c r="AG133" s="1080"/>
      <c r="AH133" s="1080"/>
      <c r="AI133" s="1080"/>
      <c r="AJ133" s="1081"/>
      <c r="AK133" s="1079">
        <v>5.5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LPu6TbkQ6e9NF+okCj2qvt/rqFTHP078c9G14RiJrY4COz9BoLIRCo4ytCJfa3CDR+cdH8c/wb12uDW21vqcg==" saltValue="36cTJdZOPVFnZOLljQ9/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BG1" zoomScaleNormal="85" zoomScaleSheetLayoutView="100" workbookViewId="0">
      <selection activeCell="DM83" sqref="DM8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gHxYrv3zNBJs9gqvH/c32z2vo7NuWv7qN6rpbDLH9huiJHU2VNPz2mbPEzcxvqiv2kZpXNhHuQ8KITeVBpn+A==" saltValue="BBtbVsgA8C58xKZU6FXWaQ==" spinCount="100000" sheet="1" objects="1" scenarios="1"/>
  <dataConsolidate/>
  <phoneticPr fontId="2"/>
  <printOptions horizontalCentered="1" verticalCentered="1"/>
  <pageMargins left="0.39370078740157483"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E1" zoomScaleNormal="100" zoomScaleSheetLayoutView="55" workbookViewId="0">
      <selection activeCell="BV3" sqref="BV3"/>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rAidnozBdi3xt3esvTI5Ai95WZA2CpBgjdMuSBSj6M7S6qCzH94dWK6Mn8Q4dtcInBwb97u5pJOk7nj79kgzA==" saltValue="CkOVoeehLmvhEbzRrPHxtg==" spinCount="100000" sheet="1" objects="1" scenarios="1"/>
  <dataConsolidate/>
  <phoneticPr fontId="2"/>
  <printOptions horizontalCentered="1" verticalCentered="1"/>
  <pageMargins left="0.39370078740157483"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2657694</v>
      </c>
      <c r="AP9" s="281">
        <v>89029</v>
      </c>
      <c r="AQ9" s="282">
        <v>90328</v>
      </c>
      <c r="AR9" s="283">
        <v>-1.4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364257</v>
      </c>
      <c r="AP10" s="284">
        <v>12202</v>
      </c>
      <c r="AQ10" s="285">
        <v>7878</v>
      </c>
      <c r="AR10" s="286">
        <v>54.9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15028</v>
      </c>
      <c r="AP11" s="284">
        <v>503</v>
      </c>
      <c r="AQ11" s="285">
        <v>2111</v>
      </c>
      <c r="AR11" s="286">
        <v>-76.2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26</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66496</v>
      </c>
      <c r="AP13" s="284">
        <v>2228</v>
      </c>
      <c r="AQ13" s="285">
        <v>2999</v>
      </c>
      <c r="AR13" s="286">
        <v>-25.7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13659</v>
      </c>
      <c r="AP14" s="284">
        <v>458</v>
      </c>
      <c r="AQ14" s="285">
        <v>1839</v>
      </c>
      <c r="AR14" s="286">
        <v>-75.099999999999994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-141870</v>
      </c>
      <c r="AP15" s="284">
        <v>-4752</v>
      </c>
      <c r="AQ15" s="285">
        <v>-5426</v>
      </c>
      <c r="AR15" s="286">
        <v>-12.4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179</v>
      </c>
      <c r="AL16" s="1120"/>
      <c r="AM16" s="1120"/>
      <c r="AN16" s="1121"/>
      <c r="AO16" s="284">
        <v>2975264</v>
      </c>
      <c r="AP16" s="284">
        <v>99667</v>
      </c>
      <c r="AQ16" s="285">
        <v>99756</v>
      </c>
      <c r="AR16" s="286">
        <v>-0.1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8.2100000000000009</v>
      </c>
      <c r="AP21" s="298">
        <v>9.01</v>
      </c>
      <c r="AQ21" s="299">
        <v>-0.8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99.8</v>
      </c>
      <c r="AP22" s="303">
        <v>97.5</v>
      </c>
      <c r="AQ22" s="304">
        <v>2.2999999999999998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1498500</v>
      </c>
      <c r="AP32" s="312">
        <v>50198</v>
      </c>
      <c r="AQ32" s="313">
        <v>56025</v>
      </c>
      <c r="AR32" s="314">
        <v>-10.4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t="s">
        <v>492</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272613</v>
      </c>
      <c r="AP35" s="312">
        <v>9132</v>
      </c>
      <c r="AQ35" s="313">
        <v>18604</v>
      </c>
      <c r="AR35" s="314">
        <v>-50.9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-35709</v>
      </c>
      <c r="AP36" s="312">
        <v>-1196</v>
      </c>
      <c r="AQ36" s="313">
        <v>2667</v>
      </c>
      <c r="AR36" s="314">
        <v>-144.80000000000001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2914</v>
      </c>
      <c r="AP37" s="312">
        <v>98</v>
      </c>
      <c r="AQ37" s="313">
        <v>441</v>
      </c>
      <c r="AR37" s="314">
        <v>-77.8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376</v>
      </c>
      <c r="AP38" s="315">
        <v>13</v>
      </c>
      <c r="AQ38" s="316">
        <v>6</v>
      </c>
      <c r="AR38" s="304">
        <v>116.7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-166252</v>
      </c>
      <c r="AP39" s="312">
        <v>-5569</v>
      </c>
      <c r="AQ39" s="313">
        <v>-4261</v>
      </c>
      <c r="AR39" s="314">
        <v>30.7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-1067362</v>
      </c>
      <c r="AP40" s="312">
        <v>-35755</v>
      </c>
      <c r="AQ40" s="313">
        <v>-49695</v>
      </c>
      <c r="AR40" s="314">
        <v>-28.1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289</v>
      </c>
      <c r="AL41" s="1137"/>
      <c r="AM41" s="1137"/>
      <c r="AN41" s="1138"/>
      <c r="AO41" s="312">
        <v>505080</v>
      </c>
      <c r="AP41" s="312">
        <v>16919</v>
      </c>
      <c r="AQ41" s="313">
        <v>23786</v>
      </c>
      <c r="AR41" s="314">
        <v>-28.9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2064902</v>
      </c>
      <c r="AN51" s="334">
        <v>67989</v>
      </c>
      <c r="AO51" s="335">
        <v>18.5</v>
      </c>
      <c r="AP51" s="336">
        <v>74581</v>
      </c>
      <c r="AQ51" s="337">
        <v>7</v>
      </c>
      <c r="AR51" s="338">
        <v>11.5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1136063</v>
      </c>
      <c r="AN52" s="342">
        <v>37406</v>
      </c>
      <c r="AO52" s="343">
        <v>18.2</v>
      </c>
      <c r="AP52" s="344">
        <v>41563</v>
      </c>
      <c r="AQ52" s="345">
        <v>6.8</v>
      </c>
      <c r="AR52" s="346">
        <v>11.4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3034184</v>
      </c>
      <c r="AN53" s="334">
        <v>100646</v>
      </c>
      <c r="AO53" s="335">
        <v>48</v>
      </c>
      <c r="AP53" s="336">
        <v>76347</v>
      </c>
      <c r="AQ53" s="337">
        <v>2.4</v>
      </c>
      <c r="AR53" s="338">
        <v>45.6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2052246</v>
      </c>
      <c r="AN54" s="342">
        <v>68075</v>
      </c>
      <c r="AO54" s="343">
        <v>82</v>
      </c>
      <c r="AP54" s="344">
        <v>41762</v>
      </c>
      <c r="AQ54" s="345">
        <v>0.5</v>
      </c>
      <c r="AR54" s="346">
        <v>81.5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3841456</v>
      </c>
      <c r="AN55" s="334">
        <v>127878</v>
      </c>
      <c r="AO55" s="335">
        <v>27.1</v>
      </c>
      <c r="AP55" s="336">
        <v>69604</v>
      </c>
      <c r="AQ55" s="337">
        <v>-8.8000000000000007</v>
      </c>
      <c r="AR55" s="338">
        <v>35.9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1411771</v>
      </c>
      <c r="AN56" s="342">
        <v>46996</v>
      </c>
      <c r="AO56" s="343">
        <v>-31</v>
      </c>
      <c r="AP56" s="344">
        <v>36247</v>
      </c>
      <c r="AQ56" s="345">
        <v>-13.2</v>
      </c>
      <c r="AR56" s="346">
        <v>-17.8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3342564</v>
      </c>
      <c r="AN57" s="334">
        <v>111575</v>
      </c>
      <c r="AO57" s="335">
        <v>-12.7</v>
      </c>
      <c r="AP57" s="336">
        <v>68410</v>
      </c>
      <c r="AQ57" s="337">
        <v>-1.7</v>
      </c>
      <c r="AR57" s="338">
        <v>-11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1582298</v>
      </c>
      <c r="AN58" s="342">
        <v>52817</v>
      </c>
      <c r="AO58" s="343">
        <v>12.4</v>
      </c>
      <c r="AP58" s="344">
        <v>35086</v>
      </c>
      <c r="AQ58" s="345">
        <v>-3.2</v>
      </c>
      <c r="AR58" s="346">
        <v>15.6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3089387</v>
      </c>
      <c r="AN59" s="334">
        <v>103490</v>
      </c>
      <c r="AO59" s="335">
        <v>-7.2</v>
      </c>
      <c r="AP59" s="336">
        <v>73019</v>
      </c>
      <c r="AQ59" s="337">
        <v>6.7</v>
      </c>
      <c r="AR59" s="338">
        <v>-13.9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2305577</v>
      </c>
      <c r="AN60" s="342">
        <v>77234</v>
      </c>
      <c r="AO60" s="343">
        <v>46.2</v>
      </c>
      <c r="AP60" s="344">
        <v>39427</v>
      </c>
      <c r="AQ60" s="345">
        <v>12.4</v>
      </c>
      <c r="AR60" s="346">
        <v>33.799999999999997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3074499</v>
      </c>
      <c r="AN61" s="349">
        <v>102316</v>
      </c>
      <c r="AO61" s="350">
        <v>14.7</v>
      </c>
      <c r="AP61" s="351">
        <v>72392</v>
      </c>
      <c r="AQ61" s="352">
        <v>1.1000000000000001</v>
      </c>
      <c r="AR61" s="338">
        <v>13.6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1697591</v>
      </c>
      <c r="AN62" s="342">
        <v>56506</v>
      </c>
      <c r="AO62" s="343">
        <v>25.6</v>
      </c>
      <c r="AP62" s="344">
        <v>38817</v>
      </c>
      <c r="AQ62" s="345">
        <v>0.7</v>
      </c>
      <c r="AR62" s="346">
        <v>24.9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nCHUlN87CZgizEN3y03zpZ5ALwWprw3jqaBdZbE0oBwZTgbtaw91eQ0zCGl29hAcHLprA9RCju79WFfX5nJkw==" saltValue="xpq4AKqseKU1JsrXUD1t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67" zoomScaleNormal="100" zoomScaleSheetLayoutView="55" workbookViewId="0">
      <selection activeCell="BK101" sqref="BK10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qLXFlYdjjU1jYl3cRzxepZT8B5z2lVdSedF0wbvmAUBUMjfbAuwdsjlYNqGCLbHbDgHQFLeZAlvIwFitUAIK5Q==" saltValue="SdkzSxOvYNtLa3FlXq05w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34" zoomScaleNormal="100" zoomScaleSheetLayoutView="55" workbookViewId="0">
      <selection activeCell="AG67" sqref="AG67"/>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J1DvyMVvgm6Ew95jrGwX8niXLA67juRv5uJthEF88DtGQkSfudilEdxwyA4zof/bbmPkwtfj5OFSlYAcNDKoWw==" saltValue="oryKlsY5KnKFJ5o3OdKja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70" zoomScaleNormal="70" zoomScaleSheetLayoutView="100" workbookViewId="0">
      <selection activeCell="P47" sqref="P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17.59</v>
      </c>
      <c r="G47" s="12">
        <v>16.260000000000002</v>
      </c>
      <c r="H47" s="12">
        <v>17.850000000000001</v>
      </c>
      <c r="I47" s="12">
        <v>21.63</v>
      </c>
      <c r="J47" s="13">
        <v>14.82</v>
      </c>
    </row>
    <row r="48" spans="2:10" ht="57.75" customHeight="1" x14ac:dyDescent="0.2">
      <c r="B48" s="14"/>
      <c r="C48" s="1141" t="s">
        <v>4</v>
      </c>
      <c r="D48" s="1141"/>
      <c r="E48" s="1142"/>
      <c r="F48" s="15">
        <v>12.97</v>
      </c>
      <c r="G48" s="16">
        <v>11.35</v>
      </c>
      <c r="H48" s="16">
        <v>13.96</v>
      </c>
      <c r="I48" s="16">
        <v>14.52</v>
      </c>
      <c r="J48" s="17">
        <v>10.039999999999999</v>
      </c>
    </row>
    <row r="49" spans="2:10" ht="57.75" customHeight="1" thickBot="1" x14ac:dyDescent="0.25">
      <c r="B49" s="18"/>
      <c r="C49" s="1143" t="s">
        <v>5</v>
      </c>
      <c r="D49" s="1143"/>
      <c r="E49" s="1144"/>
      <c r="F49" s="19">
        <v>3.29</v>
      </c>
      <c r="G49" s="20" t="s">
        <v>535</v>
      </c>
      <c r="H49" s="20">
        <v>2.41</v>
      </c>
      <c r="I49" s="20" t="s">
        <v>536</v>
      </c>
      <c r="J49" s="21" t="s">
        <v>537</v>
      </c>
    </row>
    <row r="50" spans="2:10" ht="13.2" x14ac:dyDescent="0.2"/>
  </sheetData>
  <sheetProtection algorithmName="SHA-512" hashValue="HbK+sPSqDS2BRTFz6icjP5v8fQ3R6JTGciSTo4Yhs0XvjQzDC/QpGpo74jp1v7ME0rMVEa+jZ4mXtmBx3X858g==" saltValue="3uHTmfTyTq3YqYafBDTdC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23"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538</v>
      </c>
      <c r="D34" s="1151"/>
      <c r="E34" s="1152"/>
      <c r="F34" s="32">
        <v>12.96</v>
      </c>
      <c r="G34" s="33">
        <v>11.34</v>
      </c>
      <c r="H34" s="33">
        <v>13.95</v>
      </c>
      <c r="I34" s="33">
        <v>14.51</v>
      </c>
      <c r="J34" s="34">
        <v>10.039999999999999</v>
      </c>
      <c r="K34" s="22"/>
      <c r="L34" s="22"/>
      <c r="M34" s="22"/>
      <c r="N34" s="22"/>
      <c r="O34" s="22"/>
      <c r="P34" s="22"/>
    </row>
    <row r="35" spans="1:16" ht="39" customHeight="1" x14ac:dyDescent="0.2">
      <c r="A35" s="22"/>
      <c r="B35" s="35"/>
      <c r="C35" s="1145" t="s">
        <v>539</v>
      </c>
      <c r="D35" s="1146"/>
      <c r="E35" s="1147"/>
      <c r="F35" s="36">
        <v>9.68</v>
      </c>
      <c r="G35" s="37">
        <v>8.7899999999999991</v>
      </c>
      <c r="H35" s="37">
        <v>8.92</v>
      </c>
      <c r="I35" s="37">
        <v>9.64</v>
      </c>
      <c r="J35" s="38">
        <v>9.68</v>
      </c>
      <c r="K35" s="22"/>
      <c r="L35" s="22"/>
      <c r="M35" s="22"/>
      <c r="N35" s="22"/>
      <c r="O35" s="22"/>
      <c r="P35" s="22"/>
    </row>
    <row r="36" spans="1:16" ht="39" customHeight="1" x14ac:dyDescent="0.2">
      <c r="A36" s="22"/>
      <c r="B36" s="35"/>
      <c r="C36" s="1145" t="s">
        <v>540</v>
      </c>
      <c r="D36" s="1146"/>
      <c r="E36" s="1147"/>
      <c r="F36" s="36">
        <v>1.81</v>
      </c>
      <c r="G36" s="37">
        <v>2.19</v>
      </c>
      <c r="H36" s="37">
        <v>2.95</v>
      </c>
      <c r="I36" s="37">
        <v>3.61</v>
      </c>
      <c r="J36" s="38">
        <v>3.59</v>
      </c>
      <c r="K36" s="22"/>
      <c r="L36" s="22"/>
      <c r="M36" s="22"/>
      <c r="N36" s="22"/>
      <c r="O36" s="22"/>
      <c r="P36" s="22"/>
    </row>
    <row r="37" spans="1:16" ht="39" customHeight="1" x14ac:dyDescent="0.2">
      <c r="A37" s="22"/>
      <c r="B37" s="35"/>
      <c r="C37" s="1145" t="s">
        <v>541</v>
      </c>
      <c r="D37" s="1146"/>
      <c r="E37" s="1147"/>
      <c r="F37" s="36">
        <v>2.13</v>
      </c>
      <c r="G37" s="37">
        <v>2.75</v>
      </c>
      <c r="H37" s="37">
        <v>2.41</v>
      </c>
      <c r="I37" s="37">
        <v>2.81</v>
      </c>
      <c r="J37" s="38">
        <v>2.2799999999999998</v>
      </c>
      <c r="K37" s="22"/>
      <c r="L37" s="22"/>
      <c r="M37" s="22"/>
      <c r="N37" s="22"/>
      <c r="O37" s="22"/>
      <c r="P37" s="22"/>
    </row>
    <row r="38" spans="1:16" ht="39" customHeight="1" x14ac:dyDescent="0.2">
      <c r="A38" s="22"/>
      <c r="B38" s="35"/>
      <c r="C38" s="1145" t="s">
        <v>542</v>
      </c>
      <c r="D38" s="1146"/>
      <c r="E38" s="1147"/>
      <c r="F38" s="36">
        <v>1.01</v>
      </c>
      <c r="G38" s="37">
        <v>0.98</v>
      </c>
      <c r="H38" s="37">
        <v>0.95</v>
      </c>
      <c r="I38" s="37">
        <v>0.97</v>
      </c>
      <c r="J38" s="38">
        <v>0.94</v>
      </c>
      <c r="K38" s="22"/>
      <c r="L38" s="22"/>
      <c r="M38" s="22"/>
      <c r="N38" s="22"/>
      <c r="O38" s="22"/>
      <c r="P38" s="22"/>
    </row>
    <row r="39" spans="1:16" ht="39" customHeight="1" x14ac:dyDescent="0.2">
      <c r="A39" s="22"/>
      <c r="B39" s="35"/>
      <c r="C39" s="1145" t="s">
        <v>543</v>
      </c>
      <c r="D39" s="1146"/>
      <c r="E39" s="1147"/>
      <c r="F39" s="36">
        <v>1.74</v>
      </c>
      <c r="G39" s="37">
        <v>1.49</v>
      </c>
      <c r="H39" s="37">
        <v>1.06</v>
      </c>
      <c r="I39" s="37">
        <v>0.48</v>
      </c>
      <c r="J39" s="38">
        <v>0.56000000000000005</v>
      </c>
      <c r="K39" s="22"/>
      <c r="L39" s="22"/>
      <c r="M39" s="22"/>
      <c r="N39" s="22"/>
      <c r="O39" s="22"/>
      <c r="P39" s="22"/>
    </row>
    <row r="40" spans="1:16" ht="39" customHeight="1" x14ac:dyDescent="0.2">
      <c r="A40" s="22"/>
      <c r="B40" s="35"/>
      <c r="C40" s="1145" t="s">
        <v>544</v>
      </c>
      <c r="D40" s="1146"/>
      <c r="E40" s="1147"/>
      <c r="F40" s="36">
        <v>0.11</v>
      </c>
      <c r="G40" s="37">
        <v>0.02</v>
      </c>
      <c r="H40" s="37">
        <v>0.01</v>
      </c>
      <c r="I40" s="37">
        <v>0.05</v>
      </c>
      <c r="J40" s="38">
        <v>0.11</v>
      </c>
      <c r="K40" s="22"/>
      <c r="L40" s="22"/>
      <c r="M40" s="22"/>
      <c r="N40" s="22"/>
      <c r="O40" s="22"/>
      <c r="P40" s="22"/>
    </row>
    <row r="41" spans="1:16" ht="39" customHeight="1" x14ac:dyDescent="0.2">
      <c r="A41" s="22"/>
      <c r="B41" s="35"/>
      <c r="C41" s="1145" t="s">
        <v>545</v>
      </c>
      <c r="D41" s="1146"/>
      <c r="E41" s="1147"/>
      <c r="F41" s="36">
        <v>0.09</v>
      </c>
      <c r="G41" s="37">
        <v>0.08</v>
      </c>
      <c r="H41" s="37">
        <v>0.16</v>
      </c>
      <c r="I41" s="37">
        <v>0.15</v>
      </c>
      <c r="J41" s="38">
        <v>0.06</v>
      </c>
      <c r="K41" s="22"/>
      <c r="L41" s="22"/>
      <c r="M41" s="22"/>
      <c r="N41" s="22"/>
      <c r="O41" s="22"/>
      <c r="P41" s="22"/>
    </row>
    <row r="42" spans="1:16" ht="39" customHeight="1" x14ac:dyDescent="0.2">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547</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XedoEpNtxFGyMlRBFcz5WxMFF/Ad8tjzAY8LbkR3yT4KNcVpm3n2P79s63iz8oogkqKCH6My54RwyAurvWC/w==" saltValue="1gq0LZuSvHfmozclolzU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39370078740157483"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1050</v>
      </c>
      <c r="L45" s="60">
        <v>1044</v>
      </c>
      <c r="M45" s="60">
        <v>1033</v>
      </c>
      <c r="N45" s="60">
        <v>1102</v>
      </c>
      <c r="O45" s="61">
        <v>1499</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2">
      <c r="A47" s="48"/>
      <c r="B47" s="1155"/>
      <c r="C47" s="1156"/>
      <c r="D47" s="62"/>
      <c r="E47" s="1161" t="s">
        <v>12</v>
      </c>
      <c r="F47" s="1161"/>
      <c r="G47" s="1161"/>
      <c r="H47" s="1161"/>
      <c r="I47" s="1161"/>
      <c r="J47" s="1162"/>
      <c r="K47" s="63">
        <v>64</v>
      </c>
      <c r="L47" s="64">
        <v>57</v>
      </c>
      <c r="M47" s="64">
        <v>54</v>
      </c>
      <c r="N47" s="64">
        <v>54</v>
      </c>
      <c r="O47" s="65" t="s">
        <v>492</v>
      </c>
      <c r="P47" s="48"/>
      <c r="Q47" s="48"/>
      <c r="R47" s="48"/>
      <c r="S47" s="48"/>
      <c r="T47" s="48"/>
      <c r="U47" s="48"/>
    </row>
    <row r="48" spans="1:21" ht="30.75" customHeight="1" x14ac:dyDescent="0.2">
      <c r="A48" s="48"/>
      <c r="B48" s="1155"/>
      <c r="C48" s="1156"/>
      <c r="D48" s="62"/>
      <c r="E48" s="1161" t="s">
        <v>13</v>
      </c>
      <c r="F48" s="1161"/>
      <c r="G48" s="1161"/>
      <c r="H48" s="1161"/>
      <c r="I48" s="1161"/>
      <c r="J48" s="1162"/>
      <c r="K48" s="63">
        <v>328</v>
      </c>
      <c r="L48" s="64">
        <v>242</v>
      </c>
      <c r="M48" s="64">
        <v>287</v>
      </c>
      <c r="N48" s="64">
        <v>274</v>
      </c>
      <c r="O48" s="65">
        <v>273</v>
      </c>
      <c r="P48" s="48"/>
      <c r="Q48" s="48"/>
      <c r="R48" s="48"/>
      <c r="S48" s="48"/>
      <c r="T48" s="48"/>
      <c r="U48" s="48"/>
    </row>
    <row r="49" spans="1:21" ht="30.75" customHeight="1" x14ac:dyDescent="0.2">
      <c r="A49" s="48"/>
      <c r="B49" s="1155"/>
      <c r="C49" s="1156"/>
      <c r="D49" s="62"/>
      <c r="E49" s="1161" t="s">
        <v>14</v>
      </c>
      <c r="F49" s="1161"/>
      <c r="G49" s="1161"/>
      <c r="H49" s="1161"/>
      <c r="I49" s="1161"/>
      <c r="J49" s="1162"/>
      <c r="K49" s="63">
        <v>44</v>
      </c>
      <c r="L49" s="64">
        <v>57</v>
      </c>
      <c r="M49" s="64">
        <v>37</v>
      </c>
      <c r="N49" s="64">
        <v>-14</v>
      </c>
      <c r="O49" s="65">
        <v>-36</v>
      </c>
      <c r="P49" s="48"/>
      <c r="Q49" s="48"/>
      <c r="R49" s="48"/>
      <c r="S49" s="48"/>
      <c r="T49" s="48"/>
      <c r="U49" s="48"/>
    </row>
    <row r="50" spans="1:21" ht="30.75" customHeight="1" x14ac:dyDescent="0.2">
      <c r="A50" s="48"/>
      <c r="B50" s="1155"/>
      <c r="C50" s="1156"/>
      <c r="D50" s="62"/>
      <c r="E50" s="1161" t="s">
        <v>15</v>
      </c>
      <c r="F50" s="1161"/>
      <c r="G50" s="1161"/>
      <c r="H50" s="1161"/>
      <c r="I50" s="1161"/>
      <c r="J50" s="1162"/>
      <c r="K50" s="63">
        <v>23</v>
      </c>
      <c r="L50" s="64">
        <v>12</v>
      </c>
      <c r="M50" s="64">
        <v>4</v>
      </c>
      <c r="N50" s="64">
        <v>3</v>
      </c>
      <c r="O50" s="65">
        <v>3</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1009</v>
      </c>
      <c r="L52" s="64">
        <v>1006</v>
      </c>
      <c r="M52" s="64">
        <v>1005</v>
      </c>
      <c r="N52" s="64">
        <v>1016</v>
      </c>
      <c r="O52" s="65">
        <v>1234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500</v>
      </c>
      <c r="L53" s="69">
        <v>406</v>
      </c>
      <c r="M53" s="69">
        <v>410</v>
      </c>
      <c r="N53" s="69">
        <v>403</v>
      </c>
      <c r="O53" s="70">
        <v>505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eMoP06jnKvLriJffBaTPOk2uLO5AlVG1P3p0Wueqt2FUZc0jogCTRdckdsePOxGM7cfnUlZ+6QlTzOlCyfcg==" saltValue="NlX5EzgPdqmqNPD4HsVy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topLeftCell="A19"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4" t="s">
        <v>30</v>
      </c>
      <c r="C41" s="1185"/>
      <c r="D41" s="105"/>
      <c r="E41" s="1190" t="s">
        <v>31</v>
      </c>
      <c r="F41" s="1190"/>
      <c r="G41" s="1190"/>
      <c r="H41" s="1191"/>
      <c r="I41" s="355">
        <v>15421</v>
      </c>
      <c r="J41" s="356">
        <v>17644</v>
      </c>
      <c r="K41" s="356">
        <v>19106</v>
      </c>
      <c r="L41" s="356">
        <v>20097</v>
      </c>
      <c r="M41" s="357">
        <v>20465</v>
      </c>
    </row>
    <row r="42" spans="2:13" ht="27.75" customHeight="1" x14ac:dyDescent="0.2">
      <c r="B42" s="1186"/>
      <c r="C42" s="1187"/>
      <c r="D42" s="106"/>
      <c r="E42" s="1192" t="s">
        <v>32</v>
      </c>
      <c r="F42" s="1192"/>
      <c r="G42" s="1192"/>
      <c r="H42" s="1193"/>
      <c r="I42" s="358">
        <v>1264</v>
      </c>
      <c r="J42" s="359">
        <v>674</v>
      </c>
      <c r="K42" s="359">
        <v>544</v>
      </c>
      <c r="L42" s="359">
        <v>415</v>
      </c>
      <c r="M42" s="360">
        <v>313</v>
      </c>
    </row>
    <row r="43" spans="2:13" ht="27.75" customHeight="1" x14ac:dyDescent="0.2">
      <c r="B43" s="1186"/>
      <c r="C43" s="1187"/>
      <c r="D43" s="106"/>
      <c r="E43" s="1192" t="s">
        <v>33</v>
      </c>
      <c r="F43" s="1192"/>
      <c r="G43" s="1192"/>
      <c r="H43" s="1193"/>
      <c r="I43" s="358">
        <v>3692</v>
      </c>
      <c r="J43" s="359">
        <v>3479</v>
      </c>
      <c r="K43" s="359">
        <v>3141</v>
      </c>
      <c r="L43" s="359">
        <v>2687</v>
      </c>
      <c r="M43" s="360">
        <v>2618</v>
      </c>
    </row>
    <row r="44" spans="2:13" ht="27.75" customHeight="1" x14ac:dyDescent="0.2">
      <c r="B44" s="1186"/>
      <c r="C44" s="1187"/>
      <c r="D44" s="106"/>
      <c r="E44" s="1192" t="s">
        <v>34</v>
      </c>
      <c r="F44" s="1192"/>
      <c r="G44" s="1192"/>
      <c r="H44" s="1193"/>
      <c r="I44" s="358">
        <v>43</v>
      </c>
      <c r="J44" s="359">
        <v>57</v>
      </c>
      <c r="K44" s="359">
        <v>37</v>
      </c>
      <c r="L44" s="359">
        <v>-14</v>
      </c>
      <c r="M44" s="360">
        <v>-36</v>
      </c>
    </row>
    <row r="45" spans="2:13" ht="27.75" customHeight="1" x14ac:dyDescent="0.2">
      <c r="B45" s="1186"/>
      <c r="C45" s="1187"/>
      <c r="D45" s="106"/>
      <c r="E45" s="1192" t="s">
        <v>35</v>
      </c>
      <c r="F45" s="1192"/>
      <c r="G45" s="1192"/>
      <c r="H45" s="1193"/>
      <c r="I45" s="358">
        <v>1754</v>
      </c>
      <c r="J45" s="359">
        <v>1664</v>
      </c>
      <c r="K45" s="359">
        <v>1608</v>
      </c>
      <c r="L45" s="359">
        <v>1608</v>
      </c>
      <c r="M45" s="360">
        <v>1553</v>
      </c>
    </row>
    <row r="46" spans="2:13" ht="27.75" customHeight="1" x14ac:dyDescent="0.2">
      <c r="B46" s="1186"/>
      <c r="C46" s="1187"/>
      <c r="D46" s="107"/>
      <c r="E46" s="1192" t="s">
        <v>36</v>
      </c>
      <c r="F46" s="1192"/>
      <c r="G46" s="1192"/>
      <c r="H46" s="1193"/>
      <c r="I46" s="358" t="s">
        <v>492</v>
      </c>
      <c r="J46" s="359" t="s">
        <v>492</v>
      </c>
      <c r="K46" s="359" t="s">
        <v>492</v>
      </c>
      <c r="L46" s="359" t="s">
        <v>492</v>
      </c>
      <c r="M46" s="360" t="s">
        <v>492</v>
      </c>
    </row>
    <row r="47" spans="2:13" ht="27.75" customHeight="1" x14ac:dyDescent="0.2">
      <c r="B47" s="1186"/>
      <c r="C47" s="1187"/>
      <c r="D47" s="108"/>
      <c r="E47" s="1194" t="s">
        <v>37</v>
      </c>
      <c r="F47" s="1195"/>
      <c r="G47" s="1195"/>
      <c r="H47" s="1196"/>
      <c r="I47" s="358" t="s">
        <v>492</v>
      </c>
      <c r="J47" s="359" t="s">
        <v>492</v>
      </c>
      <c r="K47" s="359" t="s">
        <v>492</v>
      </c>
      <c r="L47" s="359" t="s">
        <v>492</v>
      </c>
      <c r="M47" s="360" t="s">
        <v>492</v>
      </c>
    </row>
    <row r="48" spans="2:13" ht="27.75" customHeight="1" x14ac:dyDescent="0.2">
      <c r="B48" s="1186"/>
      <c r="C48" s="1187"/>
      <c r="D48" s="106"/>
      <c r="E48" s="1192" t="s">
        <v>38</v>
      </c>
      <c r="F48" s="1192"/>
      <c r="G48" s="1192"/>
      <c r="H48" s="1193"/>
      <c r="I48" s="358" t="s">
        <v>492</v>
      </c>
      <c r="J48" s="359" t="s">
        <v>492</v>
      </c>
      <c r="K48" s="359" t="s">
        <v>492</v>
      </c>
      <c r="L48" s="359" t="s">
        <v>492</v>
      </c>
      <c r="M48" s="360" t="s">
        <v>492</v>
      </c>
    </row>
    <row r="49" spans="2:13" ht="27.75" customHeight="1" x14ac:dyDescent="0.2">
      <c r="B49" s="1188"/>
      <c r="C49" s="1189"/>
      <c r="D49" s="106"/>
      <c r="E49" s="1192" t="s">
        <v>39</v>
      </c>
      <c r="F49" s="1192"/>
      <c r="G49" s="1192"/>
      <c r="H49" s="1193"/>
      <c r="I49" s="358" t="s">
        <v>492</v>
      </c>
      <c r="J49" s="359" t="s">
        <v>492</v>
      </c>
      <c r="K49" s="359" t="s">
        <v>492</v>
      </c>
      <c r="L49" s="359" t="s">
        <v>492</v>
      </c>
      <c r="M49" s="360" t="s">
        <v>492</v>
      </c>
    </row>
    <row r="50" spans="2:13" ht="27.75" customHeight="1" x14ac:dyDescent="0.2">
      <c r="B50" s="1197" t="s">
        <v>40</v>
      </c>
      <c r="C50" s="1198"/>
      <c r="D50" s="109"/>
      <c r="E50" s="1192" t="s">
        <v>41</v>
      </c>
      <c r="F50" s="1192"/>
      <c r="G50" s="1192"/>
      <c r="H50" s="1193"/>
      <c r="I50" s="358">
        <v>3661</v>
      </c>
      <c r="J50" s="359">
        <v>3671</v>
      </c>
      <c r="K50" s="359">
        <v>4247</v>
      </c>
      <c r="L50" s="359">
        <v>4281</v>
      </c>
      <c r="M50" s="360">
        <v>3997</v>
      </c>
    </row>
    <row r="51" spans="2:13" ht="27.75" customHeight="1" x14ac:dyDescent="0.2">
      <c r="B51" s="1186"/>
      <c r="C51" s="1187"/>
      <c r="D51" s="106"/>
      <c r="E51" s="1192" t="s">
        <v>42</v>
      </c>
      <c r="F51" s="1192"/>
      <c r="G51" s="1192"/>
      <c r="H51" s="1193"/>
      <c r="I51" s="358">
        <v>2149</v>
      </c>
      <c r="J51" s="359">
        <v>2012</v>
      </c>
      <c r="K51" s="359">
        <v>2068</v>
      </c>
      <c r="L51" s="359">
        <v>2063</v>
      </c>
      <c r="M51" s="360">
        <v>2077</v>
      </c>
    </row>
    <row r="52" spans="2:13" ht="27.75" customHeight="1" x14ac:dyDescent="0.2">
      <c r="B52" s="1188"/>
      <c r="C52" s="1189"/>
      <c r="D52" s="106"/>
      <c r="E52" s="1192" t="s">
        <v>43</v>
      </c>
      <c r="F52" s="1192"/>
      <c r="G52" s="1192"/>
      <c r="H52" s="1193"/>
      <c r="I52" s="358">
        <v>11961</v>
      </c>
      <c r="J52" s="359">
        <v>13453</v>
      </c>
      <c r="K52" s="359">
        <v>13374</v>
      </c>
      <c r="L52" s="359">
        <v>13912</v>
      </c>
      <c r="M52" s="360">
        <v>13527</v>
      </c>
    </row>
    <row r="53" spans="2:13" ht="27.75" customHeight="1" thickBot="1" x14ac:dyDescent="0.25">
      <c r="B53" s="1199" t="s">
        <v>19</v>
      </c>
      <c r="C53" s="1200"/>
      <c r="D53" s="110"/>
      <c r="E53" s="1201" t="s">
        <v>44</v>
      </c>
      <c r="F53" s="1201"/>
      <c r="G53" s="1201"/>
      <c r="H53" s="1202"/>
      <c r="I53" s="361">
        <v>4402</v>
      </c>
      <c r="J53" s="362">
        <v>4382</v>
      </c>
      <c r="K53" s="362">
        <v>4748</v>
      </c>
      <c r="L53" s="362">
        <v>4538</v>
      </c>
      <c r="M53" s="363">
        <v>5313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icTIQMExO51tXohkOCs29M+BRbsNpIldAn2cdUjB2HwgS1BSTrf1DzWf+pG3zNbJTWyo9pln/KJ5nVY2Peh7TQ==" saltValue="rr8jrzW0Uw/ai8lVXUqJ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opLeftCell="A44"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11" t="s">
        <v>46</v>
      </c>
      <c r="D55" s="1211"/>
      <c r="E55" s="1212"/>
      <c r="F55" s="122">
        <v>1588</v>
      </c>
      <c r="G55" s="122">
        <v>1892</v>
      </c>
      <c r="H55" s="123">
        <v>1339</v>
      </c>
    </row>
    <row r="56" spans="2:8" ht="52.5" customHeight="1" x14ac:dyDescent="0.2">
      <c r="B56" s="124"/>
      <c r="C56" s="1213" t="s">
        <v>47</v>
      </c>
      <c r="D56" s="1213"/>
      <c r="E56" s="1214"/>
      <c r="F56" s="125" t="s">
        <v>492</v>
      </c>
      <c r="G56" s="125" t="s">
        <v>492</v>
      </c>
      <c r="H56" s="126" t="s">
        <v>492</v>
      </c>
    </row>
    <row r="57" spans="2:8" ht="53.25" customHeight="1" x14ac:dyDescent="0.2">
      <c r="B57" s="124"/>
      <c r="C57" s="1215" t="s">
        <v>48</v>
      </c>
      <c r="D57" s="1215"/>
      <c r="E57" s="1216"/>
      <c r="F57" s="127">
        <v>1917</v>
      </c>
      <c r="G57" s="127">
        <v>1399</v>
      </c>
      <c r="H57" s="128">
        <v>1690</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3505</v>
      </c>
      <c r="G63" s="136">
        <v>3291</v>
      </c>
      <c r="H63" s="137">
        <v>3028</v>
      </c>
    </row>
    <row r="64" spans="2:8" ht="13.2" x14ac:dyDescent="0.2"/>
  </sheetData>
  <sheetProtection algorithmName="SHA-512" hashValue="v/etefN5F/tUWOcEM+563ujRDbvjSx+x9HkOqVHaVyPuRm4XT8+1MEtgHIaTZWIex3ELQDGwAU5QpqW/6TkJmg==" saltValue="+JmhhmB6qQYfV522jS4V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529</v>
      </c>
      <c r="G2" s="151"/>
      <c r="H2" s="152"/>
    </row>
    <row r="3" spans="1:8" x14ac:dyDescent="0.2">
      <c r="A3" s="148" t="s">
        <v>522</v>
      </c>
      <c r="B3" s="153"/>
      <c r="C3" s="154"/>
      <c r="D3" s="155">
        <v>67989</v>
      </c>
      <c r="E3" s="156"/>
      <c r="F3" s="157">
        <v>74581</v>
      </c>
      <c r="G3" s="158"/>
      <c r="H3" s="159"/>
    </row>
    <row r="4" spans="1:8" x14ac:dyDescent="0.2">
      <c r="A4" s="160"/>
      <c r="B4" s="161"/>
      <c r="C4" s="162"/>
      <c r="D4" s="163">
        <v>37406</v>
      </c>
      <c r="E4" s="164"/>
      <c r="F4" s="165">
        <v>41563</v>
      </c>
      <c r="G4" s="166"/>
      <c r="H4" s="167"/>
    </row>
    <row r="5" spans="1:8" x14ac:dyDescent="0.2">
      <c r="A5" s="148" t="s">
        <v>524</v>
      </c>
      <c r="B5" s="153"/>
      <c r="C5" s="154"/>
      <c r="D5" s="155">
        <v>100646</v>
      </c>
      <c r="E5" s="156"/>
      <c r="F5" s="157">
        <v>76347</v>
      </c>
      <c r="G5" s="158"/>
      <c r="H5" s="159"/>
    </row>
    <row r="6" spans="1:8" x14ac:dyDescent="0.2">
      <c r="A6" s="160"/>
      <c r="B6" s="161"/>
      <c r="C6" s="162"/>
      <c r="D6" s="163">
        <v>68075</v>
      </c>
      <c r="E6" s="164"/>
      <c r="F6" s="165">
        <v>41762</v>
      </c>
      <c r="G6" s="166"/>
      <c r="H6" s="167"/>
    </row>
    <row r="7" spans="1:8" x14ac:dyDescent="0.2">
      <c r="A7" s="148" t="s">
        <v>525</v>
      </c>
      <c r="B7" s="153"/>
      <c r="C7" s="154"/>
      <c r="D7" s="155">
        <v>127878</v>
      </c>
      <c r="E7" s="156"/>
      <c r="F7" s="157">
        <v>69604</v>
      </c>
      <c r="G7" s="158"/>
      <c r="H7" s="159"/>
    </row>
    <row r="8" spans="1:8" x14ac:dyDescent="0.2">
      <c r="A8" s="160"/>
      <c r="B8" s="161"/>
      <c r="C8" s="162"/>
      <c r="D8" s="163">
        <v>46996</v>
      </c>
      <c r="E8" s="164"/>
      <c r="F8" s="165">
        <v>36247</v>
      </c>
      <c r="G8" s="166"/>
      <c r="H8" s="167"/>
    </row>
    <row r="9" spans="1:8" x14ac:dyDescent="0.2">
      <c r="A9" s="148" t="s">
        <v>526</v>
      </c>
      <c r="B9" s="153"/>
      <c r="C9" s="154"/>
      <c r="D9" s="155">
        <v>111575</v>
      </c>
      <c r="E9" s="156"/>
      <c r="F9" s="157">
        <v>68410</v>
      </c>
      <c r="G9" s="158"/>
      <c r="H9" s="159"/>
    </row>
    <row r="10" spans="1:8" x14ac:dyDescent="0.2">
      <c r="A10" s="160"/>
      <c r="B10" s="161"/>
      <c r="C10" s="162"/>
      <c r="D10" s="163">
        <v>52817</v>
      </c>
      <c r="E10" s="164"/>
      <c r="F10" s="165">
        <v>35086</v>
      </c>
      <c r="G10" s="166"/>
      <c r="H10" s="167"/>
    </row>
    <row r="11" spans="1:8" x14ac:dyDescent="0.2">
      <c r="A11" s="148" t="s">
        <v>527</v>
      </c>
      <c r="B11" s="153"/>
      <c r="C11" s="154"/>
      <c r="D11" s="155">
        <v>103490</v>
      </c>
      <c r="E11" s="156"/>
      <c r="F11" s="157">
        <v>73019</v>
      </c>
      <c r="G11" s="158"/>
      <c r="H11" s="159"/>
    </row>
    <row r="12" spans="1:8" x14ac:dyDescent="0.2">
      <c r="A12" s="160"/>
      <c r="B12" s="161"/>
      <c r="C12" s="168"/>
      <c r="D12" s="163">
        <v>77234</v>
      </c>
      <c r="E12" s="164"/>
      <c r="F12" s="165">
        <v>39427</v>
      </c>
      <c r="G12" s="166"/>
      <c r="H12" s="167"/>
    </row>
    <row r="13" spans="1:8" x14ac:dyDescent="0.2">
      <c r="A13" s="148"/>
      <c r="B13" s="153"/>
      <c r="C13" s="169"/>
      <c r="D13" s="170">
        <v>102316</v>
      </c>
      <c r="E13" s="171"/>
      <c r="F13" s="172">
        <v>72392</v>
      </c>
      <c r="G13" s="173"/>
      <c r="H13" s="159"/>
    </row>
    <row r="14" spans="1:8" x14ac:dyDescent="0.2">
      <c r="A14" s="160"/>
      <c r="B14" s="161"/>
      <c r="C14" s="162"/>
      <c r="D14" s="163">
        <v>56506</v>
      </c>
      <c r="E14" s="164"/>
      <c r="F14" s="165">
        <v>38817</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12.97</v>
      </c>
      <c r="C19" s="174">
        <f>ROUND(VALUE(SUBSTITUTE(実質収支比率等に係る経年分析!G$48,"▲","-")),2)</f>
        <v>11.35</v>
      </c>
      <c r="D19" s="174">
        <f>ROUND(VALUE(SUBSTITUTE(実質収支比率等に係る経年分析!H$48,"▲","-")),2)</f>
        <v>13.96</v>
      </c>
      <c r="E19" s="174">
        <f>ROUND(VALUE(SUBSTITUTE(実質収支比率等に係る経年分析!I$48,"▲","-")),2)</f>
        <v>14.52</v>
      </c>
      <c r="F19" s="174">
        <f>ROUND(VALUE(SUBSTITUTE(実質収支比率等に係る経年分析!J$48,"▲","-")),2)</f>
        <v>10.039999999999999</v>
      </c>
    </row>
    <row r="20" spans="1:11" x14ac:dyDescent="0.2">
      <c r="A20" s="174" t="s">
        <v>55</v>
      </c>
      <c r="B20" s="174">
        <f>ROUND(VALUE(SUBSTITUTE(実質収支比率等に係る経年分析!F$47,"▲","-")),2)</f>
        <v>17.59</v>
      </c>
      <c r="C20" s="174">
        <f>ROUND(VALUE(SUBSTITUTE(実質収支比率等に係る経年分析!G$47,"▲","-")),2)</f>
        <v>16.260000000000002</v>
      </c>
      <c r="D20" s="174">
        <f>ROUND(VALUE(SUBSTITUTE(実質収支比率等に係る経年分析!H$47,"▲","-")),2)</f>
        <v>17.850000000000001</v>
      </c>
      <c r="E20" s="174">
        <f>ROUND(VALUE(SUBSTITUTE(実質収支比率等に係る経年分析!I$47,"▲","-")),2)</f>
        <v>21.63</v>
      </c>
      <c r="F20" s="174">
        <f>ROUND(VALUE(SUBSTITUTE(実質収支比率等に係る経年分析!J$47,"▲","-")),2)</f>
        <v>14.82</v>
      </c>
    </row>
    <row r="21" spans="1:11" x14ac:dyDescent="0.2">
      <c r="A21" s="174" t="s">
        <v>56</v>
      </c>
      <c r="B21" s="174">
        <f>IF(ISNUMBER(VALUE(SUBSTITUTE(実質収支比率等に係る経年分析!F$49,"▲","-"))),ROUND(VALUE(SUBSTITUTE(実質収支比率等に係る経年分析!F$49,"▲","-")),2),NA())</f>
        <v>3.29</v>
      </c>
      <c r="C21" s="174">
        <f>IF(ISNUMBER(VALUE(SUBSTITUTE(実質収支比率等に係る経年分析!G$49,"▲","-"))),ROUND(VALUE(SUBSTITUTE(実質収支比率等に係る経年分析!G$49,"▲","-")),2),NA())</f>
        <v>-9.82</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-3.16</v>
      </c>
      <c r="F21" s="174">
        <f>IF(ISNUMBER(VALUE(SUBSTITUTE(実質収支比率等に係る経年分析!J$49,"▲","-"))),ROUND(VALUE(SUBSTITUTE(実質収支比率等に係る経年分析!J$49,"▲","-")),2),NA())</f>
        <v>-17</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国民健康保険特別会計（直診勘定）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2">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1.74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0.56000000000000005</v>
      </c>
    </row>
    <row r="32" spans="1:11" x14ac:dyDescent="0.2">
      <c r="A32" s="175" t="str">
        <f>IF(連結実質赤字比率に係る赤字・黒字の構成分析!C$38="",NA(),連結実質赤字比率に係る赤字・黒字の構成分析!C$38)</f>
        <v>工業用地造成事業特別会計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2.2799999999999998</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8.7899999999999991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10.039999999999999</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1009</v>
      </c>
      <c r="E42" s="176"/>
      <c r="F42" s="176"/>
      <c r="G42" s="176">
        <f>'実質公債費比率（分子）の構造'!L$52</f>
        <v>1006</v>
      </c>
      <c r="H42" s="176"/>
      <c r="I42" s="176"/>
      <c r="J42" s="176">
        <f>'実質公債費比率（分子）の構造'!M$52</f>
        <v>1005</v>
      </c>
      <c r="K42" s="176"/>
      <c r="L42" s="176"/>
      <c r="M42" s="176">
        <f>'実質公債費比率（分子）の構造'!N$52</f>
        <v>1016</v>
      </c>
      <c r="N42" s="176"/>
      <c r="O42" s="176"/>
      <c r="P42" s="176">
        <f>'実質公債費比率（分子）の構造'!O$52</f>
        <v>1234</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64</v>
      </c>
      <c r="B44" s="176">
        <f>'実質公債費比率（分子）の構造'!K$50</f>
        <v>23</v>
      </c>
      <c r="C44" s="176"/>
      <c r="D44" s="176"/>
      <c r="E44" s="176">
        <f>'実質公債費比率（分子）の構造'!L$50</f>
        <v>12</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2">
      <c r="A45" s="176" t="s">
        <v>65</v>
      </c>
      <c r="B45" s="176">
        <f>'実質公債費比率（分子）の構造'!K$49</f>
        <v>44</v>
      </c>
      <c r="C45" s="176"/>
      <c r="D45" s="176"/>
      <c r="E45" s="176">
        <f>'実質公債費比率（分子）の構造'!L$49</f>
        <v>57</v>
      </c>
      <c r="F45" s="176"/>
      <c r="G45" s="176"/>
      <c r="H45" s="176">
        <f>'実質公債費比率（分子）の構造'!M$49</f>
        <v>37</v>
      </c>
      <c r="I45" s="176"/>
      <c r="J45" s="176"/>
      <c r="K45" s="176">
        <f>'実質公債費比率（分子）の構造'!N$49</f>
        <v>-14</v>
      </c>
      <c r="L45" s="176"/>
      <c r="M45" s="176"/>
      <c r="N45" s="176">
        <f>'実質公債費比率（分子）の構造'!O$49</f>
        <v>-36</v>
      </c>
      <c r="O45" s="176"/>
      <c r="P45" s="176"/>
    </row>
    <row r="46" spans="1:16" x14ac:dyDescent="0.2">
      <c r="A46" s="176" t="s">
        <v>66</v>
      </c>
      <c r="B46" s="176">
        <f>'実質公債費比率（分子）の構造'!K$48</f>
        <v>328</v>
      </c>
      <c r="C46" s="176"/>
      <c r="D46" s="176"/>
      <c r="E46" s="176">
        <f>'実質公債費比率（分子）の構造'!L$48</f>
        <v>242</v>
      </c>
      <c r="F46" s="176"/>
      <c r="G46" s="176"/>
      <c r="H46" s="176">
        <f>'実質公債費比率（分子）の構造'!M$48</f>
        <v>287</v>
      </c>
      <c r="I46" s="176"/>
      <c r="J46" s="176"/>
      <c r="K46" s="176">
        <f>'実質公債費比率（分子）の構造'!N$48</f>
        <v>274</v>
      </c>
      <c r="L46" s="176"/>
      <c r="M46" s="176"/>
      <c r="N46" s="176">
        <f>'実質公債費比率（分子）の構造'!O$48</f>
        <v>273</v>
      </c>
      <c r="O46" s="176"/>
      <c r="P46" s="176"/>
    </row>
    <row r="47" spans="1:16" x14ac:dyDescent="0.2">
      <c r="A47" s="176" t="s">
        <v>12</v>
      </c>
      <c r="B47" s="176">
        <f>'実質公債費比率（分子）の構造'!K$47</f>
        <v>64</v>
      </c>
      <c r="C47" s="176"/>
      <c r="D47" s="176"/>
      <c r="E47" s="176">
        <f>'実質公債費比率（分子）の構造'!L$47</f>
        <v>57</v>
      </c>
      <c r="F47" s="176"/>
      <c r="G47" s="176"/>
      <c r="H47" s="176">
        <f>'実質公債費比率（分子）の構造'!M$47</f>
        <v>54</v>
      </c>
      <c r="I47" s="176"/>
      <c r="J47" s="176"/>
      <c r="K47" s="176">
        <f>'実質公債費比率（分子）の構造'!N$47</f>
        <v>54</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1050</v>
      </c>
      <c r="C49" s="176"/>
      <c r="D49" s="176"/>
      <c r="E49" s="176">
        <f>'実質公債費比率（分子）の構造'!L$45</f>
        <v>1044</v>
      </c>
      <c r="F49" s="176"/>
      <c r="G49" s="176"/>
      <c r="H49" s="176">
        <f>'実質公債費比率（分子）の構造'!M$45</f>
        <v>1033</v>
      </c>
      <c r="I49" s="176"/>
      <c r="J49" s="176"/>
      <c r="K49" s="176">
        <f>'実質公債費比率（分子）の構造'!N$45</f>
        <v>1102</v>
      </c>
      <c r="L49" s="176"/>
      <c r="M49" s="176"/>
      <c r="N49" s="176">
        <f>'実質公債費比率（分子）の構造'!O$45</f>
        <v>1499</v>
      </c>
      <c r="O49" s="176"/>
      <c r="P49" s="176"/>
    </row>
    <row r="50" spans="1:16" x14ac:dyDescent="0.2">
      <c r="A50" s="176" t="s">
        <v>69</v>
      </c>
      <c r="B50" s="176" t="e">
        <f>NA()</f>
        <v>#N/A</v>
      </c>
      <c r="C50" s="176">
        <f>IF(ISNUMBER('実質公債費比率（分子）の構造'!K$53),'実質公債費比率（分子）の構造'!K$53,NA())</f>
        <v>500</v>
      </c>
      <c r="D50" s="176" t="e">
        <f>NA()</f>
        <v>#N/A</v>
      </c>
      <c r="E50" s="176" t="e">
        <f>NA()</f>
        <v>#N/A</v>
      </c>
      <c r="F50" s="176">
        <f>IF(ISNUMBER('実質公債費比率（分子）の構造'!L$53),'実質公債費比率（分子）の構造'!L$53,NA())</f>
        <v>406</v>
      </c>
      <c r="G50" s="176" t="e">
        <f>NA()</f>
        <v>#N/A</v>
      </c>
      <c r="H50" s="176" t="e">
        <f>NA()</f>
        <v>#N/A</v>
      </c>
      <c r="I50" s="176">
        <f>IF(ISNUMBER('実質公債費比率（分子）の構造'!M$53),'実質公債費比率（分子）の構造'!M$53,NA())</f>
        <v>410</v>
      </c>
      <c r="J50" s="176" t="e">
        <f>NA()</f>
        <v>#N/A</v>
      </c>
      <c r="K50" s="176" t="e">
        <f>NA()</f>
        <v>#N/A</v>
      </c>
      <c r="L50" s="176">
        <f>IF(ISNUMBER('実質公債費比率（分子）の構造'!N$53),'実質公債費比率（分子）の構造'!N$53,NA())</f>
        <v>403</v>
      </c>
      <c r="M50" s="176" t="e">
        <f>NA()</f>
        <v>#N/A</v>
      </c>
      <c r="N50" s="176" t="e">
        <f>NA()</f>
        <v>#N/A</v>
      </c>
      <c r="O50" s="176">
        <f>IF(ISNUMBER('実質公債費比率（分子）の構造'!O$53),'実質公債費比率（分子）の構造'!O$53,NA())</f>
        <v>505</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11961</v>
      </c>
      <c r="E56" s="175"/>
      <c r="F56" s="175"/>
      <c r="G56" s="175">
        <f>'将来負担比率（分子）の構造'!J$52</f>
        <v>13453</v>
      </c>
      <c r="H56" s="175"/>
      <c r="I56" s="175"/>
      <c r="J56" s="175">
        <f>'将来負担比率（分子）の構造'!K$52</f>
        <v>13374</v>
      </c>
      <c r="K56" s="175"/>
      <c r="L56" s="175"/>
      <c r="M56" s="175">
        <f>'将来負担比率（分子）の構造'!L$52</f>
        <v>13912</v>
      </c>
      <c r="N56" s="175"/>
      <c r="O56" s="175"/>
      <c r="P56" s="175">
        <f>'将来負担比率（分子）の構造'!M$52</f>
        <v>13527</v>
      </c>
    </row>
    <row r="57" spans="1:16" x14ac:dyDescent="0.2">
      <c r="A57" s="175" t="s">
        <v>42</v>
      </c>
      <c r="B57" s="175"/>
      <c r="C57" s="175"/>
      <c r="D57" s="175">
        <f>'将来負担比率（分子）の構造'!I$51</f>
        <v>2149</v>
      </c>
      <c r="E57" s="175"/>
      <c r="F57" s="175"/>
      <c r="G57" s="175">
        <f>'将来負担比率（分子）の構造'!J$51</f>
        <v>2012</v>
      </c>
      <c r="H57" s="175"/>
      <c r="I57" s="175"/>
      <c r="J57" s="175">
        <f>'将来負担比率（分子）の構造'!K$51</f>
        <v>2068</v>
      </c>
      <c r="K57" s="175"/>
      <c r="L57" s="175"/>
      <c r="M57" s="175">
        <f>'将来負担比率（分子）の構造'!L$51</f>
        <v>2063</v>
      </c>
      <c r="N57" s="175"/>
      <c r="O57" s="175"/>
      <c r="P57" s="175">
        <f>'将来負担比率（分子）の構造'!M$51</f>
        <v>2077</v>
      </c>
    </row>
    <row r="58" spans="1:16" x14ac:dyDescent="0.2">
      <c r="A58" s="175" t="s">
        <v>41</v>
      </c>
      <c r="B58" s="175"/>
      <c r="C58" s="175"/>
      <c r="D58" s="175">
        <f>'将来負担比率（分子）の構造'!I$50</f>
        <v>3661</v>
      </c>
      <c r="E58" s="175"/>
      <c r="F58" s="175"/>
      <c r="G58" s="175">
        <f>'将来負担比率（分子）の構造'!J$50</f>
        <v>3671</v>
      </c>
      <c r="H58" s="175"/>
      <c r="I58" s="175"/>
      <c r="J58" s="175">
        <f>'将来負担比率（分子）の構造'!K$50</f>
        <v>4247</v>
      </c>
      <c r="K58" s="175"/>
      <c r="L58" s="175"/>
      <c r="M58" s="175">
        <f>'将来負担比率（分子）の構造'!L$50</f>
        <v>4281</v>
      </c>
      <c r="N58" s="175"/>
      <c r="O58" s="175"/>
      <c r="P58" s="175">
        <f>'将来負担比率（分子）の構造'!M$50</f>
        <v>3997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1754</v>
      </c>
      <c r="C62" s="175"/>
      <c r="D62" s="175"/>
      <c r="E62" s="175">
        <f>'将来負担比率（分子）の構造'!J$45</f>
        <v>1664</v>
      </c>
      <c r="F62" s="175"/>
      <c r="G62" s="175"/>
      <c r="H62" s="175">
        <f>'将来負担比率（分子）の構造'!K$45</f>
        <v>1608</v>
      </c>
      <c r="I62" s="175"/>
      <c r="J62" s="175"/>
      <c r="K62" s="175">
        <f>'将来負担比率（分子）の構造'!L$45</f>
        <v>1608</v>
      </c>
      <c r="L62" s="175"/>
      <c r="M62" s="175"/>
      <c r="N62" s="175">
        <f>'将来負担比率（分子）の構造'!M$45</f>
        <v>1553</v>
      </c>
      <c r="O62" s="175"/>
      <c r="P62" s="175"/>
    </row>
    <row r="63" spans="1:16" x14ac:dyDescent="0.2">
      <c r="A63" s="175" t="s">
        <v>34</v>
      </c>
      <c r="B63" s="175">
        <f>'将来負担比率（分子）の構造'!I$44</f>
        <v>43</v>
      </c>
      <c r="C63" s="175"/>
      <c r="D63" s="175"/>
      <c r="E63" s="175">
        <f>'将来負担比率（分子）の構造'!J$44</f>
        <v>57</v>
      </c>
      <c r="F63" s="175"/>
      <c r="G63" s="175"/>
      <c r="H63" s="175">
        <f>'将来負担比率（分子）の構造'!K$44</f>
        <v>37</v>
      </c>
      <c r="I63" s="175"/>
      <c r="J63" s="175"/>
      <c r="K63" s="175">
        <f>'将来負担比率（分子）の構造'!L$44</f>
        <v>-14</v>
      </c>
      <c r="L63" s="175"/>
      <c r="M63" s="175"/>
      <c r="N63" s="175">
        <f>'将来負担比率（分子）の構造'!M$44</f>
        <v>-36</v>
      </c>
      <c r="O63" s="175"/>
      <c r="P63" s="175"/>
    </row>
    <row r="64" spans="1:16" x14ac:dyDescent="0.2">
      <c r="A64" s="175" t="s">
        <v>33</v>
      </c>
      <c r="B64" s="175">
        <f>'将来負担比率（分子）の構造'!I$43</f>
        <v>3692</v>
      </c>
      <c r="C64" s="175"/>
      <c r="D64" s="175"/>
      <c r="E64" s="175">
        <f>'将来負担比率（分子）の構造'!J$43</f>
        <v>3479</v>
      </c>
      <c r="F64" s="175"/>
      <c r="G64" s="175"/>
      <c r="H64" s="175">
        <f>'将来負担比率（分子）の構造'!K$43</f>
        <v>3141</v>
      </c>
      <c r="I64" s="175"/>
      <c r="J64" s="175"/>
      <c r="K64" s="175">
        <f>'将来負担比率（分子）の構造'!L$43</f>
        <v>2687</v>
      </c>
      <c r="L64" s="175"/>
      <c r="M64" s="175"/>
      <c r="N64" s="175">
        <f>'将来負担比率（分子）の構造'!M$43</f>
        <v>2618</v>
      </c>
      <c r="O64" s="175"/>
      <c r="P64" s="175"/>
    </row>
    <row r="65" spans="1:16" x14ac:dyDescent="0.2">
      <c r="A65" s="175" t="s">
        <v>32</v>
      </c>
      <c r="B65" s="175">
        <f>'将来負担比率（分子）の構造'!I$42</f>
        <v>1264</v>
      </c>
      <c r="C65" s="175"/>
      <c r="D65" s="175"/>
      <c r="E65" s="175">
        <f>'将来負担比率（分子）の構造'!J$42</f>
        <v>674</v>
      </c>
      <c r="F65" s="175"/>
      <c r="G65" s="175"/>
      <c r="H65" s="175">
        <f>'将来負担比率（分子）の構造'!K$42</f>
        <v>544</v>
      </c>
      <c r="I65" s="175"/>
      <c r="J65" s="175"/>
      <c r="K65" s="175">
        <f>'将来負担比率（分子）の構造'!L$42</f>
        <v>415</v>
      </c>
      <c r="L65" s="175"/>
      <c r="M65" s="175"/>
      <c r="N65" s="175">
        <f>'将来負担比率（分子）の構造'!M$42</f>
        <v>313</v>
      </c>
      <c r="O65" s="175"/>
      <c r="P65" s="175"/>
    </row>
    <row r="66" spans="1:16" x14ac:dyDescent="0.2">
      <c r="A66" s="175" t="s">
        <v>31</v>
      </c>
      <c r="B66" s="175">
        <f>'将来負担比率（分子）の構造'!I$41</f>
        <v>15421</v>
      </c>
      <c r="C66" s="175"/>
      <c r="D66" s="175"/>
      <c r="E66" s="175">
        <f>'将来負担比率（分子）の構造'!J$41</f>
        <v>17644</v>
      </c>
      <c r="F66" s="175"/>
      <c r="G66" s="175"/>
      <c r="H66" s="175">
        <f>'将来負担比率（分子）の構造'!K$41</f>
        <v>19106</v>
      </c>
      <c r="I66" s="175"/>
      <c r="J66" s="175"/>
      <c r="K66" s="175">
        <f>'将来負担比率（分子）の構造'!L$41</f>
        <v>20097</v>
      </c>
      <c r="L66" s="175"/>
      <c r="M66" s="175"/>
      <c r="N66" s="175">
        <f>'将来負担比率（分子）の構造'!M$41</f>
        <v>20465</v>
      </c>
      <c r="O66" s="175"/>
      <c r="P66" s="175"/>
    </row>
    <row r="67" spans="1:16" x14ac:dyDescent="0.2">
      <c r="A67" s="175" t="s">
        <v>73</v>
      </c>
      <c r="B67" s="175" t="e">
        <f>NA()</f>
        <v>#N/A</v>
      </c>
      <c r="C67" s="175">
        <f>IF(ISNUMBER('将来負担比率（分子）の構造'!I$53), IF('将来負担比率（分子）の構造'!I$53 &lt; 0, 0, '将来負担比率（分子）の構造'!I$53), NA())</f>
        <v>4402</v>
      </c>
      <c r="D67" s="175" t="e">
        <f>NA()</f>
        <v>#N/A</v>
      </c>
      <c r="E67" s="175" t="e">
        <f>NA()</f>
        <v>#N/A</v>
      </c>
      <c r="F67" s="175">
        <f>IF(ISNUMBER('将来負担比率（分子）の構造'!J$53), IF('将来負担比率（分子）の構造'!J$53 &lt; 0, 0, '将来負担比率（分子）の構造'!J$53), NA())</f>
        <v>4382</v>
      </c>
      <c r="G67" s="175" t="e">
        <f>NA()</f>
        <v>#N/A</v>
      </c>
      <c r="H67" s="175" t="e">
        <f>NA()</f>
        <v>#N/A</v>
      </c>
      <c r="I67" s="175">
        <f>IF(ISNUMBER('将来負担比率（分子）の構造'!K$53), IF('将来負担比率（分子）の構造'!K$53 &lt; 0, 0, '将来負担比率（分子）の構造'!K$53), NA())</f>
        <v>4748</v>
      </c>
      <c r="J67" s="175" t="e">
        <f>NA()</f>
        <v>#N/A</v>
      </c>
      <c r="K67" s="175" t="e">
        <f>NA()</f>
        <v>#N/A</v>
      </c>
      <c r="L67" s="175">
        <f>IF(ISNUMBER('将来負担比率（分子）の構造'!L$53), IF('将来負担比率（分子）の構造'!L$53 &lt; 0, 0, '将来負担比率（分子）の構造'!L$53), NA())</f>
        <v>4538</v>
      </c>
      <c r="M67" s="175" t="e">
        <f>NA()</f>
        <v>#N/A</v>
      </c>
      <c r="N67" s="175" t="e">
        <f>NA()</f>
        <v>#N/A</v>
      </c>
      <c r="O67" s="175">
        <f>IF(ISNUMBER('将来負担比率（分子）の構造'!M$53), IF('将来負担比率（分子）の構造'!M$53 &lt; 0, 0, '将来負担比率（分子）の構造'!M$53), NA())</f>
        <v>5313</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1588</v>
      </c>
      <c r="C72" s="179">
        <f>基金残高に係る経年分析!G55</f>
        <v>1892</v>
      </c>
      <c r="D72" s="179">
        <f>基金残高に係る経年分析!H55</f>
        <v>1339</v>
      </c>
    </row>
    <row r="73" spans="1:16" x14ac:dyDescent="0.2">
      <c r="A73" s="178" t="s">
        <v>76</v>
      </c>
      <c r="B73" s="179" t="str">
        <f>基金残高に係る経年分析!F56</f>
        <v>-</v>
      </c>
      <c r="C73" s="179" t="str">
        <f>基金残高に係る経年分析!G56</f>
        <v>-</v>
      </c>
      <c r="D73" s="179" t="str">
        <f>基金残高に係る経年分析!H56</f>
        <v>-</v>
      </c>
    </row>
    <row r="74" spans="1:16" x14ac:dyDescent="0.2">
      <c r="A74" s="178" t="s">
        <v>77</v>
      </c>
      <c r="B74" s="179">
        <f>基金残高に係る経年分析!F57</f>
        <v>1917</v>
      </c>
      <c r="C74" s="179">
        <f>基金残高に係る経年分析!G57</f>
        <v>1399</v>
      </c>
      <c r="D74" s="179">
        <f>基金残高に係る経年分析!H57</f>
        <v>1690</v>
      </c>
    </row>
  </sheetData>
  <sheetProtection algorithmName="SHA-512" hashValue="Y+qv78f1UrVr6lEECxDQ6DwWRgyPTYDUjw2cmGmgkhthKDR4g4W8wcm9ohaSne53oPKRlbB2W6Gaqt/yTf9yJg==" saltValue="LUXhXBXgfvLsHEhm6PsAA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2025-03-13T23:47:06Z</cp:lastPrinted>
  <dcterms:created xsi:type="dcterms:W3CDTF">2025-02-19T00:57:16Z</dcterms:created>
  <dcterms:modified xsi:type="dcterms:W3CDTF">2025-03-19T04:10:52Z</dcterms:modified>
  <cp:category/>
</cp:coreProperties>
</file>